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bernardita.henrrique\Desktop\PSCV\2016\EVALUACIÓN DICIEMBRE\"/>
    </mc:Choice>
  </mc:AlternateContent>
  <bookViews>
    <workbookView xWindow="0" yWindow="0" windowWidth="24000" windowHeight="9735"/>
  </bookViews>
  <sheets>
    <sheet name="Municipalidades" sheetId="1" r:id="rId1"/>
    <sheet name="Hospitales" sheetId="2" r:id="rId2"/>
  </sheets>
  <definedNames>
    <definedName name="_xlnm._FilterDatabase" localSheetId="0" hidden="1">Municipalidades!$A$5:$CJ$5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Z7" i="2" l="1"/>
  <c r="BZ8" i="2"/>
  <c r="BZ9" i="2"/>
  <c r="BZ10" i="2"/>
  <c r="BZ11" i="2"/>
  <c r="BZ6" i="2"/>
  <c r="I7" i="2"/>
  <c r="I8" i="2"/>
  <c r="I9" i="2"/>
  <c r="I10" i="2"/>
  <c r="I11" i="2"/>
  <c r="I6" i="2"/>
  <c r="C7" i="2"/>
  <c r="C8" i="2"/>
  <c r="C9" i="2"/>
  <c r="C10" i="2"/>
  <c r="C11" i="2"/>
  <c r="C6" i="2"/>
  <c r="I7" i="1" l="1"/>
  <c r="I8" i="1"/>
  <c r="I9" i="1"/>
  <c r="I10" i="1"/>
  <c r="I11" i="1"/>
  <c r="I12" i="1"/>
  <c r="I13" i="1"/>
  <c r="I14" i="1"/>
  <c r="I15" i="1"/>
  <c r="I16" i="1"/>
  <c r="I17" i="1"/>
  <c r="I18" i="1"/>
  <c r="I19" i="1"/>
  <c r="I6" i="1"/>
  <c r="C7" i="1" l="1"/>
  <c r="C8" i="1"/>
  <c r="C9" i="1"/>
  <c r="C10" i="1"/>
  <c r="C11" i="1"/>
  <c r="C12" i="1"/>
  <c r="C13" i="1"/>
  <c r="C14" i="1"/>
  <c r="C15" i="1"/>
  <c r="C16" i="1"/>
  <c r="C17" i="1"/>
  <c r="C18" i="1"/>
  <c r="C19" i="1"/>
  <c r="C6" i="1"/>
  <c r="N20" i="1" l="1"/>
  <c r="O20" i="1"/>
  <c r="S20" i="1"/>
  <c r="R20" i="1"/>
  <c r="T20" i="1" l="1"/>
  <c r="P20" i="1"/>
  <c r="X6" i="2"/>
  <c r="X7" i="2"/>
  <c r="X8" i="2"/>
  <c r="X9" i="2"/>
  <c r="X10" i="2"/>
  <c r="X11" i="2"/>
  <c r="P11" i="1" l="1"/>
  <c r="CI7" i="2" l="1"/>
  <c r="CI8" i="2"/>
  <c r="CI9" i="2"/>
  <c r="CI10" i="2"/>
  <c r="CI11" i="2"/>
  <c r="CI6" i="2"/>
  <c r="CF7" i="2"/>
  <c r="CF8" i="2"/>
  <c r="CF9" i="2"/>
  <c r="CF10" i="2"/>
  <c r="CF11" i="2"/>
  <c r="CF6" i="2"/>
  <c r="CC7" i="2"/>
  <c r="CC8" i="2"/>
  <c r="CC9" i="2"/>
  <c r="CC10" i="2"/>
  <c r="CC11" i="2"/>
  <c r="CC6" i="2"/>
  <c r="BS7" i="2"/>
  <c r="BS8" i="2"/>
  <c r="BS9" i="2"/>
  <c r="BS10" i="2"/>
  <c r="BS11" i="2"/>
  <c r="BS6" i="2"/>
  <c r="BP7" i="2"/>
  <c r="BP8" i="2"/>
  <c r="BP9" i="2"/>
  <c r="BP10" i="2"/>
  <c r="BP11" i="2"/>
  <c r="BP6" i="2"/>
  <c r="BM7" i="2"/>
  <c r="BM8" i="2"/>
  <c r="BM9" i="2"/>
  <c r="BM10" i="2"/>
  <c r="BM11" i="2"/>
  <c r="BM6" i="2"/>
  <c r="BJ7" i="2"/>
  <c r="BJ8" i="2"/>
  <c r="BJ9" i="2"/>
  <c r="BJ10" i="2"/>
  <c r="BJ11" i="2"/>
  <c r="BJ6" i="2"/>
  <c r="BG7" i="2"/>
  <c r="BG8" i="2"/>
  <c r="BG9" i="2"/>
  <c r="BG10" i="2"/>
  <c r="BG11" i="2"/>
  <c r="BG6" i="2"/>
  <c r="BD7" i="2"/>
  <c r="BD8" i="2"/>
  <c r="BD9" i="2"/>
  <c r="BD10" i="2"/>
  <c r="BD11" i="2"/>
  <c r="BD6" i="2"/>
  <c r="BA7" i="2"/>
  <c r="BA8" i="2"/>
  <c r="BA9" i="2"/>
  <c r="BA10" i="2"/>
  <c r="BA11" i="2"/>
  <c r="BA6" i="2"/>
  <c r="AX7" i="2"/>
  <c r="AX8" i="2"/>
  <c r="AX9" i="2"/>
  <c r="AX10" i="2"/>
  <c r="AX11" i="2"/>
  <c r="AX6" i="2"/>
  <c r="AU7" i="2"/>
  <c r="AU8" i="2"/>
  <c r="AU9" i="2"/>
  <c r="AU10" i="2"/>
  <c r="AU11" i="2"/>
  <c r="AU6" i="2"/>
  <c r="AR7" i="2"/>
  <c r="AR8" i="2"/>
  <c r="AR9" i="2"/>
  <c r="AR10" i="2"/>
  <c r="AR11" i="2"/>
  <c r="AR6" i="2"/>
  <c r="AO7" i="2"/>
  <c r="AO8" i="2"/>
  <c r="AO9" i="2"/>
  <c r="AO10" i="2"/>
  <c r="AO11" i="2"/>
  <c r="AO6" i="2"/>
  <c r="AL7" i="2"/>
  <c r="AL8" i="2"/>
  <c r="AL9" i="2"/>
  <c r="AL10" i="2"/>
  <c r="AL11" i="2"/>
  <c r="AL6" i="2"/>
  <c r="AH7" i="2"/>
  <c r="AH8" i="2"/>
  <c r="AH9" i="2"/>
  <c r="AH10" i="2"/>
  <c r="AH11" i="2"/>
  <c r="AH6" i="2"/>
  <c r="AD7" i="2"/>
  <c r="AD8" i="2"/>
  <c r="AD9" i="2"/>
  <c r="AD10" i="2"/>
  <c r="AD11" i="2"/>
  <c r="AD6" i="2"/>
  <c r="AA7" i="2"/>
  <c r="AA8" i="2"/>
  <c r="AA9" i="2"/>
  <c r="AA10" i="2"/>
  <c r="AA11" i="2"/>
  <c r="AA6" i="2"/>
  <c r="T7" i="2"/>
  <c r="T8" i="2"/>
  <c r="T9" i="2"/>
  <c r="T10" i="2"/>
  <c r="T11" i="2"/>
  <c r="T6" i="2"/>
  <c r="P7" i="2"/>
  <c r="P8" i="2"/>
  <c r="P9" i="2"/>
  <c r="P10" i="2"/>
  <c r="P11" i="2"/>
  <c r="P6" i="2"/>
  <c r="CJ7" i="1"/>
  <c r="CJ8" i="1"/>
  <c r="CJ9" i="1"/>
  <c r="CJ10" i="1"/>
  <c r="CJ11" i="1"/>
  <c r="CJ12" i="1"/>
  <c r="CJ13" i="1"/>
  <c r="CJ14" i="1"/>
  <c r="CJ15" i="1"/>
  <c r="CJ16" i="1"/>
  <c r="CJ17" i="1"/>
  <c r="CJ18" i="1"/>
  <c r="CJ19" i="1"/>
  <c r="CJ6" i="1"/>
  <c r="CG7" i="1"/>
  <c r="CG8" i="1"/>
  <c r="CG9" i="1"/>
  <c r="CG10" i="1"/>
  <c r="CG11" i="1"/>
  <c r="CG12" i="1"/>
  <c r="CG13" i="1"/>
  <c r="CG14" i="1"/>
  <c r="CG15" i="1"/>
  <c r="CG16" i="1"/>
  <c r="CG17" i="1"/>
  <c r="CG18" i="1"/>
  <c r="CG19" i="1"/>
  <c r="CG6" i="1"/>
  <c r="CD7" i="1" l="1"/>
  <c r="CD8" i="1"/>
  <c r="CD9" i="1"/>
  <c r="CD10" i="1"/>
  <c r="CD11" i="1"/>
  <c r="CD12" i="1"/>
  <c r="CD13" i="1"/>
  <c r="CD14" i="1"/>
  <c r="CD15" i="1"/>
  <c r="CD16" i="1"/>
  <c r="CD17" i="1"/>
  <c r="CD18" i="1"/>
  <c r="CD19" i="1"/>
  <c r="CD6" i="1"/>
  <c r="X7" i="1"/>
  <c r="X8" i="1"/>
  <c r="X9" i="1"/>
  <c r="X10" i="1"/>
  <c r="X11" i="1"/>
  <c r="X12" i="1"/>
  <c r="X13" i="1"/>
  <c r="X14" i="1"/>
  <c r="X15" i="1"/>
  <c r="X16" i="1"/>
  <c r="X17" i="1"/>
  <c r="X18" i="1"/>
  <c r="X19" i="1"/>
  <c r="X6" i="1"/>
  <c r="BT7" i="1"/>
  <c r="BT8" i="1"/>
  <c r="BT9" i="1"/>
  <c r="BT10" i="1"/>
  <c r="BT11" i="1"/>
  <c r="BT12" i="1"/>
  <c r="BT13" i="1"/>
  <c r="BT14" i="1"/>
  <c r="BT15" i="1"/>
  <c r="BT16" i="1"/>
  <c r="BT17" i="1"/>
  <c r="BT18" i="1"/>
  <c r="BT19" i="1"/>
  <c r="BT6" i="1"/>
  <c r="BQ7" i="1"/>
  <c r="BQ8" i="1"/>
  <c r="BQ9" i="1"/>
  <c r="BQ10" i="1"/>
  <c r="BQ11" i="1"/>
  <c r="BQ12" i="1"/>
  <c r="BQ13" i="1"/>
  <c r="BQ14" i="1"/>
  <c r="BQ15" i="1"/>
  <c r="BQ16" i="1"/>
  <c r="BQ17" i="1"/>
  <c r="BQ18" i="1"/>
  <c r="BQ19" i="1"/>
  <c r="BQ6" i="1"/>
  <c r="BN7" i="1"/>
  <c r="BN8" i="1"/>
  <c r="BN9" i="1"/>
  <c r="BN10" i="1"/>
  <c r="BN11" i="1"/>
  <c r="BN12" i="1"/>
  <c r="BN13" i="1"/>
  <c r="BN14" i="1"/>
  <c r="BN15" i="1"/>
  <c r="BN16" i="1"/>
  <c r="BN17" i="1"/>
  <c r="BN18" i="1"/>
  <c r="BN19" i="1"/>
  <c r="BN6" i="1"/>
  <c r="BK7" i="1"/>
  <c r="BK8" i="1"/>
  <c r="BK9" i="1"/>
  <c r="BK10" i="1"/>
  <c r="BK11" i="1"/>
  <c r="BK12" i="1"/>
  <c r="BK13" i="1"/>
  <c r="BK14" i="1"/>
  <c r="BK15" i="1"/>
  <c r="BK16" i="1"/>
  <c r="BK17" i="1"/>
  <c r="BK18" i="1"/>
  <c r="BK19" i="1"/>
  <c r="BK6" i="1"/>
  <c r="BH7" i="1"/>
  <c r="BH8" i="1"/>
  <c r="BH9" i="1"/>
  <c r="BH10" i="1"/>
  <c r="BH11" i="1"/>
  <c r="BH12" i="1"/>
  <c r="BH13" i="1"/>
  <c r="BH14" i="1"/>
  <c r="BH15" i="1"/>
  <c r="BH16" i="1"/>
  <c r="BH17" i="1"/>
  <c r="BH18" i="1"/>
  <c r="BH19" i="1"/>
  <c r="BH6" i="1"/>
  <c r="BE7" i="1"/>
  <c r="BE8" i="1"/>
  <c r="BE9" i="1"/>
  <c r="BE10" i="1"/>
  <c r="BE11" i="1"/>
  <c r="BE12" i="1"/>
  <c r="BE13" i="1"/>
  <c r="BE14" i="1"/>
  <c r="BE15" i="1"/>
  <c r="BE16" i="1"/>
  <c r="BE17" i="1"/>
  <c r="BE18" i="1"/>
  <c r="BE19" i="1"/>
  <c r="BE6" i="1"/>
  <c r="BB7" i="1"/>
  <c r="BB8" i="1"/>
  <c r="BB9" i="1"/>
  <c r="BB10" i="1"/>
  <c r="BB11" i="1"/>
  <c r="BB12" i="1"/>
  <c r="BB13" i="1"/>
  <c r="BB14" i="1"/>
  <c r="BB15" i="1"/>
  <c r="BB16" i="1"/>
  <c r="BB17" i="1"/>
  <c r="BB18" i="1"/>
  <c r="BB19" i="1"/>
  <c r="BB6" i="1"/>
  <c r="AY7" i="1"/>
  <c r="AY8" i="1"/>
  <c r="AY9" i="1"/>
  <c r="AY10" i="1"/>
  <c r="AY11" i="1"/>
  <c r="AY12" i="1"/>
  <c r="AY13" i="1"/>
  <c r="AY14" i="1"/>
  <c r="AY15" i="1"/>
  <c r="AY16" i="1"/>
  <c r="AY17" i="1"/>
  <c r="AY18" i="1"/>
  <c r="AY19" i="1"/>
  <c r="AY6" i="1"/>
  <c r="AV7" i="1"/>
  <c r="AV8" i="1"/>
  <c r="AV9" i="1"/>
  <c r="AV10" i="1"/>
  <c r="AV11" i="1"/>
  <c r="AV12" i="1"/>
  <c r="AV13" i="1"/>
  <c r="AV14" i="1"/>
  <c r="AV15" i="1"/>
  <c r="AV16" i="1"/>
  <c r="AV17" i="1"/>
  <c r="AV18" i="1"/>
  <c r="AV19" i="1"/>
  <c r="AV6" i="1"/>
  <c r="AS7" i="1"/>
  <c r="AS8" i="1"/>
  <c r="AS9" i="1"/>
  <c r="AS10" i="1"/>
  <c r="AS11" i="1"/>
  <c r="AS12" i="1"/>
  <c r="AS13" i="1"/>
  <c r="AS14" i="1"/>
  <c r="AS15" i="1"/>
  <c r="AS16" i="1"/>
  <c r="AS17" i="1"/>
  <c r="AS18" i="1"/>
  <c r="AS19" i="1"/>
  <c r="AS6" i="1"/>
  <c r="AO7" i="1"/>
  <c r="AO8" i="1"/>
  <c r="AO9" i="1"/>
  <c r="AO10" i="1"/>
  <c r="AO11" i="1"/>
  <c r="AO12" i="1"/>
  <c r="AO13" i="1"/>
  <c r="AO14" i="1"/>
  <c r="AO15" i="1"/>
  <c r="AO16" i="1"/>
  <c r="AO17" i="1"/>
  <c r="AO18" i="1"/>
  <c r="AO19" i="1"/>
  <c r="AO6" i="1"/>
  <c r="AL7" i="1"/>
  <c r="AL8" i="1"/>
  <c r="AL9" i="1"/>
  <c r="AL10" i="1"/>
  <c r="AL11" i="1"/>
  <c r="AL12" i="1"/>
  <c r="AL13" i="1"/>
  <c r="AL14" i="1"/>
  <c r="AL15" i="1"/>
  <c r="AL16" i="1"/>
  <c r="AL17" i="1"/>
  <c r="AL18" i="1"/>
  <c r="AL19" i="1"/>
  <c r="AL6" i="1"/>
  <c r="AI7" i="1"/>
  <c r="AI8" i="1"/>
  <c r="AI9" i="1"/>
  <c r="AI10" i="1"/>
  <c r="AI11" i="1"/>
  <c r="AI12" i="1"/>
  <c r="AI13" i="1"/>
  <c r="AI14" i="1"/>
  <c r="AI15" i="1"/>
  <c r="AI16" i="1"/>
  <c r="AI17" i="1"/>
  <c r="AI18" i="1"/>
  <c r="AI19" i="1"/>
  <c r="AI6" i="1"/>
  <c r="AF7" i="1"/>
  <c r="AF8" i="1"/>
  <c r="AF9" i="1"/>
  <c r="AF10" i="1"/>
  <c r="AF11" i="1"/>
  <c r="AF12" i="1"/>
  <c r="AF13" i="1"/>
  <c r="AF14" i="1"/>
  <c r="AF15" i="1"/>
  <c r="AF16" i="1"/>
  <c r="AF17" i="1"/>
  <c r="AF18" i="1"/>
  <c r="AF19" i="1"/>
  <c r="AF6" i="1"/>
  <c r="AB7" i="1"/>
  <c r="AB8" i="1"/>
  <c r="AB9" i="1"/>
  <c r="AB10" i="1"/>
  <c r="AB11" i="1"/>
  <c r="AB12" i="1"/>
  <c r="AB13" i="1"/>
  <c r="AB14" i="1"/>
  <c r="AB15" i="1"/>
  <c r="AB16" i="1"/>
  <c r="AB17" i="1"/>
  <c r="AB18" i="1"/>
  <c r="AB19" i="1"/>
  <c r="AB6" i="1"/>
  <c r="T7" i="1"/>
  <c r="T8" i="1"/>
  <c r="T9" i="1"/>
  <c r="T10" i="1"/>
  <c r="T11" i="1"/>
  <c r="T12" i="1"/>
  <c r="T13" i="1"/>
  <c r="T14" i="1"/>
  <c r="T15" i="1"/>
  <c r="T16" i="1"/>
  <c r="T17" i="1"/>
  <c r="T18" i="1"/>
  <c r="T19" i="1"/>
  <c r="T6" i="1"/>
  <c r="P7" i="1"/>
  <c r="P8" i="1"/>
  <c r="P9" i="1"/>
  <c r="P10" i="1"/>
  <c r="P12" i="1"/>
  <c r="P13" i="1"/>
  <c r="P14" i="1"/>
  <c r="P15" i="1"/>
  <c r="P16" i="1"/>
  <c r="P17" i="1"/>
  <c r="P18" i="1"/>
  <c r="P19" i="1"/>
  <c r="P6" i="1"/>
  <c r="L7" i="2" l="1"/>
  <c r="L8" i="2"/>
  <c r="L9" i="2"/>
  <c r="L10" i="2"/>
  <c r="L11" i="2"/>
  <c r="L6" i="2"/>
  <c r="F7" i="2"/>
  <c r="F8" i="2"/>
  <c r="F9" i="2"/>
  <c r="F10" i="2"/>
  <c r="F11" i="2"/>
  <c r="F6" i="2"/>
  <c r="L6" i="1" l="1"/>
  <c r="L7" i="1"/>
  <c r="L8" i="1"/>
  <c r="L9" i="1"/>
  <c r="L10" i="1"/>
  <c r="L11" i="1"/>
  <c r="L12" i="1"/>
  <c r="L13" i="1"/>
  <c r="L14" i="1"/>
  <c r="L15" i="1"/>
  <c r="L16" i="1"/>
  <c r="L17" i="1"/>
  <c r="L18" i="1"/>
  <c r="L19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6" i="1"/>
</calcChain>
</file>

<file path=xl/comments1.xml><?xml version="1.0" encoding="utf-8"?>
<comments xmlns="http://schemas.openxmlformats.org/spreadsheetml/2006/main">
  <authors>
    <author>Patricia Bahamondes</author>
  </authors>
  <commentList>
    <comment ref="C3" authorId="0" shapeId="0">
      <text>
        <r>
          <rPr>
            <sz val="9"/>
            <color indexed="81"/>
            <rFont val="Tahoma"/>
            <family val="2"/>
          </rPr>
          <t xml:space="preserve">per capita de 20 a 44 - los bajo control
</t>
        </r>
      </text>
    </comment>
  </commentList>
</comments>
</file>

<file path=xl/comments2.xml><?xml version="1.0" encoding="utf-8"?>
<comments xmlns="http://schemas.openxmlformats.org/spreadsheetml/2006/main">
  <authors>
    <author>Patricia Bahamondes</author>
  </authors>
  <commentList>
    <comment ref="C3" authorId="0" shapeId="0">
      <text>
        <r>
          <rPr>
            <sz val="9"/>
            <color indexed="81"/>
            <rFont val="Tahoma"/>
            <family val="2"/>
          </rPr>
          <t xml:space="preserve">per capita de 20 a 44 - los bajo control
</t>
        </r>
      </text>
    </comment>
  </commentList>
</comments>
</file>

<file path=xl/sharedStrings.xml><?xml version="1.0" encoding="utf-8"?>
<sst xmlns="http://schemas.openxmlformats.org/spreadsheetml/2006/main" count="256" uniqueCount="138">
  <si>
    <t>Municipalidad</t>
  </si>
  <si>
    <t>% DE PACIENTES DIABÉTICOS CON ULCERA ACTIVA EN CURACIÓN AVANZADA</t>
  </si>
  <si>
    <t>% DE DIABETICOS CON HbA1 ENTRE 7% Y 9%</t>
  </si>
  <si>
    <t>% DE DIABETICOS CON Hb A1 &gt;= 9 %</t>
  </si>
  <si>
    <t>% DE DIABÉTICOS CON VFG VIGENTE</t>
  </si>
  <si>
    <t>% DE PACIENTES DEL PSCV CON DETECCIÓN Y PREVENCION DE LA PORGRECIÓN DE LA ERC</t>
  </si>
  <si>
    <t>ETAPAS ERC</t>
  </si>
  <si>
    <t>%  DE HTA CON RAC VIGENTE</t>
  </si>
  <si>
    <t>% DE PACIENTES CON ANTECEDENTES DE IAM  BAJO CONTROL</t>
  </si>
  <si>
    <t>% DE PACIENTES CON ANTECEDENTES DE ACV BAJO CONTROL</t>
  </si>
  <si>
    <t>A</t>
  </si>
  <si>
    <t>B</t>
  </si>
  <si>
    <t xml:space="preserve">% COBERTURA EMPA </t>
  </si>
  <si>
    <t>Nº mujeres  de 45 a 64 años  con EMP</t>
  </si>
  <si>
    <t>Nº personas de 15 años y + con HTA estimadas según prevalencia</t>
  </si>
  <si>
    <t xml:space="preserve">% COBERTURA HTA  </t>
  </si>
  <si>
    <t>Nº personas de 15 años y + con DM estimadas según prevalencia</t>
  </si>
  <si>
    <t>% COBERTURA  D. M.</t>
  </si>
  <si>
    <t xml:space="preserve">Nº de personas hipertensas de 15 años y más bajo control con presión arterial bajo 140/90 mm Hg </t>
  </si>
  <si>
    <t>Nº total de personas hipertensas de 15 años y más estimadas según prevalencia</t>
  </si>
  <si>
    <t>% Cobertura efectiva</t>
  </si>
  <si>
    <t xml:space="preserve">Nº de personas diabeticas de 15 años y más  con HbA1c&lt;7% según ultimo control </t>
  </si>
  <si>
    <t xml:space="preserve">% Cobertura efectiva </t>
  </si>
  <si>
    <t>% Compensación DM</t>
  </si>
  <si>
    <t>% Compensación HTA</t>
  </si>
  <si>
    <t>% QUALIDIAB realizados</t>
  </si>
  <si>
    <t>% Cobertura de evaluación del pie diabético</t>
  </si>
  <si>
    <t>%</t>
  </si>
  <si>
    <t xml:space="preserve">Nº pacientes con DM   CON  FONDO  DE  OJO  </t>
  </si>
  <si>
    <t>% FONDO DE OJO realizados</t>
  </si>
  <si>
    <t xml:space="preserve">% </t>
  </si>
  <si>
    <t>Nº de pacientes con VFG</t>
  </si>
  <si>
    <t xml:space="preserve">Nº de total de pacientes con VFG y clasificados según etapa y riesgo de ERC </t>
  </si>
  <si>
    <t>SIN ENF</t>
  </si>
  <si>
    <t>ETAPA 1 Y 2</t>
  </si>
  <si>
    <t>ETAPA 4</t>
  </si>
  <si>
    <t>ETAPA 5</t>
  </si>
  <si>
    <t>Total pacientes con ERC en  APS</t>
  </si>
  <si>
    <t>Nº DE PACIENTES HTA CON RAC VIGENTE</t>
  </si>
  <si>
    <t xml:space="preserve">Nº DE PACIENTES CON ANTCEDENTES DE IAM BAJO CONTROL </t>
  </si>
  <si>
    <t>BAJO CONTROL PSCV DE 15 AÑOS Y +</t>
  </si>
  <si>
    <t xml:space="preserve">Nº DE PACIENTES CON ANTCEDENTES DE ACV BAJO CONTROL </t>
  </si>
  <si>
    <t xml:space="preserve">Canela   </t>
  </si>
  <si>
    <t>Combarbalá</t>
  </si>
  <si>
    <t>Coquimbo</t>
  </si>
  <si>
    <t>Illapel</t>
  </si>
  <si>
    <t>La Higuera</t>
  </si>
  <si>
    <t>La Serena</t>
  </si>
  <si>
    <t>Los Vilos</t>
  </si>
  <si>
    <t>Monte Patria</t>
  </si>
  <si>
    <t>Ovalle</t>
  </si>
  <si>
    <t>Paihuano</t>
  </si>
  <si>
    <t>Punitaqui</t>
  </si>
  <si>
    <t>Rio Hurtado</t>
  </si>
  <si>
    <t>Salamanca</t>
  </si>
  <si>
    <t>Vicuña</t>
  </si>
  <si>
    <t>3a</t>
  </si>
  <si>
    <t>ETAPA 3b</t>
  </si>
  <si>
    <t>HOSPITALES</t>
  </si>
  <si>
    <t>COBERTURA DM  50%</t>
  </si>
  <si>
    <t>ATAPAS DE LA ERC</t>
  </si>
  <si>
    <t>ANDACOLLO</t>
  </si>
  <si>
    <t>COMBARBALA</t>
  </si>
  <si>
    <t>ILLAPEL</t>
  </si>
  <si>
    <t>LOS VILOS</t>
  </si>
  <si>
    <t>SALAMANCA</t>
  </si>
  <si>
    <t xml:space="preserve">VICUÑA </t>
  </si>
  <si>
    <t>ETAPA 3a</t>
  </si>
  <si>
    <t>3b</t>
  </si>
  <si>
    <t xml:space="preserve">Nº Hombres  de 20 - 44 años inscritos (MENOS LOS  PACIENTES Hombres B/C  PSCV 2015 )    -A-B </t>
  </si>
  <si>
    <t>Nº mujeres de 45 A 64  años inscritos              (-  LAS  PACIENTES Mujeres B/ C  PSCV 2015)            A-B</t>
  </si>
  <si>
    <t>Nº  Hombres   de 20-44 años con EMP 2016 META NACIONAL 25</t>
  </si>
  <si>
    <t>Nº personas de 15 años y + con HTA bajo control a Diciembre 2016</t>
  </si>
  <si>
    <t>Nº personas de 15 años y + con DM bajo control a Diciembre 2016</t>
  </si>
  <si>
    <t>Nº personas diabeticos   de 15 Y MÁS   años  con   HbA1c &lt;7 %, bajo control año 2016</t>
  </si>
  <si>
    <t>Total de personas con DM   15 Y   MÁS   AÑOS, bajo control año 2016</t>
  </si>
  <si>
    <t>Nº personas de 15  y  más años HTA bajo control con PA &lt;140/90, año 2016</t>
  </si>
  <si>
    <t>Total de personas con HTA de 15 y más años, bajo control año 2016</t>
  </si>
  <si>
    <t>Nº pacientes diabéticos con QUALIDIAB realizados, año 2016</t>
  </si>
  <si>
    <t>Total de personas con DM, bajo control  año 2016</t>
  </si>
  <si>
    <t>Nº pacientes DM bajo control con evaluación de pie 2016</t>
  </si>
  <si>
    <t xml:space="preserve">Total de personas con DM bajop control 2016 </t>
  </si>
  <si>
    <t>Nº pacientes DM bajo control con curación avanzada  2016</t>
  </si>
  <si>
    <t>Total de personas con DM bajo control 2016</t>
  </si>
  <si>
    <t>Nº de pacientes con LDL vigente 2016</t>
  </si>
  <si>
    <t>Nº de pacientes con RAC vigente 2016</t>
  </si>
  <si>
    <t>Nº de pacientes con IECA y ARA II vigente 2016</t>
  </si>
  <si>
    <t>Nº de pacientes con Insulinoterapia 2016</t>
  </si>
  <si>
    <t>Nº de pacientes con     HbA1 ENTRE 7 Y 9 %  2016</t>
  </si>
  <si>
    <t>Nº de pacientes con     HbA1&gt;= 9 %  2016</t>
  </si>
  <si>
    <t>Nº total de personas de 15 años y más bajo control en el PSCV 2016</t>
  </si>
  <si>
    <t>BAJO CONTROL HTA 15 AÑOS Y MAS</t>
  </si>
  <si>
    <t xml:space="preserve">Nº Hombres  de 20 - 44 años inscritos (MENOS LOS  PACIENTES Hombres B/C  PSCV 2016 )    -A-B </t>
  </si>
  <si>
    <t>Nº mujeres de 45 A 64  años inscritos              (-  LAS  PACIENTES Mujeres B/ C  PSCV 2016)            A-B</t>
  </si>
  <si>
    <t>Nº personas de 15 años y + con HTA bajo control a diciembre 2016</t>
  </si>
  <si>
    <t>Nº personas de 15 años y + con HTA estimadas según prevalencia
2016</t>
  </si>
  <si>
    <t>Nº personas de 15 años y + con DM bajo control a diciembre 2016</t>
  </si>
  <si>
    <t>Nº pacientes DM bajo control con úlceras activas  2016</t>
  </si>
  <si>
    <t>Total de personas con DM bajop control 2016</t>
  </si>
  <si>
    <t>META 1 IAAPS</t>
  </si>
  <si>
    <t>META 2 IAAPS</t>
  </si>
  <si>
    <t>META 8 IAAPS</t>
  </si>
  <si>
    <t>META 7 IAAPS</t>
  </si>
  <si>
    <t>META SANITARIA 5</t>
  </si>
  <si>
    <t>META SANITARIA 4</t>
  </si>
  <si>
    <t xml:space="preserve">META SANITARIA 8 </t>
  </si>
  <si>
    <t>MATA 1 IAAPS</t>
  </si>
  <si>
    <t>METAS SANITARIAS HOSPITALES</t>
  </si>
  <si>
    <t>META 5 IAAPS</t>
  </si>
  <si>
    <t>META 4 IAAPS</t>
  </si>
  <si>
    <t>COMPROMETIDO ANUAL 2016</t>
  </si>
  <si>
    <t>COMPROMETIDO  2016
META ANUAL</t>
  </si>
  <si>
    <t>COMPENSACIÓN SEGÚN PATOLOGIA JUNIO 2016</t>
  </si>
  <si>
    <t>HTA BAJO CONTROL DE 15 AÑOS Y MAS</t>
  </si>
  <si>
    <t>META 2016</t>
  </si>
  <si>
    <t>TOTAL</t>
  </si>
  <si>
    <t xml:space="preserve">COBERTURA EMP  HOMBRES DE 20 A 44 AÑOS 2016 META NACIONAL   25% </t>
  </si>
  <si>
    <t>COBERTURA EMP MUJERES DE 45 A 64 AÑOS 2016   
META NACIONAL 25%</t>
  </si>
  <si>
    <t xml:space="preserve">   COBERTURA HTA 2016                      
META NACIONAL 65%</t>
  </si>
  <si>
    <t xml:space="preserve">                                                                                                                  COBERTURA DM 2016                              
META NACIONAL 50%                   </t>
  </si>
  <si>
    <t>COBERTURA EFECTIVA HTA 2016                                          50%</t>
  </si>
  <si>
    <t>COBERTURA EFECTIVA DE DM 2016 24%</t>
  </si>
  <si>
    <t>COMPENSACIÓN DE DIABETES 15 Y   MAS  AÑOS 2016                                        META NACIONAL 42%</t>
  </si>
  <si>
    <t>COMPENSACIÓN DE HTA  DE 15 Y   MAS  AÑOS  2016                                                         META NACIONAL 65%</t>
  </si>
  <si>
    <t xml:space="preserve">% QUALIDIAB REALIZADOS 2016          </t>
  </si>
  <si>
    <t>COBERTURA DE EVALUACION DEL PIE DIABETICO 2016</t>
  </si>
  <si>
    <t>FONDO  DE OJO 2016</t>
  </si>
  <si>
    <t>% DE PACIENTES DIABÉTICOS CON LDL VIGENTE 2016</t>
  </si>
  <si>
    <t>% DE PACIENTES DIABÉTICOS CON RAC VIGENTE 2016</t>
  </si>
  <si>
    <t>% DE PACIENTES DIABETICOS CON IECA Y ARA II 2016</t>
  </si>
  <si>
    <t>% DE DIABETICOS EN TRATAMIENTO CON INSULINA 2016</t>
  </si>
  <si>
    <t>COBERTURA EMP MUJERES DE 45 A 64 AÑOS 2016   META NACIONAL 25%</t>
  </si>
  <si>
    <t xml:space="preserve">   COBERTURA HTA 2016                     
META NACIONAL 65%</t>
  </si>
  <si>
    <t>COBERTURA EFECTIVA HTA 2016                                 50%</t>
  </si>
  <si>
    <t>COMPENSACIÓN DE DIABETES 15 Y   MAS  AÑOS 2016    META NACIONAL 
46%</t>
  </si>
  <si>
    <t>COMPENSACIÓN DE HTA  DE 15 Y   MAS  AÑOS  2016                                                      META NACIONAL 
67%</t>
  </si>
  <si>
    <t>% QUALIDIAB REALIZADOS 2016</t>
  </si>
  <si>
    <t>COBERTURA DE EVALUACION DEL PIE DIABETICO 2016 90%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</si>
</sst>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"/>
    <numFmt numFmtId="165" formatCode="0.0"/>
    <numFmt numFmtId="166" formatCode="0.0%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color theme="3"/>
      <name val="Trebuchet MS"/>
      <family val="2"/>
    </font>
    <font>
      <sz val="11"/>
      <color theme="3"/>
      <name val="Calibri"/>
      <family val="2"/>
      <scheme val="minor"/>
    </font>
    <font>
      <b/>
      <sz val="10"/>
      <color theme="3"/>
      <name val="Arial"/>
      <family val="2"/>
    </font>
    <font>
      <sz val="10"/>
      <name val="Trebuchet MS"/>
      <family val="2"/>
    </font>
    <font>
      <b/>
      <sz val="10"/>
      <name val="Arial"/>
      <family val="2"/>
    </font>
    <font>
      <b/>
      <sz val="10"/>
      <name val="Trebuchet MS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0"/>
      <color indexed="8"/>
      <name val="Trebuchet MS"/>
      <family val="2"/>
    </font>
    <font>
      <sz val="9"/>
      <color indexed="81"/>
      <name val="Tahoma"/>
      <family val="2"/>
    </font>
    <font>
      <b/>
      <sz val="11"/>
      <color theme="1"/>
      <name val="Calibri"/>
      <family val="2"/>
    </font>
    <font>
      <b/>
      <sz val="11"/>
      <color theme="3"/>
      <name val="Calibri"/>
      <family val="2"/>
    </font>
    <font>
      <b/>
      <sz val="10"/>
      <name val="Calibri"/>
      <family val="2"/>
      <scheme val="minor"/>
    </font>
    <font>
      <b/>
      <sz val="10"/>
      <color theme="1"/>
      <name val="Verdana"/>
      <family val="2"/>
    </font>
    <font>
      <b/>
      <sz val="10"/>
      <color rgb="FFFF0000"/>
      <name val="Verdana"/>
      <family val="2"/>
    </font>
    <font>
      <b/>
      <sz val="10"/>
      <color theme="3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</fills>
  <borders count="121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7F7F7F"/>
      </right>
      <top style="medium">
        <color indexed="64"/>
      </top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medium">
        <color indexed="64"/>
      </top>
      <bottom style="medium">
        <color indexed="64"/>
      </bottom>
      <diagonal/>
    </border>
    <border>
      <left style="thin">
        <color rgb="FF7F7F7F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rgb="FFB2B2B2"/>
      </right>
      <top/>
      <bottom style="thin">
        <color rgb="FFB2B2B2"/>
      </bottom>
      <diagonal/>
    </border>
    <border>
      <left style="thin">
        <color rgb="FFB2B2B2"/>
      </left>
      <right/>
      <top/>
      <bottom style="thin">
        <color rgb="FFB2B2B2"/>
      </bottom>
      <diagonal/>
    </border>
    <border>
      <left style="medium">
        <color indexed="64"/>
      </left>
      <right style="thin">
        <color rgb="FFB2B2B2"/>
      </right>
      <top/>
      <bottom style="thin">
        <color rgb="FFB2B2B2"/>
      </bottom>
      <diagonal/>
    </border>
    <border>
      <left style="medium">
        <color indexed="64"/>
      </left>
      <right style="thin">
        <color rgb="FF7F7F7F"/>
      </right>
      <top/>
      <bottom style="thin">
        <color rgb="FF7F7F7F"/>
      </bottom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 style="thin">
        <color rgb="FF7F7F7F"/>
      </left>
      <right style="medium">
        <color indexed="64"/>
      </right>
      <top/>
      <bottom style="thin">
        <color rgb="FF7F7F7F"/>
      </bottom>
      <diagonal/>
    </border>
    <border>
      <left/>
      <right style="thin">
        <color rgb="FF7F7F7F"/>
      </right>
      <top/>
      <bottom style="thin">
        <color rgb="FF7F7F7F"/>
      </bottom>
      <diagonal/>
    </border>
    <border>
      <left style="thin">
        <color rgb="FF7F7F7F"/>
      </left>
      <right/>
      <top/>
      <bottom style="thin">
        <color rgb="FF7F7F7F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rgb="FF7F7F7F"/>
      </right>
      <top/>
      <bottom/>
      <diagonal/>
    </border>
    <border>
      <left style="thin">
        <color rgb="FF7F7F7F"/>
      </left>
      <right style="thin">
        <color rgb="FF7F7F7F"/>
      </right>
      <top/>
      <bottom/>
      <diagonal/>
    </border>
    <border>
      <left style="thin">
        <color rgb="FF7F7F7F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B2B2B2"/>
      </left>
      <right/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indexed="64"/>
      </right>
      <top style="thin">
        <color rgb="FF7F7F7F"/>
      </top>
      <bottom style="thin">
        <color rgb="FF7F7F7F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rgb="FFB2B2B2"/>
      </right>
      <top style="thin">
        <color rgb="FFB2B2B2"/>
      </top>
      <bottom/>
      <diagonal/>
    </border>
    <border>
      <left style="thin">
        <color rgb="FFB2B2B2"/>
      </left>
      <right/>
      <top style="thin">
        <color rgb="FFB2B2B2"/>
      </top>
      <bottom/>
      <diagonal/>
    </border>
    <border>
      <left style="medium">
        <color indexed="64"/>
      </left>
      <right style="thin">
        <color rgb="FFB2B2B2"/>
      </right>
      <top style="thin">
        <color rgb="FFB2B2B2"/>
      </top>
      <bottom/>
      <diagonal/>
    </border>
    <border>
      <left style="medium">
        <color indexed="64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medium">
        <color indexed="64"/>
      </right>
      <top style="thin">
        <color rgb="FF7F7F7F"/>
      </top>
      <bottom/>
      <diagonal/>
    </border>
    <border>
      <left/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/>
      <top style="thin">
        <color rgb="FF7F7F7F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rgb="FFB2B2B2"/>
      </right>
      <top style="medium">
        <color indexed="64"/>
      </top>
      <bottom/>
      <diagonal/>
    </border>
    <border>
      <left style="thin">
        <color rgb="FFB2B2B2"/>
      </left>
      <right style="thin">
        <color rgb="FFB2B2B2"/>
      </right>
      <top style="medium">
        <color indexed="64"/>
      </top>
      <bottom/>
      <diagonal/>
    </border>
    <border>
      <left style="thin">
        <color rgb="FFB2B2B2"/>
      </left>
      <right style="medium">
        <color indexed="64"/>
      </right>
      <top style="medium">
        <color indexed="64"/>
      </top>
      <bottom/>
      <diagonal/>
    </border>
    <border>
      <left style="medium">
        <color rgb="FFEBEBEB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rgb="FFB2B2B2"/>
      </top>
      <bottom style="thin">
        <color rgb="FFB2B2B2"/>
      </bottom>
      <diagonal/>
    </border>
    <border>
      <left/>
      <right style="medium">
        <color indexed="64"/>
      </right>
      <top style="thin">
        <color rgb="FFB2B2B2"/>
      </top>
      <bottom style="thin">
        <color rgb="FFB2B2B2"/>
      </bottom>
      <diagonal/>
    </border>
    <border>
      <left/>
      <right/>
      <top style="thin">
        <color rgb="FFB2B2B2"/>
      </top>
      <bottom style="thin">
        <color rgb="FFB2B2B2"/>
      </bottom>
      <diagonal/>
    </border>
    <border>
      <left style="medium">
        <color indexed="64"/>
      </left>
      <right/>
      <top style="medium">
        <color indexed="64"/>
      </top>
      <bottom style="thin">
        <color rgb="FFB2B2B2"/>
      </bottom>
      <diagonal/>
    </border>
    <border>
      <left/>
      <right/>
      <top style="medium">
        <color indexed="64"/>
      </top>
      <bottom style="thin">
        <color rgb="FFB2B2B2"/>
      </bottom>
      <diagonal/>
    </border>
    <border>
      <left/>
      <right style="medium">
        <color indexed="64"/>
      </right>
      <top style="medium">
        <color indexed="64"/>
      </top>
      <bottom style="thin">
        <color rgb="FFB2B2B2"/>
      </bottom>
      <diagonal/>
    </border>
    <border>
      <left style="medium">
        <color indexed="64"/>
      </left>
      <right/>
      <top style="thin">
        <color rgb="FFB2B2B2"/>
      </top>
      <bottom style="medium">
        <color indexed="64"/>
      </bottom>
      <diagonal/>
    </border>
    <border>
      <left/>
      <right/>
      <top style="thin">
        <color rgb="FFB2B2B2"/>
      </top>
      <bottom style="medium">
        <color indexed="64"/>
      </bottom>
      <diagonal/>
    </border>
    <border>
      <left/>
      <right style="medium">
        <color indexed="64"/>
      </right>
      <top style="thin">
        <color rgb="FFB2B2B2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 style="thin">
        <color rgb="FFB2B2B2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rgb="FF7F7F7F"/>
      </bottom>
      <diagonal/>
    </border>
    <border>
      <left style="medium">
        <color indexed="64"/>
      </left>
      <right style="medium">
        <color indexed="64"/>
      </right>
      <top style="thin">
        <color rgb="FF7F7F7F"/>
      </top>
      <bottom style="thin">
        <color rgb="FF7F7F7F"/>
      </bottom>
      <diagonal/>
    </border>
    <border>
      <left style="medium">
        <color indexed="64"/>
      </left>
      <right style="medium">
        <color indexed="64"/>
      </right>
      <top style="thin">
        <color rgb="FF7F7F7F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rgb="FF7F7F7F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rgb="FF7F7F7F"/>
      </left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/>
      <top style="medium">
        <color indexed="64"/>
      </top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rgb="FF7F7F7F"/>
      </bottom>
      <diagonal/>
    </border>
    <border>
      <left/>
      <right/>
      <top/>
      <bottom style="thin">
        <color indexed="64"/>
      </bottom>
      <diagonal/>
    </border>
  </borders>
  <cellStyleXfs count="8">
    <xf numFmtId="0" fontId="0" fillId="0" borderId="0"/>
    <xf numFmtId="9" fontId="1" fillId="0" borderId="0" applyFont="0" applyFill="0" applyBorder="0" applyAlignment="0" applyProtection="0"/>
    <xf numFmtId="0" fontId="3" fillId="2" borderId="0" applyNumberFormat="0" applyBorder="0" applyAlignment="0" applyProtection="0"/>
    <xf numFmtId="0" fontId="4" fillId="3" borderId="0" applyNumberFormat="0" applyBorder="0" applyAlignment="0" applyProtection="0"/>
    <xf numFmtId="0" fontId="5" fillId="4" borderId="1" applyNumberFormat="0" applyAlignment="0" applyProtection="0"/>
    <xf numFmtId="0" fontId="6" fillId="5" borderId="2" applyNumberFormat="0" applyAlignment="0" applyProtection="0"/>
    <xf numFmtId="0" fontId="1" fillId="6" borderId="3" applyNumberFormat="0" applyFont="0" applyAlignment="0" applyProtection="0"/>
    <xf numFmtId="0" fontId="8" fillId="0" borderId="0"/>
  </cellStyleXfs>
  <cellXfs count="539">
    <xf numFmtId="0" fontId="0" fillId="0" borderId="0" xfId="0"/>
    <xf numFmtId="0" fontId="10" fillId="0" borderId="6" xfId="0" applyFont="1" applyFill="1" applyBorder="1" applyAlignment="1"/>
    <xf numFmtId="0" fontId="10" fillId="0" borderId="7" xfId="0" applyFont="1" applyFill="1" applyBorder="1" applyAlignment="1"/>
    <xf numFmtId="0" fontId="10" fillId="0" borderId="0" xfId="0" applyFont="1" applyFill="1" applyAlignment="1">
      <alignment horizontal="center"/>
    </xf>
    <xf numFmtId="0" fontId="10" fillId="0" borderId="0" xfId="0" applyFont="1" applyFill="1"/>
    <xf numFmtId="0" fontId="7" fillId="0" borderId="69" xfId="0" applyFont="1" applyFill="1" applyBorder="1" applyAlignment="1">
      <alignment horizontal="center"/>
    </xf>
    <xf numFmtId="0" fontId="12" fillId="0" borderId="36" xfId="7" applyFont="1" applyFill="1" applyBorder="1" applyAlignment="1" applyProtection="1">
      <alignment horizontal="center"/>
      <protection locked="0"/>
    </xf>
    <xf numFmtId="0" fontId="12" fillId="0" borderId="69" xfId="7" applyFont="1" applyFill="1" applyBorder="1" applyAlignment="1" applyProtection="1">
      <alignment horizontal="center"/>
      <protection locked="0"/>
    </xf>
    <xf numFmtId="0" fontId="12" fillId="0" borderId="72" xfId="7" applyFont="1" applyFill="1" applyBorder="1" applyAlignment="1" applyProtection="1">
      <alignment horizontal="center" vertical="center" wrapText="1"/>
      <protection locked="0"/>
    </xf>
    <xf numFmtId="3" fontId="12" fillId="0" borderId="34" xfId="7" applyNumberFormat="1" applyFont="1" applyFill="1" applyBorder="1" applyAlignment="1" applyProtection="1">
      <alignment horizontal="center"/>
      <protection locked="0"/>
    </xf>
    <xf numFmtId="1" fontId="12" fillId="0" borderId="34" xfId="7" applyNumberFormat="1" applyFont="1" applyFill="1" applyBorder="1" applyAlignment="1" applyProtection="1">
      <alignment horizontal="center" vertical="center" wrapText="1"/>
      <protection locked="0"/>
    </xf>
    <xf numFmtId="0" fontId="12" fillId="0" borderId="34" xfId="7" applyFont="1" applyFill="1" applyBorder="1" applyAlignment="1" applyProtection="1">
      <alignment horizontal="center" vertical="center" wrapText="1"/>
      <protection locked="0"/>
    </xf>
    <xf numFmtId="3" fontId="8" fillId="0" borderId="35" xfId="7" applyNumberFormat="1" applyFont="1" applyFill="1" applyBorder="1" applyAlignment="1">
      <alignment horizontal="center"/>
    </xf>
    <xf numFmtId="3" fontId="8" fillId="0" borderId="73" xfId="7" applyNumberFormat="1" applyFont="1" applyFill="1" applyBorder="1" applyAlignment="1">
      <alignment horizontal="center"/>
    </xf>
    <xf numFmtId="1" fontId="12" fillId="0" borderId="71" xfId="7" applyNumberFormat="1" applyFont="1" applyFill="1" applyBorder="1" applyAlignment="1" applyProtection="1">
      <alignment horizontal="center" wrapText="1"/>
      <protection locked="0"/>
    </xf>
    <xf numFmtId="0" fontId="0" fillId="0" borderId="37" xfId="0" applyFill="1" applyBorder="1" applyAlignment="1">
      <alignment horizontal="center"/>
    </xf>
    <xf numFmtId="0" fontId="7" fillId="0" borderId="74" xfId="0" applyFont="1" applyFill="1" applyBorder="1" applyAlignment="1">
      <alignment horizontal="center"/>
    </xf>
    <xf numFmtId="0" fontId="12" fillId="0" borderId="75" xfId="7" applyFont="1" applyFill="1" applyBorder="1" applyAlignment="1" applyProtection="1">
      <alignment horizontal="center"/>
      <protection locked="0"/>
    </xf>
    <xf numFmtId="3" fontId="12" fillId="0" borderId="51" xfId="7" applyNumberFormat="1" applyFont="1" applyFill="1" applyBorder="1" applyAlignment="1" applyProtection="1">
      <alignment horizontal="center"/>
      <protection locked="0"/>
    </xf>
    <xf numFmtId="0" fontId="12" fillId="0" borderId="50" xfId="7" applyFont="1" applyFill="1" applyBorder="1" applyAlignment="1" applyProtection="1">
      <alignment horizontal="center"/>
      <protection locked="0"/>
    </xf>
    <xf numFmtId="1" fontId="12" fillId="0" borderId="34" xfId="7" applyNumberFormat="1" applyFont="1" applyFill="1" applyBorder="1" applyAlignment="1" applyProtection="1">
      <alignment horizontal="center"/>
      <protection locked="0"/>
    </xf>
    <xf numFmtId="0" fontId="8" fillId="0" borderId="74" xfId="7" applyFill="1" applyBorder="1" applyAlignment="1">
      <alignment horizontal="center"/>
    </xf>
    <xf numFmtId="0" fontId="12" fillId="0" borderId="74" xfId="7" applyFont="1" applyFill="1" applyBorder="1" applyAlignment="1" applyProtection="1">
      <alignment horizontal="center"/>
      <protection locked="0"/>
    </xf>
    <xf numFmtId="1" fontId="12" fillId="0" borderId="51" xfId="7" applyNumberFormat="1" applyFont="1" applyFill="1" applyBorder="1" applyAlignment="1" applyProtection="1">
      <alignment horizontal="center" vertical="center" wrapText="1"/>
      <protection locked="0"/>
    </xf>
    <xf numFmtId="0" fontId="12" fillId="0" borderId="52" xfId="7" applyFont="1" applyFill="1" applyBorder="1" applyAlignment="1" applyProtection="1">
      <alignment horizontal="center"/>
      <protection locked="0"/>
    </xf>
    <xf numFmtId="3" fontId="8" fillId="0" borderId="77" xfId="7" applyNumberFormat="1" applyFont="1" applyFill="1" applyBorder="1" applyAlignment="1">
      <alignment horizontal="center"/>
    </xf>
    <xf numFmtId="1" fontId="12" fillId="0" borderId="75" xfId="7" applyNumberFormat="1" applyFont="1" applyFill="1" applyBorder="1" applyAlignment="1" applyProtection="1">
      <alignment horizontal="center" wrapText="1"/>
      <protection locked="0"/>
    </xf>
    <xf numFmtId="0" fontId="0" fillId="0" borderId="51" xfId="0" applyFill="1" applyBorder="1" applyAlignment="1">
      <alignment horizontal="center"/>
    </xf>
    <xf numFmtId="0" fontId="15" fillId="0" borderId="74" xfId="7" applyFont="1" applyFill="1" applyBorder="1" applyAlignment="1">
      <alignment horizontal="center"/>
    </xf>
    <xf numFmtId="3" fontId="8" fillId="0" borderId="51" xfId="7" applyNumberFormat="1" applyFont="1" applyFill="1" applyBorder="1" applyAlignment="1">
      <alignment horizontal="center"/>
    </xf>
    <xf numFmtId="3" fontId="12" fillId="0" borderId="50" xfId="7" applyNumberFormat="1" applyFont="1" applyFill="1" applyBorder="1" applyAlignment="1" applyProtection="1">
      <alignment horizontal="center" vertical="center"/>
    </xf>
    <xf numFmtId="3" fontId="12" fillId="0" borderId="51" xfId="7" applyNumberFormat="1" applyFont="1" applyFill="1" applyBorder="1" applyAlignment="1" applyProtection="1">
      <alignment horizontal="center" vertical="center"/>
    </xf>
    <xf numFmtId="0" fontId="8" fillId="0" borderId="75" xfId="7" applyFont="1" applyFill="1" applyBorder="1" applyAlignment="1">
      <alignment horizontal="center"/>
    </xf>
    <xf numFmtId="0" fontId="8" fillId="0" borderId="51" xfId="7" applyFill="1" applyBorder="1" applyAlignment="1">
      <alignment horizontal="center"/>
    </xf>
    <xf numFmtId="3" fontId="8" fillId="0" borderId="52" xfId="7" applyNumberFormat="1" applyFont="1" applyFill="1" applyBorder="1" applyAlignment="1">
      <alignment horizontal="center"/>
    </xf>
    <xf numFmtId="0" fontId="12" fillId="0" borderId="74" xfId="7" applyFont="1" applyFill="1" applyBorder="1" applyAlignment="1" applyProtection="1">
      <alignment horizontal="center" vertical="center"/>
      <protection locked="0"/>
    </xf>
    <xf numFmtId="3" fontId="12" fillId="0" borderId="52" xfId="7" applyNumberFormat="1" applyFont="1" applyFill="1" applyBorder="1" applyAlignment="1" applyProtection="1">
      <alignment horizontal="center"/>
      <protection locked="0"/>
    </xf>
    <xf numFmtId="0" fontId="12" fillId="0" borderId="51" xfId="7" applyFont="1" applyFill="1" applyBorder="1" applyAlignment="1" applyProtection="1">
      <alignment horizontal="center"/>
      <protection locked="0"/>
    </xf>
    <xf numFmtId="3" fontId="12" fillId="0" borderId="50" xfId="7" applyNumberFormat="1" applyFont="1" applyFill="1" applyBorder="1" applyAlignment="1" applyProtection="1">
      <alignment horizontal="center"/>
      <protection locked="0"/>
    </xf>
    <xf numFmtId="0" fontId="12" fillId="0" borderId="75" xfId="7" applyFont="1" applyFill="1" applyBorder="1" applyAlignment="1" applyProtection="1">
      <alignment horizontal="center" vertical="center"/>
    </xf>
    <xf numFmtId="3" fontId="12" fillId="0" borderId="52" xfId="7" applyNumberFormat="1" applyFont="1" applyFill="1" applyBorder="1" applyAlignment="1" applyProtection="1">
      <alignment horizontal="center" vertical="center"/>
    </xf>
    <xf numFmtId="0" fontId="15" fillId="0" borderId="78" xfId="7" applyFont="1" applyFill="1" applyBorder="1" applyAlignment="1">
      <alignment horizontal="center"/>
    </xf>
    <xf numFmtId="0" fontId="8" fillId="0" borderId="67" xfId="7" applyFont="1" applyFill="1" applyBorder="1" applyAlignment="1">
      <alignment horizontal="center"/>
    </xf>
    <xf numFmtId="3" fontId="8" fillId="0" borderId="67" xfId="7" applyNumberFormat="1" applyFont="1" applyFill="1" applyBorder="1" applyAlignment="1">
      <alignment horizontal="center"/>
    </xf>
    <xf numFmtId="1" fontId="12" fillId="0" borderId="79" xfId="7" applyNumberFormat="1" applyFont="1" applyFill="1" applyBorder="1" applyAlignment="1" applyProtection="1">
      <alignment horizontal="center"/>
      <protection locked="0"/>
    </xf>
    <xf numFmtId="0" fontId="12" fillId="0" borderId="78" xfId="7" applyFont="1" applyFill="1" applyBorder="1" applyAlignment="1" applyProtection="1">
      <alignment horizontal="center" vertical="center"/>
      <protection locked="0"/>
    </xf>
    <xf numFmtId="0" fontId="8" fillId="0" borderId="81" xfId="7" applyFont="1" applyFill="1" applyBorder="1" applyAlignment="1">
      <alignment horizontal="center"/>
    </xf>
    <xf numFmtId="1" fontId="12" fillId="0" borderId="67" xfId="7" applyNumberFormat="1" applyFont="1" applyFill="1" applyBorder="1" applyAlignment="1" applyProtection="1">
      <alignment horizontal="center" vertical="center" wrapText="1"/>
      <protection locked="0"/>
    </xf>
    <xf numFmtId="3" fontId="8" fillId="0" borderId="68" xfId="7" applyNumberFormat="1" applyFont="1" applyFill="1" applyBorder="1" applyAlignment="1">
      <alignment horizontal="center"/>
    </xf>
    <xf numFmtId="3" fontId="8" fillId="0" borderId="83" xfId="7" applyNumberFormat="1" applyFont="1" applyFill="1" applyBorder="1" applyAlignment="1">
      <alignment horizontal="center"/>
    </xf>
    <xf numFmtId="1" fontId="12" fillId="0" borderId="81" xfId="7" applyNumberFormat="1" applyFont="1" applyFill="1" applyBorder="1" applyAlignment="1" applyProtection="1">
      <alignment horizontal="center" wrapText="1"/>
      <protection locked="0"/>
    </xf>
    <xf numFmtId="0" fontId="0" fillId="0" borderId="0" xfId="0" applyFill="1"/>
    <xf numFmtId="0" fontId="7" fillId="0" borderId="0" xfId="0" applyFont="1" applyFill="1" applyBorder="1" applyAlignment="1">
      <alignment horizontal="center"/>
    </xf>
    <xf numFmtId="0" fontId="15" fillId="0" borderId="0" xfId="7" applyFont="1" applyFill="1" applyBorder="1" applyAlignment="1">
      <alignment horizontal="center"/>
    </xf>
    <xf numFmtId="0" fontId="21" fillId="0" borderId="69" xfId="0" applyFont="1" applyFill="1" applyBorder="1" applyAlignment="1" applyProtection="1">
      <alignment horizontal="center" vertical="center"/>
      <protection locked="0"/>
    </xf>
    <xf numFmtId="0" fontId="21" fillId="0" borderId="74" xfId="0" applyFont="1" applyFill="1" applyBorder="1" applyAlignment="1" applyProtection="1">
      <alignment horizontal="center" vertical="center"/>
      <protection locked="0"/>
    </xf>
    <xf numFmtId="0" fontId="21" fillId="0" borderId="78" xfId="0" applyFont="1" applyFill="1" applyBorder="1" applyAlignment="1" applyProtection="1">
      <alignment horizontal="center" vertical="center"/>
      <protection locked="0"/>
    </xf>
    <xf numFmtId="0" fontId="0" fillId="0" borderId="38" xfId="0" applyFill="1" applyBorder="1" applyAlignment="1">
      <alignment horizontal="center"/>
    </xf>
    <xf numFmtId="0" fontId="0" fillId="0" borderId="71" xfId="0" applyFill="1" applyBorder="1" applyAlignment="1">
      <alignment horizontal="center"/>
    </xf>
    <xf numFmtId="0" fontId="0" fillId="0" borderId="52" xfId="0" applyFill="1" applyBorder="1" applyAlignment="1">
      <alignment horizontal="center"/>
    </xf>
    <xf numFmtId="0" fontId="0" fillId="0" borderId="75" xfId="0" applyFill="1" applyBorder="1" applyAlignment="1">
      <alignment horizontal="center"/>
    </xf>
    <xf numFmtId="0" fontId="0" fillId="0" borderId="67" xfId="0" applyFill="1" applyBorder="1" applyAlignment="1">
      <alignment horizontal="center"/>
    </xf>
    <xf numFmtId="0" fontId="0" fillId="0" borderId="68" xfId="0" applyFill="1" applyBorder="1" applyAlignment="1">
      <alignment horizontal="center"/>
    </xf>
    <xf numFmtId="0" fontId="0" fillId="0" borderId="81" xfId="0" applyFill="1" applyBorder="1" applyAlignment="1">
      <alignment horizontal="center"/>
    </xf>
    <xf numFmtId="0" fontId="16" fillId="0" borderId="81" xfId="0" applyFont="1" applyFill="1" applyBorder="1" applyAlignment="1">
      <alignment horizontal="center"/>
    </xf>
    <xf numFmtId="164" fontId="0" fillId="0" borderId="0" xfId="0" applyNumberFormat="1" applyFill="1"/>
    <xf numFmtId="165" fontId="0" fillId="0" borderId="0" xfId="0" applyNumberFormat="1" applyFill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0" fontId="21" fillId="0" borderId="0" xfId="0" applyFont="1" applyFill="1" applyBorder="1" applyAlignment="1" applyProtection="1">
      <alignment horizontal="center" vertical="center"/>
      <protection locked="0"/>
    </xf>
    <xf numFmtId="49" fontId="22" fillId="0" borderId="93" xfId="0" applyNumberFormat="1" applyFont="1" applyFill="1" applyBorder="1" applyAlignment="1">
      <alignment wrapText="1"/>
    </xf>
    <xf numFmtId="10" fontId="23" fillId="0" borderId="0" xfId="1" applyNumberFormat="1" applyFont="1" applyFill="1" applyBorder="1" applyAlignment="1">
      <alignment horizontal="left" wrapText="1"/>
    </xf>
    <xf numFmtId="10" fontId="22" fillId="0" borderId="0" xfId="1" applyNumberFormat="1" applyFont="1" applyFill="1" applyBorder="1" applyAlignment="1">
      <alignment horizontal="left" wrapText="1"/>
    </xf>
    <xf numFmtId="49" fontId="22" fillId="0" borderId="93" xfId="0" applyNumberFormat="1" applyFont="1" applyFill="1" applyBorder="1" applyAlignment="1">
      <alignment horizontal="left" wrapText="1"/>
    </xf>
    <xf numFmtId="0" fontId="16" fillId="0" borderId="38" xfId="0" applyFont="1" applyFill="1" applyBorder="1" applyAlignment="1">
      <alignment horizontal="center"/>
    </xf>
    <xf numFmtId="1" fontId="0" fillId="0" borderId="0" xfId="0" applyNumberFormat="1" applyFill="1"/>
    <xf numFmtId="3" fontId="0" fillId="0" borderId="0" xfId="0" applyNumberFormat="1" applyFill="1"/>
    <xf numFmtId="1" fontId="23" fillId="0" borderId="0" xfId="1" applyNumberFormat="1" applyFont="1" applyFill="1" applyBorder="1" applyAlignment="1">
      <alignment horizontal="left" wrapText="1"/>
    </xf>
    <xf numFmtId="0" fontId="12" fillId="0" borderId="74" xfId="7" applyFont="1" applyFill="1" applyBorder="1" applyAlignment="1" applyProtection="1">
      <alignment horizontal="center" vertical="center"/>
    </xf>
    <xf numFmtId="0" fontId="8" fillId="0" borderId="71" xfId="7" applyFont="1" applyFill="1" applyBorder="1" applyAlignment="1">
      <alignment horizontal="center"/>
    </xf>
    <xf numFmtId="0" fontId="8" fillId="0" borderId="72" xfId="7" applyFont="1" applyFill="1" applyBorder="1" applyAlignment="1">
      <alignment horizontal="center"/>
    </xf>
    <xf numFmtId="0" fontId="12" fillId="0" borderId="72" xfId="7" applyFont="1" applyFill="1" applyBorder="1" applyAlignment="1" applyProtection="1">
      <alignment horizontal="center" vertical="center"/>
      <protection locked="0"/>
    </xf>
    <xf numFmtId="0" fontId="12" fillId="0" borderId="72" xfId="7" applyFont="1" applyFill="1" applyBorder="1" applyAlignment="1" applyProtection="1">
      <alignment horizontal="center"/>
      <protection locked="0"/>
    </xf>
    <xf numFmtId="0" fontId="12" fillId="0" borderId="72" xfId="7" applyFont="1" applyFill="1" applyBorder="1" applyAlignment="1" applyProtection="1">
      <alignment horizontal="center" vertical="center"/>
    </xf>
    <xf numFmtId="0" fontId="12" fillId="0" borderId="89" xfId="7" applyFont="1" applyFill="1" applyBorder="1" applyAlignment="1" applyProtection="1">
      <alignment horizontal="center" vertical="center"/>
      <protection locked="0"/>
    </xf>
    <xf numFmtId="0" fontId="8" fillId="0" borderId="73" xfId="7" applyFont="1" applyFill="1" applyBorder="1" applyAlignment="1">
      <alignment horizontal="center"/>
    </xf>
    <xf numFmtId="0" fontId="8" fillId="0" borderId="77" xfId="7" applyFont="1" applyFill="1" applyBorder="1" applyAlignment="1">
      <alignment horizontal="center"/>
    </xf>
    <xf numFmtId="0" fontId="8" fillId="0" borderId="83" xfId="7" applyFont="1" applyFill="1" applyBorder="1" applyAlignment="1">
      <alignment horizontal="center"/>
    </xf>
    <xf numFmtId="0" fontId="8" fillId="0" borderId="38" xfId="7" applyFont="1" applyFill="1" applyBorder="1" applyAlignment="1">
      <alignment horizontal="center"/>
    </xf>
    <xf numFmtId="0" fontId="8" fillId="0" borderId="35" xfId="7" applyFont="1" applyFill="1" applyBorder="1" applyAlignment="1">
      <alignment horizontal="center"/>
    </xf>
    <xf numFmtId="0" fontId="12" fillId="0" borderId="35" xfId="7" applyFont="1" applyFill="1" applyBorder="1" applyAlignment="1" applyProtection="1">
      <alignment horizontal="center" vertical="center"/>
      <protection locked="0"/>
    </xf>
    <xf numFmtId="0" fontId="12" fillId="0" borderId="35" xfId="7" applyFont="1" applyFill="1" applyBorder="1" applyAlignment="1" applyProtection="1">
      <alignment horizontal="center"/>
      <protection locked="0"/>
    </xf>
    <xf numFmtId="0" fontId="12" fillId="0" borderId="35" xfId="7" applyFont="1" applyFill="1" applyBorder="1" applyAlignment="1" applyProtection="1">
      <alignment horizontal="center" vertical="center"/>
    </xf>
    <xf numFmtId="0" fontId="12" fillId="0" borderId="94" xfId="7" applyFont="1" applyFill="1" applyBorder="1" applyAlignment="1" applyProtection="1">
      <alignment horizontal="center" vertical="center"/>
      <protection locked="0"/>
    </xf>
    <xf numFmtId="0" fontId="8" fillId="0" borderId="88" xfId="7" applyFill="1" applyBorder="1" applyAlignment="1">
      <alignment horizontal="center"/>
    </xf>
    <xf numFmtId="0" fontId="12" fillId="0" borderId="95" xfId="7" applyFont="1" applyFill="1" applyBorder="1" applyAlignment="1" applyProtection="1">
      <alignment horizontal="center"/>
      <protection locked="0"/>
    </xf>
    <xf numFmtId="0" fontId="12" fillId="0" borderId="95" xfId="7" applyFont="1" applyFill="1" applyBorder="1" applyAlignment="1" applyProtection="1">
      <alignment horizontal="center" vertical="center"/>
      <protection locked="0"/>
    </xf>
    <xf numFmtId="0" fontId="8" fillId="0" borderId="95" xfId="7" applyFill="1" applyBorder="1" applyAlignment="1">
      <alignment horizontal="center"/>
    </xf>
    <xf numFmtId="0" fontId="12" fillId="0" borderId="95" xfId="7" applyFont="1" applyFill="1" applyBorder="1" applyAlignment="1" applyProtection="1">
      <alignment horizontal="center" vertical="center"/>
    </xf>
    <xf numFmtId="0" fontId="12" fillId="0" borderId="96" xfId="7" applyFont="1" applyFill="1" applyBorder="1" applyAlignment="1" applyProtection="1">
      <alignment horizontal="center" vertical="center"/>
      <protection locked="0"/>
    </xf>
    <xf numFmtId="0" fontId="12" fillId="0" borderId="52" xfId="0" applyNumberFormat="1" applyFont="1" applyFill="1" applyBorder="1" applyAlignment="1">
      <alignment horizontal="center" vertical="center"/>
    </xf>
    <xf numFmtId="165" fontId="14" fillId="0" borderId="0" xfId="1" applyNumberFormat="1" applyFont="1" applyFill="1" applyBorder="1" applyAlignment="1" applyProtection="1">
      <alignment horizontal="center"/>
      <protection locked="0"/>
    </xf>
    <xf numFmtId="1" fontId="0" fillId="0" borderId="0" xfId="0" applyNumberFormat="1" applyFill="1" applyBorder="1"/>
    <xf numFmtId="165" fontId="14" fillId="0" borderId="0" xfId="7" applyNumberFormat="1" applyFont="1" applyFill="1" applyBorder="1" applyAlignment="1" applyProtection="1">
      <alignment horizontal="center"/>
      <protection locked="0"/>
    </xf>
    <xf numFmtId="3" fontId="17" fillId="0" borderId="50" xfId="7" applyNumberFormat="1" applyFont="1" applyFill="1" applyBorder="1" applyAlignment="1" applyProtection="1">
      <alignment horizontal="center" vertical="center"/>
    </xf>
    <xf numFmtId="3" fontId="12" fillId="0" borderId="66" xfId="7" applyNumberFormat="1" applyFont="1" applyFill="1" applyBorder="1" applyAlignment="1" applyProtection="1">
      <alignment horizontal="center" vertical="center"/>
    </xf>
    <xf numFmtId="1" fontId="0" fillId="0" borderId="71" xfId="0" applyNumberFormat="1" applyFill="1" applyBorder="1" applyAlignment="1">
      <alignment horizontal="center"/>
    </xf>
    <xf numFmtId="1" fontId="0" fillId="0" borderId="75" xfId="0" applyNumberFormat="1" applyFill="1" applyBorder="1" applyAlignment="1">
      <alignment horizontal="center"/>
    </xf>
    <xf numFmtId="1" fontId="0" fillId="0" borderId="81" xfId="0" applyNumberFormat="1" applyFill="1" applyBorder="1" applyAlignment="1">
      <alignment horizontal="center"/>
    </xf>
    <xf numFmtId="0" fontId="0" fillId="0" borderId="0" xfId="0" applyFill="1" applyAlignment="1">
      <alignment horizontal="center"/>
    </xf>
    <xf numFmtId="165" fontId="13" fillId="7" borderId="73" xfId="7" applyNumberFormat="1" applyFont="1" applyFill="1" applyBorder="1" applyAlignment="1">
      <alignment horizontal="center"/>
    </xf>
    <xf numFmtId="165" fontId="13" fillId="7" borderId="77" xfId="7" applyNumberFormat="1" applyFont="1" applyFill="1" applyBorder="1" applyAlignment="1">
      <alignment horizontal="center"/>
    </xf>
    <xf numFmtId="165" fontId="13" fillId="7" borderId="83" xfId="7" applyNumberFormat="1" applyFont="1" applyFill="1" applyBorder="1" applyAlignment="1">
      <alignment horizontal="center"/>
    </xf>
    <xf numFmtId="1" fontId="12" fillId="0" borderId="38" xfId="7" applyNumberFormat="1" applyFont="1" applyFill="1" applyBorder="1" applyAlignment="1" applyProtection="1">
      <alignment horizontal="center"/>
      <protection locked="0"/>
    </xf>
    <xf numFmtId="1" fontId="12" fillId="0" borderId="52" xfId="7" applyNumberFormat="1" applyFont="1" applyFill="1" applyBorder="1" applyAlignment="1" applyProtection="1">
      <alignment horizontal="center"/>
      <protection locked="0"/>
    </xf>
    <xf numFmtId="1" fontId="8" fillId="0" borderId="52" xfId="7" applyNumberFormat="1" applyFont="1" applyFill="1" applyBorder="1" applyAlignment="1">
      <alignment horizontal="center"/>
    </xf>
    <xf numFmtId="1" fontId="12" fillId="0" borderId="52" xfId="7" applyNumberFormat="1" applyFont="1" applyFill="1" applyBorder="1" applyAlignment="1" applyProtection="1">
      <alignment horizontal="center" vertical="center"/>
    </xf>
    <xf numFmtId="1" fontId="8" fillId="0" borderId="68" xfId="7" applyNumberFormat="1" applyFont="1" applyFill="1" applyBorder="1" applyAlignment="1">
      <alignment horizontal="center"/>
    </xf>
    <xf numFmtId="165" fontId="14" fillId="7" borderId="73" xfId="1" applyNumberFormat="1" applyFont="1" applyFill="1" applyBorder="1" applyAlignment="1" applyProtection="1">
      <alignment horizontal="center"/>
      <protection locked="0"/>
    </xf>
    <xf numFmtId="165" fontId="14" fillId="7" borderId="77" xfId="1" applyNumberFormat="1" applyFont="1" applyFill="1" applyBorder="1" applyAlignment="1" applyProtection="1">
      <alignment horizontal="center"/>
      <protection locked="0"/>
    </xf>
    <xf numFmtId="165" fontId="14" fillId="7" borderId="83" xfId="1" applyNumberFormat="1" applyFont="1" applyFill="1" applyBorder="1" applyAlignment="1" applyProtection="1">
      <alignment horizontal="center"/>
      <protection locked="0"/>
    </xf>
    <xf numFmtId="1" fontId="12" fillId="0" borderId="71" xfId="7" applyNumberFormat="1" applyFont="1" applyFill="1" applyBorder="1" applyAlignment="1" applyProtection="1">
      <alignment horizontal="center"/>
      <protection locked="0"/>
    </xf>
    <xf numFmtId="1" fontId="12" fillId="0" borderId="72" xfId="7" applyNumberFormat="1" applyFont="1" applyFill="1" applyBorder="1" applyAlignment="1" applyProtection="1">
      <alignment horizontal="center"/>
      <protection locked="0"/>
    </xf>
    <xf numFmtId="1" fontId="12" fillId="0" borderId="89" xfId="7" applyNumberFormat="1" applyFont="1" applyFill="1" applyBorder="1" applyAlignment="1" applyProtection="1">
      <alignment horizontal="center"/>
      <protection locked="0"/>
    </xf>
    <xf numFmtId="1" fontId="8" fillId="0" borderId="38" xfId="7" applyNumberFormat="1" applyFont="1" applyFill="1" applyBorder="1" applyAlignment="1">
      <alignment horizontal="center"/>
    </xf>
    <xf numFmtId="165" fontId="14" fillId="7" borderId="73" xfId="7" applyNumberFormat="1" applyFont="1" applyFill="1" applyBorder="1" applyAlignment="1" applyProtection="1">
      <alignment horizontal="center"/>
      <protection locked="0"/>
    </xf>
    <xf numFmtId="165" fontId="14" fillId="7" borderId="77" xfId="7" applyNumberFormat="1" applyFont="1" applyFill="1" applyBorder="1" applyAlignment="1" applyProtection="1">
      <alignment horizontal="center"/>
      <protection locked="0"/>
    </xf>
    <xf numFmtId="165" fontId="14" fillId="7" borderId="83" xfId="7" applyNumberFormat="1" applyFont="1" applyFill="1" applyBorder="1" applyAlignment="1" applyProtection="1">
      <alignment horizontal="center"/>
      <protection locked="0"/>
    </xf>
    <xf numFmtId="165" fontId="14" fillId="7" borderId="87" xfId="7" applyNumberFormat="1" applyFont="1" applyFill="1" applyBorder="1" applyAlignment="1" applyProtection="1">
      <alignment horizontal="center"/>
      <protection locked="0"/>
    </xf>
    <xf numFmtId="3" fontId="12" fillId="0" borderId="95" xfId="7" applyNumberFormat="1" applyFont="1" applyFill="1" applyBorder="1" applyAlignment="1" applyProtection="1">
      <alignment horizontal="center" vertical="center"/>
      <protection locked="0"/>
    </xf>
    <xf numFmtId="0" fontId="12" fillId="0" borderId="88" xfId="7" applyFont="1" applyFill="1" applyBorder="1" applyAlignment="1" applyProtection="1">
      <alignment horizontal="center"/>
      <protection locked="0"/>
    </xf>
    <xf numFmtId="1" fontId="12" fillId="0" borderId="95" xfId="7" applyNumberFormat="1" applyFont="1" applyFill="1" applyBorder="1" applyAlignment="1" applyProtection="1">
      <alignment horizontal="center" vertical="center"/>
    </xf>
    <xf numFmtId="1" fontId="12" fillId="0" borderId="96" xfId="7" applyNumberFormat="1" applyFont="1" applyFill="1" applyBorder="1" applyAlignment="1" applyProtection="1">
      <alignment horizontal="center" vertical="center"/>
    </xf>
    <xf numFmtId="0" fontId="16" fillId="0" borderId="68" xfId="0" applyFont="1" applyFill="1" applyBorder="1" applyAlignment="1">
      <alignment horizontal="center"/>
    </xf>
    <xf numFmtId="0" fontId="12" fillId="0" borderId="71" xfId="7" applyFont="1" applyFill="1" applyBorder="1" applyAlignment="1" applyProtection="1">
      <alignment horizontal="center"/>
      <protection locked="0"/>
    </xf>
    <xf numFmtId="3" fontId="12" fillId="0" borderId="75" xfId="7" applyNumberFormat="1" applyFont="1" applyFill="1" applyBorder="1" applyAlignment="1" applyProtection="1">
      <alignment horizontal="center" vertical="center"/>
      <protection locked="0"/>
    </xf>
    <xf numFmtId="0" fontId="12" fillId="0" borderId="75" xfId="7" applyFont="1" applyFill="1" applyBorder="1" applyAlignment="1" applyProtection="1">
      <alignment horizontal="center" vertical="center"/>
      <protection locked="0"/>
    </xf>
    <xf numFmtId="0" fontId="12" fillId="0" borderId="81" xfId="7" applyFont="1" applyFill="1" applyBorder="1" applyAlignment="1" applyProtection="1">
      <alignment horizontal="center" vertical="center"/>
      <protection locked="0"/>
    </xf>
    <xf numFmtId="1" fontId="12" fillId="0" borderId="88" xfId="7" applyNumberFormat="1" applyFont="1" applyFill="1" applyBorder="1" applyAlignment="1" applyProtection="1">
      <alignment horizontal="center" wrapText="1"/>
      <protection locked="0"/>
    </xf>
    <xf numFmtId="1" fontId="12" fillId="0" borderId="95" xfId="7" applyNumberFormat="1" applyFont="1" applyFill="1" applyBorder="1" applyAlignment="1" applyProtection="1">
      <alignment horizontal="center" wrapText="1"/>
      <protection locked="0"/>
    </xf>
    <xf numFmtId="1" fontId="12" fillId="0" borderId="96" xfId="7" applyNumberFormat="1" applyFont="1" applyFill="1" applyBorder="1" applyAlignment="1" applyProtection="1">
      <alignment horizontal="center" wrapText="1"/>
      <protection locked="0"/>
    </xf>
    <xf numFmtId="1" fontId="12" fillId="0" borderId="38" xfId="7" applyNumberFormat="1" applyFont="1" applyFill="1" applyBorder="1" applyAlignment="1" applyProtection="1">
      <alignment horizontal="center" wrapText="1"/>
      <protection locked="0"/>
    </xf>
    <xf numFmtId="1" fontId="12" fillId="0" borderId="52" xfId="7" applyNumberFormat="1" applyFont="1" applyFill="1" applyBorder="1" applyAlignment="1" applyProtection="1">
      <alignment horizontal="center" wrapText="1"/>
      <protection locked="0"/>
    </xf>
    <xf numFmtId="1" fontId="12" fillId="0" borderId="68" xfId="7" applyNumberFormat="1" applyFont="1" applyFill="1" applyBorder="1" applyAlignment="1" applyProtection="1">
      <alignment horizontal="center" wrapText="1"/>
      <protection locked="0"/>
    </xf>
    <xf numFmtId="165" fontId="14" fillId="7" borderId="73" xfId="7" applyNumberFormat="1" applyFont="1" applyFill="1" applyBorder="1" applyAlignment="1" applyProtection="1">
      <alignment horizontal="center" wrapText="1"/>
      <protection locked="0"/>
    </xf>
    <xf numFmtId="165" fontId="14" fillId="7" borderId="77" xfId="7" applyNumberFormat="1" applyFont="1" applyFill="1" applyBorder="1" applyAlignment="1" applyProtection="1">
      <alignment horizontal="center" wrapText="1"/>
      <protection locked="0"/>
    </xf>
    <xf numFmtId="165" fontId="14" fillId="7" borderId="83" xfId="7" applyNumberFormat="1" applyFont="1" applyFill="1" applyBorder="1" applyAlignment="1" applyProtection="1">
      <alignment horizontal="center" wrapText="1"/>
      <protection locked="0"/>
    </xf>
    <xf numFmtId="1" fontId="12" fillId="0" borderId="35" xfId="7" applyNumberFormat="1" applyFont="1" applyFill="1" applyBorder="1" applyAlignment="1" applyProtection="1">
      <alignment horizontal="center"/>
      <protection locked="0"/>
    </xf>
    <xf numFmtId="1" fontId="12" fillId="0" borderId="94" xfId="7" applyNumberFormat="1" applyFont="1" applyFill="1" applyBorder="1" applyAlignment="1" applyProtection="1">
      <alignment horizontal="center"/>
      <protection locked="0"/>
    </xf>
    <xf numFmtId="0" fontId="0" fillId="0" borderId="71" xfId="0" applyFont="1" applyFill="1" applyBorder="1" applyAlignment="1">
      <alignment horizontal="center"/>
    </xf>
    <xf numFmtId="0" fontId="0" fillId="0" borderId="75" xfId="0" applyFont="1" applyFill="1" applyBorder="1" applyAlignment="1">
      <alignment horizontal="center"/>
    </xf>
    <xf numFmtId="0" fontId="16" fillId="0" borderId="75" xfId="7" applyFont="1" applyFill="1" applyBorder="1" applyAlignment="1">
      <alignment horizontal="center"/>
    </xf>
    <xf numFmtId="0" fontId="0" fillId="0" borderId="106" xfId="0" applyFont="1" applyFill="1" applyBorder="1" applyAlignment="1">
      <alignment horizontal="center"/>
    </xf>
    <xf numFmtId="0" fontId="16" fillId="0" borderId="81" xfId="7" applyFont="1" applyFill="1" applyBorder="1" applyAlignment="1">
      <alignment horizontal="center"/>
    </xf>
    <xf numFmtId="165" fontId="7" fillId="7" borderId="73" xfId="0" applyNumberFormat="1" applyFont="1" applyFill="1" applyBorder="1" applyAlignment="1">
      <alignment horizontal="center"/>
    </xf>
    <xf numFmtId="165" fontId="7" fillId="7" borderId="77" xfId="0" applyNumberFormat="1" applyFont="1" applyFill="1" applyBorder="1" applyAlignment="1">
      <alignment horizontal="center"/>
    </xf>
    <xf numFmtId="165" fontId="7" fillId="7" borderId="83" xfId="0" applyNumberFormat="1" applyFont="1" applyFill="1" applyBorder="1" applyAlignment="1">
      <alignment horizontal="center"/>
    </xf>
    <xf numFmtId="0" fontId="0" fillId="0" borderId="106" xfId="0" applyFill="1" applyBorder="1" applyAlignment="1">
      <alignment horizontal="center"/>
    </xf>
    <xf numFmtId="0" fontId="0" fillId="0" borderId="65" xfId="0" applyFill="1" applyBorder="1" applyAlignment="1">
      <alignment horizontal="center"/>
    </xf>
    <xf numFmtId="0" fontId="0" fillId="0" borderId="88" xfId="0" applyFill="1" applyBorder="1" applyAlignment="1">
      <alignment horizontal="center"/>
    </xf>
    <xf numFmtId="0" fontId="0" fillId="0" borderId="95" xfId="0" applyFill="1" applyBorder="1" applyAlignment="1">
      <alignment horizontal="center"/>
    </xf>
    <xf numFmtId="0" fontId="0" fillId="0" borderId="96" xfId="0" applyFill="1" applyBorder="1" applyAlignment="1">
      <alignment horizontal="center"/>
    </xf>
    <xf numFmtId="1" fontId="0" fillId="0" borderId="38" xfId="0" applyNumberFormat="1" applyFill="1" applyBorder="1" applyAlignment="1">
      <alignment horizontal="center"/>
    </xf>
    <xf numFmtId="1" fontId="0" fillId="0" borderId="52" xfId="0" applyNumberFormat="1" applyFill="1" applyBorder="1" applyAlignment="1">
      <alignment horizontal="center"/>
    </xf>
    <xf numFmtId="1" fontId="0" fillId="0" borderId="68" xfId="0" applyNumberFormat="1" applyFill="1" applyBorder="1" applyAlignment="1">
      <alignment horizontal="center"/>
    </xf>
    <xf numFmtId="165" fontId="7" fillId="7" borderId="85" xfId="0" applyNumberFormat="1" applyFont="1" applyFill="1" applyBorder="1" applyAlignment="1">
      <alignment horizontal="center"/>
    </xf>
    <xf numFmtId="0" fontId="0" fillId="0" borderId="38" xfId="0" applyFont="1" applyFill="1" applyBorder="1" applyAlignment="1">
      <alignment horizontal="center"/>
    </xf>
    <xf numFmtId="0" fontId="0" fillId="0" borderId="52" xfId="0" applyFont="1" applyFill="1" applyBorder="1" applyAlignment="1">
      <alignment horizontal="center"/>
    </xf>
    <xf numFmtId="0" fontId="0" fillId="0" borderId="68" xfId="0" applyFont="1" applyFill="1" applyBorder="1" applyAlignment="1">
      <alignment horizontal="center"/>
    </xf>
    <xf numFmtId="1" fontId="12" fillId="0" borderId="37" xfId="7" applyNumberFormat="1" applyFont="1" applyFill="1" applyBorder="1" applyAlignment="1" applyProtection="1">
      <alignment horizontal="center"/>
      <protection locked="0"/>
    </xf>
    <xf numFmtId="165" fontId="14" fillId="7" borderId="70" xfId="7" applyNumberFormat="1" applyFont="1" applyFill="1" applyBorder="1" applyAlignment="1" applyProtection="1">
      <alignment horizontal="center"/>
      <protection locked="0"/>
    </xf>
    <xf numFmtId="165" fontId="14" fillId="7" borderId="80" xfId="7" applyNumberFormat="1" applyFont="1" applyFill="1" applyBorder="1" applyAlignment="1" applyProtection="1">
      <alignment horizontal="center"/>
      <protection locked="0"/>
    </xf>
    <xf numFmtId="165" fontId="13" fillId="7" borderId="73" xfId="1" applyNumberFormat="1" applyFont="1" applyFill="1" applyBorder="1" applyAlignment="1">
      <alignment horizontal="center"/>
    </xf>
    <xf numFmtId="165" fontId="13" fillId="7" borderId="77" xfId="1" applyNumberFormat="1" applyFont="1" applyFill="1" applyBorder="1" applyAlignment="1">
      <alignment horizontal="center"/>
    </xf>
    <xf numFmtId="165" fontId="13" fillId="7" borderId="83" xfId="1" applyNumberFormat="1" applyFont="1" applyFill="1" applyBorder="1" applyAlignment="1">
      <alignment horizontal="center"/>
    </xf>
    <xf numFmtId="166" fontId="13" fillId="7" borderId="73" xfId="1" applyNumberFormat="1" applyFont="1" applyFill="1" applyBorder="1" applyAlignment="1">
      <alignment horizontal="center"/>
    </xf>
    <xf numFmtId="166" fontId="13" fillId="7" borderId="77" xfId="1" applyNumberFormat="1" applyFont="1" applyFill="1" applyBorder="1" applyAlignment="1">
      <alignment horizontal="center"/>
    </xf>
    <xf numFmtId="166" fontId="13" fillId="7" borderId="83" xfId="1" applyNumberFormat="1" applyFont="1" applyFill="1" applyBorder="1" applyAlignment="1">
      <alignment horizontal="center"/>
    </xf>
    <xf numFmtId="166" fontId="13" fillId="7" borderId="69" xfId="7" applyNumberFormat="1" applyFont="1" applyFill="1" applyBorder="1" applyAlignment="1">
      <alignment horizontal="center"/>
    </xf>
    <xf numFmtId="166" fontId="13" fillId="7" borderId="74" xfId="7" applyNumberFormat="1" applyFont="1" applyFill="1" applyBorder="1" applyAlignment="1">
      <alignment horizontal="center"/>
    </xf>
    <xf numFmtId="166" fontId="13" fillId="7" borderId="78" xfId="7" applyNumberFormat="1" applyFont="1" applyFill="1" applyBorder="1" applyAlignment="1">
      <alignment horizontal="center"/>
    </xf>
    <xf numFmtId="166" fontId="14" fillId="7" borderId="73" xfId="1" applyNumberFormat="1" applyFont="1" applyFill="1" applyBorder="1" applyAlignment="1" applyProtection="1">
      <alignment horizontal="center"/>
      <protection locked="0"/>
    </xf>
    <xf numFmtId="166" fontId="14" fillId="7" borderId="77" xfId="1" applyNumberFormat="1" applyFont="1" applyFill="1" applyBorder="1" applyAlignment="1" applyProtection="1">
      <alignment horizontal="center"/>
      <protection locked="0"/>
    </xf>
    <xf numFmtId="166" fontId="14" fillId="7" borderId="83" xfId="1" applyNumberFormat="1" applyFont="1" applyFill="1" applyBorder="1" applyAlignment="1" applyProtection="1">
      <alignment horizontal="center"/>
      <protection locked="0"/>
    </xf>
    <xf numFmtId="166" fontId="14" fillId="7" borderId="73" xfId="7" applyNumberFormat="1" applyFont="1" applyFill="1" applyBorder="1" applyAlignment="1" applyProtection="1">
      <alignment horizontal="center"/>
      <protection locked="0"/>
    </xf>
    <xf numFmtId="166" fontId="14" fillId="7" borderId="85" xfId="7" applyNumberFormat="1" applyFont="1" applyFill="1" applyBorder="1" applyAlignment="1" applyProtection="1">
      <alignment horizontal="center"/>
      <protection locked="0"/>
    </xf>
    <xf numFmtId="166" fontId="14" fillId="7" borderId="84" xfId="7" applyNumberFormat="1" applyFont="1" applyFill="1" applyBorder="1" applyAlignment="1" applyProtection="1">
      <alignment horizontal="center"/>
      <protection locked="0"/>
    </xf>
    <xf numFmtId="166" fontId="14" fillId="7" borderId="120" xfId="7" applyNumberFormat="1" applyFont="1" applyFill="1" applyBorder="1" applyAlignment="1" applyProtection="1">
      <alignment horizontal="center"/>
      <protection locked="0"/>
    </xf>
    <xf numFmtId="166" fontId="14" fillId="7" borderId="115" xfId="7" applyNumberFormat="1" applyFont="1" applyFill="1" applyBorder="1" applyAlignment="1" applyProtection="1">
      <alignment horizontal="center"/>
      <protection locked="0"/>
    </xf>
    <xf numFmtId="166" fontId="14" fillId="7" borderId="73" xfId="7" applyNumberFormat="1" applyFont="1" applyFill="1" applyBorder="1" applyAlignment="1" applyProtection="1">
      <alignment horizontal="center" wrapText="1"/>
      <protection locked="0"/>
    </xf>
    <xf numFmtId="166" fontId="14" fillId="7" borderId="77" xfId="7" applyNumberFormat="1" applyFont="1" applyFill="1" applyBorder="1" applyAlignment="1" applyProtection="1">
      <alignment horizontal="center" wrapText="1"/>
      <protection locked="0"/>
    </xf>
    <xf numFmtId="166" fontId="14" fillId="7" borderId="83" xfId="7" applyNumberFormat="1" applyFont="1" applyFill="1" applyBorder="1" applyAlignment="1" applyProtection="1">
      <alignment horizontal="center" wrapText="1"/>
      <protection locked="0"/>
    </xf>
    <xf numFmtId="2" fontId="7" fillId="7" borderId="73" xfId="0" applyNumberFormat="1" applyFont="1" applyFill="1" applyBorder="1" applyAlignment="1">
      <alignment horizontal="center"/>
    </xf>
    <xf numFmtId="2" fontId="7" fillId="7" borderId="77" xfId="0" applyNumberFormat="1" applyFont="1" applyFill="1" applyBorder="1" applyAlignment="1">
      <alignment horizontal="center"/>
    </xf>
    <xf numFmtId="2" fontId="7" fillId="7" borderId="83" xfId="0" applyNumberFormat="1" applyFont="1" applyFill="1" applyBorder="1" applyAlignment="1">
      <alignment horizontal="center"/>
    </xf>
    <xf numFmtId="0" fontId="21" fillId="0" borderId="14" xfId="0" applyFont="1" applyFill="1" applyBorder="1" applyAlignment="1" applyProtection="1">
      <alignment vertical="center" wrapText="1"/>
      <protection locked="0"/>
    </xf>
    <xf numFmtId="0" fontId="21" fillId="0" borderId="29" xfId="0" applyFont="1" applyFill="1" applyBorder="1" applyAlignment="1" applyProtection="1">
      <alignment vertical="center" wrapText="1"/>
      <protection locked="0"/>
    </xf>
    <xf numFmtId="0" fontId="0" fillId="0" borderId="0" xfId="0" applyFill="1" applyAlignment="1"/>
    <xf numFmtId="165" fontId="14" fillId="8" borderId="83" xfId="1" applyNumberFormat="1" applyFont="1" applyFill="1" applyBorder="1" applyAlignment="1" applyProtection="1">
      <alignment horizontal="center"/>
      <protection locked="0"/>
    </xf>
    <xf numFmtId="165" fontId="14" fillId="8" borderId="83" xfId="7" applyNumberFormat="1" applyFont="1" applyFill="1" applyBorder="1" applyAlignment="1" applyProtection="1">
      <alignment horizontal="center"/>
      <protection locked="0"/>
    </xf>
    <xf numFmtId="165" fontId="0" fillId="0" borderId="0" xfId="0" applyNumberFormat="1" applyFill="1" applyAlignment="1">
      <alignment horizontal="center"/>
    </xf>
    <xf numFmtId="165" fontId="0" fillId="0" borderId="0" xfId="0" applyNumberFormat="1" applyFill="1" applyBorder="1" applyAlignment="1">
      <alignment horizontal="center"/>
    </xf>
    <xf numFmtId="1" fontId="12" fillId="0" borderId="0" xfId="7" applyNumberFormat="1" applyFont="1" applyFill="1" applyBorder="1" applyAlignment="1" applyProtection="1">
      <alignment horizontal="center"/>
      <protection locked="0"/>
    </xf>
    <xf numFmtId="166" fontId="14" fillId="0" borderId="0" xfId="7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/>
    <xf numFmtId="0" fontId="2" fillId="0" borderId="0" xfId="2" applyFont="1" applyFill="1" applyBorder="1" applyAlignment="1">
      <alignment vertical="center" wrapText="1"/>
    </xf>
    <xf numFmtId="0" fontId="11" fillId="0" borderId="0" xfId="6" applyFont="1" applyFill="1" applyBorder="1" applyAlignment="1">
      <alignment vertical="center" wrapText="1"/>
    </xf>
    <xf numFmtId="0" fontId="11" fillId="0" borderId="0" xfId="6" applyFont="1" applyFill="1" applyBorder="1" applyAlignment="1">
      <alignment vertical="center" textRotation="90" wrapText="1"/>
    </xf>
    <xf numFmtId="0" fontId="9" fillId="0" borderId="0" xfId="6" applyFont="1" applyFill="1" applyBorder="1" applyAlignment="1" applyProtection="1">
      <alignment vertical="center" wrapText="1"/>
      <protection locked="0"/>
    </xf>
    <xf numFmtId="165" fontId="14" fillId="0" borderId="0" xfId="7" applyNumberFormat="1" applyFont="1" applyFill="1" applyBorder="1" applyAlignment="1" applyProtection="1">
      <alignment horizontal="center" wrapText="1"/>
      <protection locked="0"/>
    </xf>
    <xf numFmtId="0" fontId="2" fillId="0" borderId="0" xfId="4" applyFont="1" applyFill="1" applyBorder="1" applyAlignment="1" applyProtection="1">
      <alignment vertical="center" wrapText="1"/>
      <protection locked="0"/>
    </xf>
    <xf numFmtId="0" fontId="20" fillId="0" borderId="0" xfId="7" applyFont="1" applyFill="1" applyBorder="1" applyAlignment="1" applyProtection="1">
      <alignment vertical="center" wrapText="1"/>
      <protection locked="0"/>
    </xf>
    <xf numFmtId="165" fontId="0" fillId="0" borderId="0" xfId="1" applyNumberFormat="1" applyFont="1" applyFill="1" applyBorder="1" applyAlignment="1">
      <alignment horizontal="center"/>
    </xf>
    <xf numFmtId="165" fontId="16" fillId="0" borderId="0" xfId="1" applyNumberFormat="1" applyFont="1" applyFill="1" applyBorder="1" applyAlignment="1">
      <alignment horizontal="center"/>
    </xf>
    <xf numFmtId="9" fontId="2" fillId="0" borderId="0" xfId="1" applyFont="1" applyFill="1" applyBorder="1" applyAlignment="1" applyProtection="1">
      <alignment vertical="center" wrapText="1"/>
      <protection locked="0"/>
    </xf>
    <xf numFmtId="0" fontId="0" fillId="0" borderId="0" xfId="0" applyFill="1" applyAlignment="1">
      <alignment wrapText="1"/>
    </xf>
    <xf numFmtId="0" fontId="15" fillId="0" borderId="0" xfId="0" applyFont="1" applyFill="1"/>
    <xf numFmtId="0" fontId="0" fillId="0" borderId="73" xfId="0" applyFill="1" applyBorder="1" applyAlignment="1">
      <alignment horizontal="center"/>
    </xf>
    <xf numFmtId="0" fontId="0" fillId="0" borderId="77" xfId="0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15" fillId="9" borderId="74" xfId="7" applyFont="1" applyFill="1" applyBorder="1" applyAlignment="1">
      <alignment horizontal="center"/>
    </xf>
    <xf numFmtId="0" fontId="12" fillId="9" borderId="74" xfId="7" applyFont="1" applyFill="1" applyBorder="1" applyAlignment="1" applyProtection="1">
      <alignment horizontal="center" vertical="center"/>
      <protection locked="0"/>
    </xf>
    <xf numFmtId="0" fontId="8" fillId="9" borderId="77" xfId="7" applyFont="1" applyFill="1" applyBorder="1" applyAlignment="1">
      <alignment horizontal="center"/>
    </xf>
    <xf numFmtId="0" fontId="12" fillId="9" borderId="72" xfId="7" applyFont="1" applyFill="1" applyBorder="1" applyAlignment="1" applyProtection="1">
      <alignment horizontal="center" vertical="center"/>
      <protection locked="0"/>
    </xf>
    <xf numFmtId="0" fontId="12" fillId="9" borderId="35" xfId="7" applyFont="1" applyFill="1" applyBorder="1" applyAlignment="1" applyProtection="1">
      <alignment horizontal="center" vertical="center"/>
      <protection locked="0"/>
    </xf>
    <xf numFmtId="165" fontId="13" fillId="9" borderId="77" xfId="1" applyNumberFormat="1" applyFont="1" applyFill="1" applyBorder="1" applyAlignment="1">
      <alignment horizontal="center"/>
    </xf>
    <xf numFmtId="166" fontId="7" fillId="9" borderId="53" xfId="0" applyNumberFormat="1" applyFont="1" applyFill="1" applyBorder="1" applyAlignment="1">
      <alignment horizontal="center"/>
    </xf>
    <xf numFmtId="0" fontId="12" fillId="9" borderId="95" xfId="7" applyFont="1" applyFill="1" applyBorder="1" applyAlignment="1" applyProtection="1">
      <alignment horizontal="center" vertical="center"/>
      <protection locked="0"/>
    </xf>
    <xf numFmtId="165" fontId="13" fillId="9" borderId="77" xfId="7" applyNumberFormat="1" applyFont="1" applyFill="1" applyBorder="1" applyAlignment="1">
      <alignment horizontal="center"/>
    </xf>
    <xf numFmtId="165" fontId="13" fillId="9" borderId="74" xfId="7" applyNumberFormat="1" applyFont="1" applyFill="1" applyBorder="1" applyAlignment="1">
      <alignment horizontal="center"/>
    </xf>
    <xf numFmtId="3" fontId="12" fillId="9" borderId="50" xfId="7" applyNumberFormat="1" applyFont="1" applyFill="1" applyBorder="1" applyAlignment="1" applyProtection="1">
      <alignment horizontal="center" vertical="center"/>
    </xf>
    <xf numFmtId="1" fontId="8" fillId="9" borderId="52" xfId="7" applyNumberFormat="1" applyFont="1" applyFill="1" applyBorder="1" applyAlignment="1">
      <alignment horizontal="center"/>
    </xf>
    <xf numFmtId="165" fontId="14" fillId="9" borderId="77" xfId="1" applyNumberFormat="1" applyFont="1" applyFill="1" applyBorder="1" applyAlignment="1" applyProtection="1">
      <alignment horizontal="center"/>
      <protection locked="0"/>
    </xf>
    <xf numFmtId="0" fontId="0" fillId="9" borderId="75" xfId="0" applyFill="1" applyBorder="1" applyAlignment="1">
      <alignment horizontal="center"/>
    </xf>
    <xf numFmtId="165" fontId="14" fillId="9" borderId="77" xfId="7" applyNumberFormat="1" applyFont="1" applyFill="1" applyBorder="1" applyAlignment="1" applyProtection="1">
      <alignment horizontal="center"/>
      <protection locked="0"/>
    </xf>
    <xf numFmtId="1" fontId="12" fillId="9" borderId="72" xfId="7" applyNumberFormat="1" applyFont="1" applyFill="1" applyBorder="1" applyAlignment="1" applyProtection="1">
      <alignment horizontal="center"/>
      <protection locked="0"/>
    </xf>
    <xf numFmtId="1" fontId="12" fillId="9" borderId="35" xfId="7" applyNumberFormat="1" applyFont="1" applyFill="1" applyBorder="1" applyAlignment="1" applyProtection="1">
      <alignment horizontal="center"/>
      <protection locked="0"/>
    </xf>
    <xf numFmtId="166" fontId="14" fillId="9" borderId="85" xfId="7" applyNumberFormat="1" applyFont="1" applyFill="1" applyBorder="1" applyAlignment="1" applyProtection="1">
      <alignment horizontal="center"/>
      <protection locked="0"/>
    </xf>
    <xf numFmtId="1" fontId="12" fillId="9" borderId="34" xfId="7" applyNumberFormat="1" applyFont="1" applyFill="1" applyBorder="1" applyAlignment="1" applyProtection="1">
      <alignment horizontal="center"/>
      <protection locked="0"/>
    </xf>
    <xf numFmtId="165" fontId="14" fillId="9" borderId="87" xfId="7" applyNumberFormat="1" applyFont="1" applyFill="1" applyBorder="1" applyAlignment="1" applyProtection="1">
      <alignment horizontal="center"/>
      <protection locked="0"/>
    </xf>
    <xf numFmtId="166" fontId="14" fillId="9" borderId="120" xfId="7" applyNumberFormat="1" applyFont="1" applyFill="1" applyBorder="1" applyAlignment="1" applyProtection="1">
      <alignment horizontal="center"/>
      <protection locked="0"/>
    </xf>
    <xf numFmtId="1" fontId="12" fillId="9" borderId="76" xfId="7" applyNumberFormat="1" applyFont="1" applyFill="1" applyBorder="1" applyAlignment="1" applyProtection="1">
      <alignment horizontal="center"/>
      <protection locked="0"/>
    </xf>
    <xf numFmtId="0" fontId="0" fillId="9" borderId="51" xfId="0" applyFill="1" applyBorder="1" applyAlignment="1">
      <alignment horizontal="center"/>
    </xf>
    <xf numFmtId="3" fontId="12" fillId="9" borderId="52" xfId="7" applyNumberFormat="1" applyFont="1" applyFill="1" applyBorder="1" applyAlignment="1" applyProtection="1">
      <alignment horizontal="center" vertical="center"/>
    </xf>
    <xf numFmtId="0" fontId="0" fillId="9" borderId="52" xfId="0" applyFill="1" applyBorder="1" applyAlignment="1">
      <alignment horizontal="center"/>
    </xf>
    <xf numFmtId="1" fontId="12" fillId="9" borderId="95" xfId="7" applyNumberFormat="1" applyFont="1" applyFill="1" applyBorder="1" applyAlignment="1" applyProtection="1">
      <alignment horizontal="center" vertical="center"/>
    </xf>
    <xf numFmtId="165" fontId="14" fillId="9" borderId="77" xfId="7" applyNumberFormat="1" applyFont="1" applyFill="1" applyBorder="1" applyAlignment="1" applyProtection="1">
      <alignment horizontal="center" wrapText="1"/>
      <protection locked="0"/>
    </xf>
    <xf numFmtId="166" fontId="14" fillId="9" borderId="77" xfId="7" applyNumberFormat="1" applyFont="1" applyFill="1" applyBorder="1" applyAlignment="1" applyProtection="1">
      <alignment horizontal="center" wrapText="1"/>
      <protection locked="0"/>
    </xf>
    <xf numFmtId="1" fontId="12" fillId="9" borderId="75" xfId="7" applyNumberFormat="1" applyFont="1" applyFill="1" applyBorder="1" applyAlignment="1" applyProtection="1">
      <alignment horizontal="center" wrapText="1"/>
      <protection locked="0"/>
    </xf>
    <xf numFmtId="0" fontId="12" fillId="9" borderId="75" xfId="7" applyFont="1" applyFill="1" applyBorder="1" applyAlignment="1" applyProtection="1">
      <alignment horizontal="center" vertical="center"/>
      <protection locked="0"/>
    </xf>
    <xf numFmtId="1" fontId="12" fillId="9" borderId="95" xfId="7" applyNumberFormat="1" applyFont="1" applyFill="1" applyBorder="1" applyAlignment="1" applyProtection="1">
      <alignment horizontal="center" wrapText="1"/>
      <protection locked="0"/>
    </xf>
    <xf numFmtId="1" fontId="12" fillId="9" borderId="52" xfId="7" applyNumberFormat="1" applyFont="1" applyFill="1" applyBorder="1" applyAlignment="1" applyProtection="1">
      <alignment horizontal="center" wrapText="1"/>
      <protection locked="0"/>
    </xf>
    <xf numFmtId="0" fontId="8" fillId="9" borderId="75" xfId="7" applyFont="1" applyFill="1" applyBorder="1" applyAlignment="1">
      <alignment horizontal="center"/>
    </xf>
    <xf numFmtId="0" fontId="8" fillId="9" borderId="51" xfId="7" applyFont="1" applyFill="1" applyBorder="1" applyAlignment="1">
      <alignment horizontal="center"/>
    </xf>
    <xf numFmtId="1" fontId="12" fillId="9" borderId="51" xfId="7" applyNumberFormat="1" applyFont="1" applyFill="1" applyBorder="1" applyAlignment="1" applyProtection="1">
      <alignment horizontal="center" vertical="center" wrapText="1"/>
      <protection locked="0"/>
    </xf>
    <xf numFmtId="0" fontId="8" fillId="9" borderId="51" xfId="7" applyFill="1" applyBorder="1" applyAlignment="1">
      <alignment horizontal="center"/>
    </xf>
    <xf numFmtId="0" fontId="8" fillId="9" borderId="52" xfId="7" applyFont="1" applyFill="1" applyBorder="1" applyAlignment="1">
      <alignment horizontal="center"/>
    </xf>
    <xf numFmtId="3" fontId="8" fillId="9" borderId="77" xfId="7" applyNumberFormat="1" applyFont="1" applyFill="1" applyBorder="1" applyAlignment="1">
      <alignment horizontal="center"/>
    </xf>
    <xf numFmtId="165" fontId="7" fillId="9" borderId="77" xfId="0" applyNumberFormat="1" applyFont="1" applyFill="1" applyBorder="1" applyAlignment="1">
      <alignment horizontal="center"/>
    </xf>
    <xf numFmtId="0" fontId="16" fillId="9" borderId="75" xfId="7" applyFont="1" applyFill="1" applyBorder="1" applyAlignment="1">
      <alignment horizontal="center"/>
    </xf>
    <xf numFmtId="0" fontId="0" fillId="9" borderId="0" xfId="0" applyFill="1"/>
    <xf numFmtId="166" fontId="13" fillId="9" borderId="77" xfId="1" applyNumberFormat="1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wrapText="1"/>
    </xf>
    <xf numFmtId="1" fontId="12" fillId="0" borderId="69" xfId="7" applyNumberFormat="1" applyFont="1" applyFill="1" applyBorder="1" applyAlignment="1" applyProtection="1">
      <alignment horizontal="center"/>
      <protection locked="0"/>
    </xf>
    <xf numFmtId="0" fontId="12" fillId="0" borderId="38" xfId="7" applyFont="1" applyFill="1" applyBorder="1" applyAlignment="1" applyProtection="1">
      <alignment horizontal="center"/>
      <protection locked="0"/>
    </xf>
    <xf numFmtId="1" fontId="12" fillId="0" borderId="76" xfId="7" applyNumberFormat="1" applyFont="1" applyFill="1" applyBorder="1" applyAlignment="1" applyProtection="1">
      <alignment horizontal="center"/>
      <protection locked="0"/>
    </xf>
    <xf numFmtId="3" fontId="17" fillId="0" borderId="52" xfId="7" applyNumberFormat="1" applyFont="1" applyFill="1" applyBorder="1" applyAlignment="1" applyProtection="1">
      <alignment horizontal="center" vertical="center"/>
    </xf>
    <xf numFmtId="1" fontId="12" fillId="0" borderId="82" xfId="7" applyNumberFormat="1" applyFont="1" applyFill="1" applyBorder="1" applyAlignment="1" applyProtection="1">
      <alignment horizontal="center"/>
      <protection locked="0"/>
    </xf>
    <xf numFmtId="0" fontId="16" fillId="0" borderId="67" xfId="0" applyFont="1" applyFill="1" applyBorder="1" applyAlignment="1">
      <alignment horizontal="center"/>
    </xf>
    <xf numFmtId="3" fontId="12" fillId="0" borderId="68" xfId="7" applyNumberFormat="1" applyFont="1" applyFill="1" applyBorder="1" applyAlignment="1" applyProtection="1">
      <alignment horizontal="center" vertical="center"/>
    </xf>
    <xf numFmtId="3" fontId="12" fillId="0" borderId="0" xfId="7" applyNumberFormat="1" applyFont="1" applyFill="1" applyBorder="1" applyAlignment="1" applyProtection="1">
      <alignment horizontal="center"/>
      <protection locked="0"/>
    </xf>
    <xf numFmtId="1" fontId="12" fillId="0" borderId="0" xfId="7" applyNumberFormat="1" applyFont="1" applyFill="1" applyBorder="1" applyAlignment="1" applyProtection="1">
      <alignment horizontal="center" vertical="center" wrapText="1"/>
      <protection locked="0"/>
    </xf>
    <xf numFmtId="0" fontId="12" fillId="0" borderId="0" xfId="7" applyFont="1" applyFill="1" applyBorder="1" applyAlignment="1" applyProtection="1">
      <alignment horizontal="center" vertical="center" wrapText="1"/>
      <protection locked="0"/>
    </xf>
    <xf numFmtId="3" fontId="8" fillId="0" borderId="0" xfId="7" applyNumberFormat="1" applyFont="1" applyFill="1" applyBorder="1" applyAlignment="1">
      <alignment horizontal="center"/>
    </xf>
    <xf numFmtId="0" fontId="12" fillId="0" borderId="0" xfId="7" applyFont="1" applyFill="1" applyBorder="1" applyAlignment="1" applyProtection="1">
      <alignment horizontal="center"/>
      <protection locked="0"/>
    </xf>
    <xf numFmtId="0" fontId="8" fillId="0" borderId="0" xfId="7" applyFill="1" applyBorder="1" applyAlignment="1">
      <alignment horizontal="center"/>
    </xf>
    <xf numFmtId="0" fontId="8" fillId="0" borderId="0" xfId="7" applyFont="1" applyFill="1" applyBorder="1" applyAlignment="1">
      <alignment horizontal="center"/>
    </xf>
    <xf numFmtId="3" fontId="12" fillId="0" borderId="0" xfId="7" applyNumberFormat="1" applyFont="1" applyFill="1" applyBorder="1" applyAlignment="1" applyProtection="1">
      <alignment horizontal="center" vertical="center"/>
    </xf>
    <xf numFmtId="3" fontId="0" fillId="0" borderId="0" xfId="0" applyNumberFormat="1" applyFill="1" applyBorder="1" applyAlignment="1">
      <alignment horizontal="center"/>
    </xf>
    <xf numFmtId="1" fontId="0" fillId="0" borderId="0" xfId="0" applyNumberFormat="1" applyFill="1" applyBorder="1" applyAlignment="1">
      <alignment horizontal="center"/>
    </xf>
    <xf numFmtId="166" fontId="14" fillId="9" borderId="77" xfId="1" applyNumberFormat="1" applyFont="1" applyFill="1" applyBorder="1" applyAlignment="1" applyProtection="1">
      <alignment horizontal="center"/>
      <protection locked="0"/>
    </xf>
    <xf numFmtId="0" fontId="0" fillId="0" borderId="69" xfId="0" applyFill="1" applyBorder="1" applyAlignment="1">
      <alignment horizontal="center"/>
    </xf>
    <xf numFmtId="0" fontId="0" fillId="0" borderId="74" xfId="0" applyFill="1" applyBorder="1" applyAlignment="1">
      <alignment horizontal="center"/>
    </xf>
    <xf numFmtId="0" fontId="0" fillId="0" borderId="78" xfId="0" applyFill="1" applyBorder="1" applyAlignment="1">
      <alignment horizontal="center"/>
    </xf>
    <xf numFmtId="1" fontId="0" fillId="0" borderId="73" xfId="0" applyNumberFormat="1" applyFill="1" applyBorder="1" applyAlignment="1">
      <alignment horizontal="center"/>
    </xf>
    <xf numFmtId="1" fontId="0" fillId="0" borderId="77" xfId="0" applyNumberFormat="1" applyFill="1" applyBorder="1" applyAlignment="1">
      <alignment horizontal="center"/>
    </xf>
    <xf numFmtId="1" fontId="0" fillId="0" borderId="83" xfId="0" applyNumberFormat="1" applyFill="1" applyBorder="1" applyAlignment="1">
      <alignment horizontal="center"/>
    </xf>
    <xf numFmtId="0" fontId="0" fillId="0" borderId="83" xfId="0" applyFill="1" applyBorder="1" applyAlignment="1">
      <alignment horizontal="center"/>
    </xf>
    <xf numFmtId="0" fontId="0" fillId="0" borderId="81" xfId="0" applyFont="1" applyFill="1" applyBorder="1" applyAlignment="1">
      <alignment horizontal="center"/>
    </xf>
    <xf numFmtId="0" fontId="21" fillId="0" borderId="0" xfId="0" applyFont="1" applyFill="1" applyBorder="1" applyAlignment="1" applyProtection="1">
      <alignment vertical="center" wrapText="1"/>
      <protection locked="0"/>
    </xf>
    <xf numFmtId="0" fontId="0" fillId="0" borderId="0" xfId="0" applyFill="1" applyBorder="1" applyAlignment="1"/>
    <xf numFmtId="0" fontId="2" fillId="0" borderId="5" xfId="2" applyFont="1" applyFill="1" applyBorder="1" applyAlignment="1">
      <alignment horizontal="center" vertical="center" wrapText="1"/>
    </xf>
    <xf numFmtId="0" fontId="2" fillId="0" borderId="6" xfId="2" applyFont="1" applyFill="1" applyBorder="1" applyAlignment="1">
      <alignment horizontal="center" vertical="center" wrapText="1"/>
    </xf>
    <xf numFmtId="0" fontId="2" fillId="0" borderId="7" xfId="2" applyFont="1" applyFill="1" applyBorder="1" applyAlignment="1">
      <alignment horizontal="center" vertical="center" wrapText="1"/>
    </xf>
    <xf numFmtId="0" fontId="11" fillId="7" borderId="39" xfId="6" applyFont="1" applyFill="1" applyBorder="1" applyAlignment="1">
      <alignment horizontal="center" vertical="center" textRotation="90" wrapText="1"/>
    </xf>
    <xf numFmtId="0" fontId="11" fillId="7" borderId="53" xfId="6" applyFont="1" applyFill="1" applyBorder="1" applyAlignment="1">
      <alignment horizontal="center" vertical="center" textRotation="90" wrapText="1"/>
    </xf>
    <xf numFmtId="0" fontId="11" fillId="7" borderId="84" xfId="6" applyFont="1" applyFill="1" applyBorder="1" applyAlignment="1">
      <alignment horizontal="center" vertical="center" textRotation="90" wrapText="1"/>
    </xf>
    <xf numFmtId="0" fontId="2" fillId="0" borderId="5" xfId="4" applyFont="1" applyFill="1" applyBorder="1" applyAlignment="1" applyProtection="1">
      <alignment horizontal="center" vertical="center" wrapText="1"/>
      <protection locked="0"/>
    </xf>
    <xf numFmtId="0" fontId="2" fillId="0" borderId="6" xfId="4" applyFont="1" applyFill="1" applyBorder="1" applyAlignment="1" applyProtection="1">
      <alignment horizontal="center" vertical="center" wrapText="1"/>
      <protection locked="0"/>
    </xf>
    <xf numFmtId="0" fontId="2" fillId="0" borderId="7" xfId="4" applyFont="1" applyFill="1" applyBorder="1" applyAlignment="1" applyProtection="1">
      <alignment horizontal="center" vertical="center" wrapText="1"/>
      <protection locked="0"/>
    </xf>
    <xf numFmtId="0" fontId="2" fillId="0" borderId="5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20" fillId="0" borderId="0" xfId="7" applyFont="1" applyFill="1" applyBorder="1" applyAlignment="1" applyProtection="1">
      <alignment horizontal="center" vertical="center" wrapText="1"/>
      <protection locked="0"/>
    </xf>
    <xf numFmtId="0" fontId="19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9" fillId="0" borderId="90" xfId="6" applyFont="1" applyFill="1" applyBorder="1" applyAlignment="1" applyProtection="1">
      <alignment horizontal="center" vertical="center" wrapText="1"/>
      <protection locked="0"/>
    </xf>
    <xf numFmtId="0" fontId="9" fillId="0" borderId="91" xfId="6" applyFont="1" applyFill="1" applyBorder="1" applyAlignment="1" applyProtection="1">
      <alignment horizontal="center" vertical="center" wrapText="1"/>
      <protection locked="0"/>
    </xf>
    <xf numFmtId="0" fontId="9" fillId="0" borderId="92" xfId="6" applyFont="1" applyFill="1" applyBorder="1" applyAlignment="1" applyProtection="1">
      <alignment horizontal="center" vertical="center" wrapText="1"/>
      <protection locked="0"/>
    </xf>
    <xf numFmtId="0" fontId="2" fillId="0" borderId="5" xfId="2" applyFont="1" applyFill="1" applyBorder="1" applyAlignment="1" applyProtection="1">
      <alignment horizontal="center" vertical="center" wrapText="1"/>
      <protection locked="0"/>
    </xf>
    <xf numFmtId="0" fontId="2" fillId="0" borderId="6" xfId="2" applyFont="1" applyFill="1" applyBorder="1" applyAlignment="1" applyProtection="1">
      <alignment horizontal="center" vertical="center" wrapText="1"/>
      <protection locked="0"/>
    </xf>
    <xf numFmtId="0" fontId="2" fillId="0" borderId="7" xfId="2" applyFont="1" applyFill="1" applyBorder="1" applyAlignment="1" applyProtection="1">
      <alignment horizontal="center" vertical="center" wrapText="1"/>
      <protection locked="0"/>
    </xf>
    <xf numFmtId="0" fontId="2" fillId="0" borderId="8" xfId="4" applyFont="1" applyFill="1" applyBorder="1" applyAlignment="1" applyProtection="1">
      <alignment horizontal="center" vertical="center" wrapText="1"/>
      <protection locked="0"/>
    </xf>
    <xf numFmtId="0" fontId="2" fillId="0" borderId="9" xfId="4" applyFont="1" applyFill="1" applyBorder="1" applyAlignment="1" applyProtection="1">
      <alignment horizontal="center" vertical="center" wrapText="1"/>
      <protection locked="0"/>
    </xf>
    <xf numFmtId="0" fontId="2" fillId="0" borderId="10" xfId="4" applyFont="1" applyFill="1" applyBorder="1" applyAlignment="1" applyProtection="1">
      <alignment horizontal="center" vertical="center" wrapText="1"/>
      <protection locked="0"/>
    </xf>
    <xf numFmtId="0" fontId="9" fillId="0" borderId="4" xfId="7" applyFont="1" applyFill="1" applyBorder="1" applyAlignment="1" applyProtection="1">
      <alignment horizontal="center" vertical="center" wrapText="1"/>
      <protection locked="0"/>
    </xf>
    <xf numFmtId="0" fontId="9" fillId="0" borderId="54" xfId="7" applyFont="1" applyFill="1" applyBorder="1" applyAlignment="1" applyProtection="1">
      <alignment horizontal="center" vertical="center" wrapText="1"/>
      <protection locked="0"/>
    </xf>
    <xf numFmtId="0" fontId="2" fillId="0" borderId="17" xfId="3" applyFont="1" applyFill="1" applyBorder="1" applyAlignment="1" applyProtection="1">
      <alignment horizontal="center" vertical="center" wrapText="1"/>
      <protection locked="0"/>
    </xf>
    <xf numFmtId="0" fontId="2" fillId="7" borderId="18" xfId="3" applyFont="1" applyFill="1" applyBorder="1" applyAlignment="1" applyProtection="1">
      <alignment horizontal="center" vertical="center" wrapText="1"/>
      <protection locked="0"/>
    </xf>
    <xf numFmtId="0" fontId="2" fillId="0" borderId="16" xfId="2" applyFont="1" applyFill="1" applyBorder="1" applyAlignment="1" applyProtection="1">
      <alignment horizontal="center" vertical="center" wrapText="1"/>
      <protection locked="0"/>
    </xf>
    <xf numFmtId="0" fontId="2" fillId="0" borderId="17" xfId="2" applyFont="1" applyFill="1" applyBorder="1" applyAlignment="1" applyProtection="1">
      <alignment horizontal="center" vertical="center" wrapText="1"/>
      <protection locked="0"/>
    </xf>
    <xf numFmtId="0" fontId="2" fillId="0" borderId="16" xfId="2" applyFont="1" applyFill="1" applyBorder="1" applyAlignment="1">
      <alignment horizontal="center" vertical="center" wrapText="1"/>
    </xf>
    <xf numFmtId="0" fontId="2" fillId="0" borderId="17" xfId="2" applyFont="1" applyFill="1" applyBorder="1" applyAlignment="1">
      <alignment horizontal="center" vertical="center" wrapText="1"/>
    </xf>
    <xf numFmtId="0" fontId="2" fillId="7" borderId="18" xfId="2" applyFont="1" applyFill="1" applyBorder="1" applyAlignment="1">
      <alignment horizontal="center" vertical="center" wrapText="1"/>
    </xf>
    <xf numFmtId="0" fontId="11" fillId="0" borderId="100" xfId="6" applyFont="1" applyFill="1" applyBorder="1" applyAlignment="1">
      <alignment horizontal="center" vertical="center" wrapText="1"/>
    </xf>
    <xf numFmtId="0" fontId="11" fillId="0" borderId="97" xfId="6" applyFont="1" applyFill="1" applyBorder="1" applyAlignment="1">
      <alignment horizontal="center" vertical="center" wrapText="1"/>
    </xf>
    <xf numFmtId="0" fontId="11" fillId="0" borderId="103" xfId="6" applyFont="1" applyFill="1" applyBorder="1" applyAlignment="1">
      <alignment horizontal="center" vertical="center" wrapText="1"/>
    </xf>
    <xf numFmtId="0" fontId="9" fillId="0" borderId="37" xfId="6" applyFont="1" applyFill="1" applyBorder="1" applyAlignment="1" applyProtection="1">
      <alignment horizontal="center" vertical="center" wrapText="1"/>
      <protection locked="0"/>
    </xf>
    <xf numFmtId="0" fontId="9" fillId="0" borderId="51" xfId="6" applyFont="1" applyFill="1" applyBorder="1" applyAlignment="1" applyProtection="1">
      <alignment horizontal="center" vertical="center" wrapText="1"/>
      <protection locked="0"/>
    </xf>
    <xf numFmtId="0" fontId="9" fillId="0" borderId="67" xfId="6" applyFont="1" applyFill="1" applyBorder="1" applyAlignment="1" applyProtection="1">
      <alignment horizontal="center" vertical="center" wrapText="1"/>
      <protection locked="0"/>
    </xf>
    <xf numFmtId="0" fontId="11" fillId="0" borderId="5" xfId="6" applyFont="1" applyFill="1" applyBorder="1" applyAlignment="1">
      <alignment horizontal="center" vertical="center" wrapText="1"/>
    </xf>
    <xf numFmtId="0" fontId="11" fillId="0" borderId="6" xfId="6" applyFont="1" applyFill="1" applyBorder="1" applyAlignment="1">
      <alignment horizontal="center" vertical="center" wrapText="1"/>
    </xf>
    <xf numFmtId="0" fontId="11" fillId="0" borderId="7" xfId="6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 wrapText="1"/>
    </xf>
    <xf numFmtId="0" fontId="2" fillId="0" borderId="16" xfId="3" applyFont="1" applyFill="1" applyBorder="1" applyAlignment="1" applyProtection="1">
      <alignment horizontal="center" vertical="center" wrapText="1"/>
      <protection locked="0"/>
    </xf>
    <xf numFmtId="0" fontId="2" fillId="0" borderId="19" xfId="3" applyFont="1" applyFill="1" applyBorder="1" applyAlignment="1" applyProtection="1">
      <alignment horizontal="center" vertical="center" wrapText="1"/>
      <protection locked="0"/>
    </xf>
    <xf numFmtId="0" fontId="2" fillId="0" borderId="8" xfId="4" applyFont="1" applyFill="1" applyBorder="1" applyAlignment="1">
      <alignment horizontal="center" vertical="center"/>
    </xf>
    <xf numFmtId="0" fontId="2" fillId="0" borderId="9" xfId="4" applyFont="1" applyFill="1" applyBorder="1" applyAlignment="1">
      <alignment horizontal="center" vertical="center"/>
    </xf>
    <xf numFmtId="0" fontId="2" fillId="0" borderId="10" xfId="4" applyFont="1" applyFill="1" applyBorder="1" applyAlignment="1">
      <alignment horizontal="center" vertical="center"/>
    </xf>
    <xf numFmtId="0" fontId="2" fillId="0" borderId="5" xfId="4" applyFont="1" applyFill="1" applyBorder="1" applyAlignment="1">
      <alignment horizontal="center" vertical="center"/>
    </xf>
    <xf numFmtId="0" fontId="2" fillId="0" borderId="6" xfId="4" applyFont="1" applyFill="1" applyBorder="1" applyAlignment="1">
      <alignment horizontal="center" vertical="center"/>
    </xf>
    <xf numFmtId="0" fontId="2" fillId="0" borderId="7" xfId="4" applyFont="1" applyFill="1" applyBorder="1" applyAlignment="1">
      <alignment horizontal="center" vertical="center"/>
    </xf>
    <xf numFmtId="0" fontId="2" fillId="0" borderId="11" xfId="3" applyFont="1" applyFill="1" applyBorder="1" applyAlignment="1" applyProtection="1">
      <alignment horizontal="center" vertical="center" wrapText="1"/>
      <protection locked="0"/>
    </xf>
    <xf numFmtId="0" fontId="2" fillId="0" borderId="12" xfId="3" applyFont="1" applyFill="1" applyBorder="1" applyAlignment="1" applyProtection="1">
      <alignment horizontal="center" vertical="center" wrapText="1"/>
      <protection locked="0"/>
    </xf>
    <xf numFmtId="0" fontId="2" fillId="0" borderId="13" xfId="3" applyFont="1" applyFill="1" applyBorder="1" applyAlignment="1" applyProtection="1">
      <alignment horizontal="center" vertical="center" wrapText="1"/>
      <protection locked="0"/>
    </xf>
    <xf numFmtId="0" fontId="11" fillId="0" borderId="5" xfId="7" applyFont="1" applyFill="1" applyBorder="1" applyAlignment="1">
      <alignment horizontal="center" vertical="center"/>
    </xf>
    <xf numFmtId="0" fontId="11" fillId="0" borderId="6" xfId="7" applyFont="1" applyFill="1" applyBorder="1" applyAlignment="1">
      <alignment horizontal="center" vertical="center"/>
    </xf>
    <xf numFmtId="0" fontId="11" fillId="0" borderId="7" xfId="7" applyFont="1" applyFill="1" applyBorder="1" applyAlignment="1">
      <alignment horizontal="center" vertical="center"/>
    </xf>
    <xf numFmtId="0" fontId="11" fillId="0" borderId="14" xfId="7" applyFont="1" applyFill="1" applyBorder="1" applyAlignment="1">
      <alignment horizontal="center" vertical="center"/>
    </xf>
    <xf numFmtId="0" fontId="11" fillId="0" borderId="15" xfId="7" applyFont="1" applyFill="1" applyBorder="1" applyAlignment="1">
      <alignment horizontal="center" vertical="center"/>
    </xf>
    <xf numFmtId="0" fontId="2" fillId="0" borderId="8" xfId="4" applyFont="1" applyFill="1" applyBorder="1" applyAlignment="1" applyProtection="1">
      <alignment horizontal="center" vertical="center"/>
      <protection locked="0"/>
    </xf>
    <xf numFmtId="0" fontId="2" fillId="0" borderId="9" xfId="4" applyFont="1" applyFill="1" applyBorder="1" applyAlignment="1" applyProtection="1">
      <alignment horizontal="center" vertical="center"/>
      <protection locked="0"/>
    </xf>
    <xf numFmtId="0" fontId="2" fillId="0" borderId="10" xfId="4" applyFont="1" applyFill="1" applyBorder="1" applyAlignment="1" applyProtection="1">
      <alignment horizontal="center" vertical="center"/>
      <protection locked="0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7" borderId="26" xfId="4" applyFont="1" applyFill="1" applyBorder="1" applyAlignment="1" applyProtection="1">
      <alignment horizontal="center" vertical="center" wrapText="1"/>
      <protection locked="0"/>
    </xf>
    <xf numFmtId="0" fontId="2" fillId="7" borderId="47" xfId="4" applyFont="1" applyFill="1" applyBorder="1" applyAlignment="1" applyProtection="1">
      <alignment horizontal="center" vertical="center" wrapText="1"/>
      <protection locked="0"/>
    </xf>
    <xf numFmtId="0" fontId="2" fillId="7" borderId="60" xfId="4" applyFont="1" applyFill="1" applyBorder="1" applyAlignment="1" applyProtection="1">
      <alignment horizontal="center" vertical="center" wrapText="1"/>
      <protection locked="0"/>
    </xf>
    <xf numFmtId="0" fontId="2" fillId="0" borderId="27" xfId="4" applyFont="1" applyFill="1" applyBorder="1" applyAlignment="1" applyProtection="1">
      <alignment horizontal="center" vertical="center" wrapText="1"/>
      <protection locked="0"/>
    </xf>
    <xf numFmtId="0" fontId="2" fillId="0" borderId="48" xfId="4" applyFont="1" applyFill="1" applyBorder="1" applyAlignment="1" applyProtection="1">
      <alignment horizontal="center" vertical="center" wrapText="1"/>
      <protection locked="0"/>
    </xf>
    <xf numFmtId="0" fontId="2" fillId="0" borderId="61" xfId="4" applyFont="1" applyFill="1" applyBorder="1" applyAlignment="1" applyProtection="1">
      <alignment horizontal="center" vertical="center" wrapText="1"/>
      <protection locked="0"/>
    </xf>
    <xf numFmtId="0" fontId="2" fillId="0" borderId="25" xfId="4" applyFont="1" applyFill="1" applyBorder="1" applyAlignment="1" applyProtection="1">
      <alignment horizontal="center" vertical="center" wrapText="1"/>
      <protection locked="0"/>
    </xf>
    <xf numFmtId="0" fontId="2" fillId="0" borderId="1" xfId="4" applyFont="1" applyFill="1" applyBorder="1" applyAlignment="1" applyProtection="1">
      <alignment horizontal="center" vertical="center" wrapText="1"/>
      <protection locked="0"/>
    </xf>
    <xf numFmtId="0" fontId="2" fillId="0" borderId="59" xfId="4" applyFont="1" applyFill="1" applyBorder="1" applyAlignment="1" applyProtection="1">
      <alignment horizontal="center" vertical="center" wrapText="1"/>
      <protection locked="0"/>
    </xf>
    <xf numFmtId="0" fontId="2" fillId="7" borderId="28" xfId="4" applyFont="1" applyFill="1" applyBorder="1" applyAlignment="1" applyProtection="1">
      <alignment horizontal="center" vertical="center" wrapText="1"/>
      <protection locked="0"/>
    </xf>
    <xf numFmtId="0" fontId="2" fillId="7" borderId="49" xfId="4" applyFont="1" applyFill="1" applyBorder="1" applyAlignment="1" applyProtection="1">
      <alignment horizontal="center" vertical="center" wrapText="1"/>
      <protection locked="0"/>
    </xf>
    <xf numFmtId="0" fontId="2" fillId="7" borderId="62" xfId="4" applyFont="1" applyFill="1" applyBorder="1" applyAlignment="1" applyProtection="1">
      <alignment horizontal="center" vertical="center" wrapText="1"/>
      <protection locked="0"/>
    </xf>
    <xf numFmtId="3" fontId="2" fillId="0" borderId="24" xfId="4" applyNumberFormat="1" applyFont="1" applyFill="1" applyBorder="1" applyAlignment="1" applyProtection="1">
      <alignment horizontal="center" vertical="center" wrapText="1"/>
      <protection locked="0"/>
    </xf>
    <xf numFmtId="3" fontId="2" fillId="0" borderId="46" xfId="4" applyNumberFormat="1" applyFont="1" applyFill="1" applyBorder="1" applyAlignment="1" applyProtection="1">
      <alignment horizontal="center" vertical="center" wrapText="1"/>
      <protection locked="0"/>
    </xf>
    <xf numFmtId="3" fontId="2" fillId="0" borderId="58" xfId="4" applyNumberFormat="1" applyFont="1" applyFill="1" applyBorder="1" applyAlignment="1" applyProtection="1">
      <alignment horizontal="center" vertical="center" wrapText="1"/>
      <protection locked="0"/>
    </xf>
    <xf numFmtId="3" fontId="2" fillId="0" borderId="27" xfId="4" applyNumberFormat="1" applyFont="1" applyFill="1" applyBorder="1" applyAlignment="1" applyProtection="1">
      <alignment horizontal="center" vertical="center" wrapText="1"/>
      <protection locked="0"/>
    </xf>
    <xf numFmtId="3" fontId="2" fillId="0" borderId="48" xfId="4" applyNumberFormat="1" applyFont="1" applyFill="1" applyBorder="1" applyAlignment="1" applyProtection="1">
      <alignment horizontal="center" vertical="center" wrapText="1"/>
      <protection locked="0"/>
    </xf>
    <xf numFmtId="3" fontId="2" fillId="0" borderId="61" xfId="4" applyNumberFormat="1" applyFont="1" applyFill="1" applyBorder="1" applyAlignment="1" applyProtection="1">
      <alignment horizontal="center" vertical="center" wrapText="1"/>
      <protection locked="0"/>
    </xf>
    <xf numFmtId="0" fontId="2" fillId="7" borderId="39" xfId="0" applyFont="1" applyFill="1" applyBorder="1" applyAlignment="1">
      <alignment horizontal="center" vertical="center"/>
    </xf>
    <xf numFmtId="0" fontId="2" fillId="7" borderId="53" xfId="0" applyFont="1" applyFill="1" applyBorder="1" applyAlignment="1">
      <alignment horizontal="center" vertical="center"/>
    </xf>
    <xf numFmtId="0" fontId="2" fillId="7" borderId="84" xfId="0" applyFont="1" applyFill="1" applyBorder="1" applyAlignment="1">
      <alignment horizontal="center" vertical="center"/>
    </xf>
    <xf numFmtId="0" fontId="2" fillId="0" borderId="42" xfId="5" applyFont="1" applyFill="1" applyBorder="1" applyAlignment="1">
      <alignment horizontal="center" vertical="center" wrapText="1"/>
    </xf>
    <xf numFmtId="0" fontId="2" fillId="0" borderId="16" xfId="5" applyFont="1" applyFill="1" applyBorder="1" applyAlignment="1">
      <alignment horizontal="center" vertical="center" wrapText="1"/>
    </xf>
    <xf numFmtId="0" fontId="2" fillId="0" borderId="107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 wrapText="1"/>
    </xf>
    <xf numFmtId="0" fontId="11" fillId="0" borderId="39" xfId="7" applyFont="1" applyFill="1" applyBorder="1" applyAlignment="1">
      <alignment horizontal="center" vertical="center" wrapText="1"/>
    </xf>
    <xf numFmtId="0" fontId="11" fillId="0" borderId="53" xfId="7" applyFont="1" applyFill="1" applyBorder="1" applyAlignment="1">
      <alignment horizontal="center" vertical="center" wrapText="1"/>
    </xf>
    <xf numFmtId="0" fontId="11" fillId="0" borderId="36" xfId="7" applyFont="1" applyFill="1" applyBorder="1" applyAlignment="1">
      <alignment horizontal="center" vertical="center" wrapText="1"/>
    </xf>
    <xf numFmtId="0" fontId="11" fillId="0" borderId="50" xfId="7" applyFont="1" applyFill="1" applyBorder="1" applyAlignment="1">
      <alignment horizontal="center" vertical="center" wrapText="1"/>
    </xf>
    <xf numFmtId="0" fontId="11" fillId="0" borderId="63" xfId="7" applyFont="1" applyFill="1" applyBorder="1" applyAlignment="1">
      <alignment horizontal="center" vertical="center" wrapText="1"/>
    </xf>
    <xf numFmtId="0" fontId="2" fillId="0" borderId="40" xfId="0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0" fontId="2" fillId="7" borderId="41" xfId="0" applyFont="1" applyFill="1" applyBorder="1" applyAlignment="1">
      <alignment horizontal="center" vertical="center"/>
    </xf>
    <xf numFmtId="0" fontId="2" fillId="7" borderId="18" xfId="0" applyFont="1" applyFill="1" applyBorder="1" applyAlignment="1">
      <alignment horizontal="center" vertical="center"/>
    </xf>
    <xf numFmtId="0" fontId="11" fillId="0" borderId="37" xfId="7" applyFont="1" applyFill="1" applyBorder="1" applyAlignment="1">
      <alignment horizontal="center" vertical="center" wrapText="1"/>
    </xf>
    <xf numFmtId="0" fontId="11" fillId="0" borderId="51" xfId="7" applyFont="1" applyFill="1" applyBorder="1" applyAlignment="1">
      <alignment horizontal="center" vertical="center" wrapText="1"/>
    </xf>
    <xf numFmtId="0" fontId="11" fillId="0" borderId="67" xfId="7" applyFont="1" applyFill="1" applyBorder="1" applyAlignment="1">
      <alignment horizontal="center" vertical="center" wrapText="1"/>
    </xf>
    <xf numFmtId="0" fontId="11" fillId="0" borderId="38" xfId="7" applyFont="1" applyFill="1" applyBorder="1" applyAlignment="1">
      <alignment horizontal="center" vertical="center" wrapText="1"/>
    </xf>
    <xf numFmtId="0" fontId="11" fillId="0" borderId="52" xfId="7" applyFont="1" applyFill="1" applyBorder="1" applyAlignment="1">
      <alignment horizontal="center" vertical="center" wrapText="1"/>
    </xf>
    <xf numFmtId="0" fontId="11" fillId="0" borderId="68" xfId="7" applyFont="1" applyFill="1" applyBorder="1" applyAlignment="1">
      <alignment horizontal="center" vertical="center" wrapText="1"/>
    </xf>
    <xf numFmtId="0" fontId="2" fillId="0" borderId="30" xfId="4" applyFont="1" applyFill="1" applyBorder="1" applyAlignment="1" applyProtection="1">
      <alignment horizontal="center" vertical="center" wrapText="1"/>
      <protection locked="0"/>
    </xf>
    <xf numFmtId="0" fontId="2" fillId="0" borderId="31" xfId="4" applyFont="1" applyFill="1" applyBorder="1" applyAlignment="1" applyProtection="1">
      <alignment horizontal="center" vertical="center" wrapText="1"/>
      <protection locked="0"/>
    </xf>
    <xf numFmtId="0" fontId="2" fillId="7" borderId="32" xfId="4" applyFont="1" applyFill="1" applyBorder="1" applyAlignment="1" applyProtection="1">
      <alignment horizontal="center" vertical="center" wrapText="1"/>
      <protection locked="0"/>
    </xf>
    <xf numFmtId="0" fontId="2" fillId="0" borderId="33" xfId="3" applyFont="1" applyFill="1" applyBorder="1" applyAlignment="1" applyProtection="1">
      <alignment horizontal="center" vertical="center" wrapText="1"/>
      <protection locked="0"/>
    </xf>
    <xf numFmtId="0" fontId="2" fillId="0" borderId="50" xfId="3" applyFont="1" applyFill="1" applyBorder="1" applyAlignment="1" applyProtection="1">
      <alignment horizontal="center" vertical="center" wrapText="1"/>
      <protection locked="0"/>
    </xf>
    <xf numFmtId="0" fontId="2" fillId="0" borderId="63" xfId="3" applyFont="1" applyFill="1" applyBorder="1" applyAlignment="1" applyProtection="1">
      <alignment horizontal="center" vertical="center" wrapText="1"/>
      <protection locked="0"/>
    </xf>
    <xf numFmtId="0" fontId="2" fillId="0" borderId="34" xfId="3" applyFont="1" applyFill="1" applyBorder="1" applyAlignment="1" applyProtection="1">
      <alignment horizontal="center" vertical="center" wrapText="1"/>
      <protection locked="0"/>
    </xf>
    <xf numFmtId="0" fontId="2" fillId="0" borderId="51" xfId="3" applyFont="1" applyFill="1" applyBorder="1" applyAlignment="1" applyProtection="1">
      <alignment horizontal="center" vertical="center" wrapText="1"/>
      <protection locked="0"/>
    </xf>
    <xf numFmtId="0" fontId="2" fillId="0" borderId="64" xfId="3" applyFont="1" applyFill="1" applyBorder="1" applyAlignment="1" applyProtection="1">
      <alignment horizontal="center" vertical="center" wrapText="1"/>
      <protection locked="0"/>
    </xf>
    <xf numFmtId="0" fontId="11" fillId="0" borderId="40" xfId="7" applyFont="1" applyFill="1" applyBorder="1" applyAlignment="1">
      <alignment horizontal="center" vertical="center" wrapText="1"/>
    </xf>
    <xf numFmtId="0" fontId="11" fillId="0" borderId="17" xfId="7" applyFont="1" applyFill="1" applyBorder="1" applyAlignment="1">
      <alignment horizontal="center" vertical="center" wrapText="1"/>
    </xf>
    <xf numFmtId="0" fontId="11" fillId="0" borderId="79" xfId="7" applyFont="1" applyFill="1" applyBorder="1" applyAlignment="1">
      <alignment horizontal="center" vertical="center" wrapText="1"/>
    </xf>
    <xf numFmtId="0" fontId="2" fillId="0" borderId="5" xfId="3" applyFont="1" applyFill="1" applyBorder="1" applyAlignment="1" applyProtection="1">
      <alignment horizontal="center" vertical="center" wrapText="1"/>
      <protection locked="0"/>
    </xf>
    <xf numFmtId="0" fontId="2" fillId="0" borderId="6" xfId="3" applyFont="1" applyFill="1" applyBorder="1" applyAlignment="1" applyProtection="1">
      <alignment horizontal="center" vertical="center" wrapText="1"/>
      <protection locked="0"/>
    </xf>
    <xf numFmtId="0" fontId="2" fillId="0" borderId="7" xfId="3" applyFont="1" applyFill="1" applyBorder="1" applyAlignment="1" applyProtection="1">
      <alignment horizontal="center" vertical="center" wrapText="1"/>
      <protection locked="0"/>
    </xf>
    <xf numFmtId="0" fontId="2" fillId="7" borderId="39" xfId="3" applyFont="1" applyFill="1" applyBorder="1" applyAlignment="1" applyProtection="1">
      <alignment horizontal="center" vertical="center" wrapText="1"/>
      <protection locked="0"/>
    </xf>
    <xf numFmtId="0" fontId="2" fillId="7" borderId="53" xfId="3" applyFont="1" applyFill="1" applyBorder="1" applyAlignment="1" applyProtection="1">
      <alignment horizontal="center" vertical="center" wrapText="1"/>
      <protection locked="0"/>
    </xf>
    <xf numFmtId="0" fontId="2" fillId="7" borderId="84" xfId="3" applyFont="1" applyFill="1" applyBorder="1" applyAlignment="1" applyProtection="1">
      <alignment horizontal="center" vertical="center" wrapText="1"/>
      <protection locked="0"/>
    </xf>
    <xf numFmtId="0" fontId="2" fillId="7" borderId="35" xfId="3" applyFont="1" applyFill="1" applyBorder="1" applyAlignment="1" applyProtection="1">
      <alignment horizontal="center" vertical="center" wrapText="1"/>
      <protection locked="0"/>
    </xf>
    <xf numFmtId="0" fontId="2" fillId="7" borderId="52" xfId="3" applyFont="1" applyFill="1" applyBorder="1" applyAlignment="1" applyProtection="1">
      <alignment horizontal="center" vertical="center" wrapText="1"/>
      <protection locked="0"/>
    </xf>
    <xf numFmtId="0" fontId="2" fillId="7" borderId="65" xfId="3" applyFont="1" applyFill="1" applyBorder="1" applyAlignment="1" applyProtection="1">
      <alignment horizontal="center" vertical="center" wrapText="1"/>
      <protection locked="0"/>
    </xf>
    <xf numFmtId="0" fontId="11" fillId="0" borderId="66" xfId="7" applyFont="1" applyFill="1" applyBorder="1" applyAlignment="1">
      <alignment horizontal="center" vertical="center" wrapText="1"/>
    </xf>
    <xf numFmtId="0" fontId="2" fillId="0" borderId="29" xfId="4" applyFont="1" applyFill="1" applyBorder="1" applyAlignment="1" applyProtection="1">
      <alignment horizontal="center" vertical="center" wrapText="1"/>
      <protection locked="0"/>
    </xf>
    <xf numFmtId="0" fontId="2" fillId="7" borderId="4" xfId="4" applyFont="1" applyFill="1" applyBorder="1" applyAlignment="1" applyProtection="1">
      <alignment horizontal="center" vertical="center" wrapText="1"/>
      <protection locked="0"/>
    </xf>
    <xf numFmtId="0" fontId="2" fillId="0" borderId="24" xfId="4" applyFont="1" applyFill="1" applyBorder="1" applyAlignment="1" applyProtection="1">
      <alignment horizontal="center" vertical="center" wrapText="1"/>
      <protection locked="0"/>
    </xf>
    <xf numFmtId="0" fontId="2" fillId="0" borderId="46" xfId="4" applyFont="1" applyFill="1" applyBorder="1" applyAlignment="1" applyProtection="1">
      <alignment horizontal="center" vertical="center" wrapText="1"/>
      <protection locked="0"/>
    </xf>
    <xf numFmtId="0" fontId="2" fillId="0" borderId="58" xfId="4" applyFont="1" applyFill="1" applyBorder="1" applyAlignment="1" applyProtection="1">
      <alignment horizontal="center" vertical="center" wrapText="1"/>
      <protection locked="0"/>
    </xf>
    <xf numFmtId="0" fontId="9" fillId="0" borderId="5" xfId="7" applyFont="1" applyFill="1" applyBorder="1" applyAlignment="1" applyProtection="1">
      <alignment horizontal="center" vertical="center" wrapText="1"/>
      <protection locked="0"/>
    </xf>
    <xf numFmtId="0" fontId="9" fillId="0" borderId="6" xfId="7" applyFont="1" applyFill="1" applyBorder="1" applyAlignment="1" applyProtection="1">
      <alignment horizontal="center" vertical="center" wrapText="1"/>
      <protection locked="0"/>
    </xf>
    <xf numFmtId="0" fontId="9" fillId="0" borderId="7" xfId="7" applyFont="1" applyFill="1" applyBorder="1" applyAlignment="1" applyProtection="1">
      <alignment horizontal="center" vertical="center" wrapText="1"/>
      <protection locked="0"/>
    </xf>
    <xf numFmtId="0" fontId="2" fillId="7" borderId="39" xfId="2" applyFont="1" applyFill="1" applyBorder="1" applyAlignment="1" applyProtection="1">
      <alignment horizontal="center" vertical="center" wrapText="1"/>
      <protection locked="0"/>
    </xf>
    <xf numFmtId="0" fontId="2" fillId="7" borderId="53" xfId="2" applyFont="1" applyFill="1" applyBorder="1" applyAlignment="1" applyProtection="1">
      <alignment horizontal="center" vertical="center" wrapText="1"/>
      <protection locked="0"/>
    </xf>
    <xf numFmtId="0" fontId="2" fillId="7" borderId="84" xfId="2" applyFont="1" applyFill="1" applyBorder="1" applyAlignment="1" applyProtection="1">
      <alignment horizontal="center" vertical="center" wrapText="1"/>
      <protection locked="0"/>
    </xf>
    <xf numFmtId="0" fontId="9" fillId="7" borderId="39" xfId="7" applyNumberFormat="1" applyFont="1" applyFill="1" applyBorder="1" applyAlignment="1" applyProtection="1">
      <alignment horizontal="center" vertical="center" wrapText="1"/>
      <protection locked="0"/>
    </xf>
    <xf numFmtId="0" fontId="9" fillId="7" borderId="53" xfId="7" applyNumberFormat="1" applyFont="1" applyFill="1" applyBorder="1" applyAlignment="1" applyProtection="1">
      <alignment horizontal="center" vertical="center" wrapText="1"/>
      <protection locked="0"/>
    </xf>
    <xf numFmtId="0" fontId="9" fillId="7" borderId="84" xfId="7" applyNumberFormat="1" applyFont="1" applyFill="1" applyBorder="1" applyAlignment="1" applyProtection="1">
      <alignment horizontal="center" vertical="center" wrapText="1"/>
      <protection locked="0"/>
    </xf>
    <xf numFmtId="0" fontId="9" fillId="0" borderId="16" xfId="7" applyFont="1" applyFill="1" applyBorder="1" applyAlignment="1" applyProtection="1">
      <alignment horizontal="center" vertical="center" wrapText="1"/>
      <protection locked="0"/>
    </xf>
    <xf numFmtId="0" fontId="9" fillId="0" borderId="17" xfId="7" applyFont="1" applyFill="1" applyBorder="1" applyAlignment="1" applyProtection="1">
      <alignment horizontal="center" vertical="center" wrapText="1"/>
      <protection locked="0"/>
    </xf>
    <xf numFmtId="0" fontId="9" fillId="7" borderId="18" xfId="7" applyNumberFormat="1" applyFont="1" applyFill="1" applyBorder="1" applyAlignment="1" applyProtection="1">
      <alignment horizontal="center" vertical="center" wrapText="1"/>
      <protection locked="0"/>
    </xf>
    <xf numFmtId="0" fontId="2" fillId="7" borderId="18" xfId="2" applyFont="1" applyFill="1" applyBorder="1" applyAlignment="1" applyProtection="1">
      <alignment horizontal="center" vertical="center" wrapText="1"/>
      <protection locked="0"/>
    </xf>
    <xf numFmtId="0" fontId="2" fillId="7" borderId="20" xfId="2" applyFont="1" applyFill="1" applyBorder="1" applyAlignment="1" applyProtection="1">
      <alignment horizontal="center" vertical="center" wrapText="1"/>
      <protection locked="0"/>
    </xf>
    <xf numFmtId="3" fontId="2" fillId="0" borderId="25" xfId="4" applyNumberFormat="1" applyFont="1" applyFill="1" applyBorder="1" applyAlignment="1" applyProtection="1">
      <alignment horizontal="center" vertical="center" wrapText="1"/>
      <protection locked="0"/>
    </xf>
    <xf numFmtId="3" fontId="2" fillId="0" borderId="1" xfId="4" applyNumberFormat="1" applyFont="1" applyFill="1" applyBorder="1" applyAlignment="1" applyProtection="1">
      <alignment horizontal="center" vertical="center" wrapText="1"/>
      <protection locked="0"/>
    </xf>
    <xf numFmtId="3" fontId="2" fillId="0" borderId="59" xfId="4" applyNumberFormat="1" applyFont="1" applyFill="1" applyBorder="1" applyAlignment="1" applyProtection="1">
      <alignment horizontal="center" vertical="center" wrapText="1"/>
      <protection locked="0"/>
    </xf>
    <xf numFmtId="0" fontId="11" fillId="7" borderId="101" xfId="6" applyFont="1" applyFill="1" applyBorder="1" applyAlignment="1">
      <alignment horizontal="center" vertical="center" wrapText="1"/>
    </xf>
    <xf numFmtId="0" fontId="11" fillId="7" borderId="99" xfId="6" applyFont="1" applyFill="1" applyBorder="1" applyAlignment="1">
      <alignment horizontal="center" vertical="center" wrapText="1"/>
    </xf>
    <xf numFmtId="0" fontId="11" fillId="7" borderId="104" xfId="6" applyFont="1" applyFill="1" applyBorder="1" applyAlignment="1">
      <alignment horizontal="center" vertical="center" wrapText="1"/>
    </xf>
    <xf numFmtId="0" fontId="9" fillId="0" borderId="100" xfId="6" applyFont="1" applyFill="1" applyBorder="1" applyAlignment="1" applyProtection="1">
      <alignment horizontal="center" vertical="center" wrapText="1"/>
      <protection locked="0"/>
    </xf>
    <xf numFmtId="0" fontId="9" fillId="0" borderId="97" xfId="6" applyFont="1" applyFill="1" applyBorder="1" applyAlignment="1" applyProtection="1">
      <alignment horizontal="center" vertical="center" wrapText="1"/>
      <protection locked="0"/>
    </xf>
    <xf numFmtId="0" fontId="9" fillId="0" borderId="103" xfId="6" applyFont="1" applyFill="1" applyBorder="1" applyAlignment="1" applyProtection="1">
      <alignment horizontal="center" vertical="center" wrapText="1"/>
      <protection locked="0"/>
    </xf>
    <xf numFmtId="0" fontId="9" fillId="7" borderId="102" xfId="6" applyFont="1" applyFill="1" applyBorder="1" applyAlignment="1" applyProtection="1">
      <alignment horizontal="center" vertical="center" wrapText="1"/>
      <protection locked="0"/>
    </xf>
    <xf numFmtId="0" fontId="9" fillId="7" borderId="98" xfId="6" applyFont="1" applyFill="1" applyBorder="1" applyAlignment="1" applyProtection="1">
      <alignment horizontal="center" vertical="center" wrapText="1"/>
      <protection locked="0"/>
    </xf>
    <xf numFmtId="0" fontId="9" fillId="7" borderId="105" xfId="6" applyFont="1" applyFill="1" applyBorder="1" applyAlignment="1" applyProtection="1">
      <alignment horizontal="center" vertical="center" wrapText="1"/>
      <protection locked="0"/>
    </xf>
    <xf numFmtId="0" fontId="2" fillId="0" borderId="19" xfId="2" applyFont="1" applyFill="1" applyBorder="1" applyAlignment="1" applyProtection="1">
      <alignment horizontal="center" vertical="center" wrapText="1"/>
      <protection locked="0"/>
    </xf>
    <xf numFmtId="3" fontId="2" fillId="0" borderId="17" xfId="2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Fill="1" applyBorder="1" applyAlignment="1">
      <alignment horizontal="center" wrapText="1"/>
    </xf>
    <xf numFmtId="0" fontId="0" fillId="0" borderId="0" xfId="0" applyFill="1" applyBorder="1" applyAlignment="1">
      <alignment horizontal="center" vertical="center" wrapText="1"/>
    </xf>
    <xf numFmtId="0" fontId="9" fillId="0" borderId="0" xfId="7" applyFont="1" applyFill="1" applyBorder="1" applyAlignment="1" applyProtection="1">
      <alignment horizontal="center" vertical="center" wrapText="1"/>
      <protection locked="0"/>
    </xf>
    <xf numFmtId="0" fontId="11" fillId="0" borderId="0" xfId="7" applyFont="1" applyFill="1" applyBorder="1" applyAlignment="1">
      <alignment horizontal="center" vertical="center" wrapText="1"/>
    </xf>
    <xf numFmtId="0" fontId="2" fillId="0" borderId="72" xfId="3" applyFont="1" applyFill="1" applyBorder="1" applyAlignment="1" applyProtection="1">
      <alignment horizontal="center" vertical="center" wrapText="1"/>
      <protection locked="0"/>
    </xf>
    <xf numFmtId="0" fontId="2" fillId="0" borderId="75" xfId="3" applyFont="1" applyFill="1" applyBorder="1" applyAlignment="1" applyProtection="1">
      <alignment horizontal="center" vertical="center" wrapText="1"/>
      <protection locked="0"/>
    </xf>
    <xf numFmtId="0" fontId="2" fillId="0" borderId="106" xfId="3" applyFont="1" applyFill="1" applyBorder="1" applyAlignment="1" applyProtection="1">
      <alignment horizontal="center" vertical="center" wrapText="1"/>
      <protection locked="0"/>
    </xf>
    <xf numFmtId="0" fontId="2" fillId="0" borderId="35" xfId="3" applyFont="1" applyFill="1" applyBorder="1" applyAlignment="1" applyProtection="1">
      <alignment horizontal="center" vertical="center" wrapText="1"/>
      <protection locked="0"/>
    </xf>
    <xf numFmtId="0" fontId="2" fillId="0" borderId="52" xfId="3" applyFont="1" applyFill="1" applyBorder="1" applyAlignment="1" applyProtection="1">
      <alignment horizontal="center" vertical="center" wrapText="1"/>
      <protection locked="0"/>
    </xf>
    <xf numFmtId="0" fontId="2" fillId="0" borderId="65" xfId="3" applyFont="1" applyFill="1" applyBorder="1" applyAlignment="1" applyProtection="1">
      <alignment horizontal="center" vertical="center" wrapText="1"/>
      <protection locked="0"/>
    </xf>
    <xf numFmtId="0" fontId="2" fillId="7" borderId="85" xfId="3" applyFont="1" applyFill="1" applyBorder="1" applyAlignment="1" applyProtection="1">
      <alignment horizontal="center" vertical="center" wrapText="1"/>
      <protection locked="0"/>
    </xf>
    <xf numFmtId="0" fontId="2" fillId="7" borderId="77" xfId="3" applyFont="1" applyFill="1" applyBorder="1" applyAlignment="1" applyProtection="1">
      <alignment horizontal="center" vertical="center" wrapText="1"/>
      <protection locked="0"/>
    </xf>
    <xf numFmtId="0" fontId="2" fillId="7" borderId="83" xfId="3" applyFont="1" applyFill="1" applyBorder="1" applyAlignment="1" applyProtection="1">
      <alignment horizontal="center" vertical="center" wrapText="1"/>
      <protection locked="0"/>
    </xf>
    <xf numFmtId="0" fontId="11" fillId="0" borderId="64" xfId="7" applyFont="1" applyFill="1" applyBorder="1" applyAlignment="1">
      <alignment horizontal="center" vertical="center" wrapText="1"/>
    </xf>
    <xf numFmtId="0" fontId="2" fillId="0" borderId="28" xfId="4" applyFont="1" applyFill="1" applyBorder="1" applyAlignment="1" applyProtection="1">
      <alignment horizontal="center" vertical="center" wrapText="1"/>
      <protection locked="0"/>
    </xf>
    <xf numFmtId="0" fontId="2" fillId="0" borderId="49" xfId="4" applyFont="1" applyFill="1" applyBorder="1" applyAlignment="1" applyProtection="1">
      <alignment horizontal="center" vertical="center" wrapText="1"/>
      <protection locked="0"/>
    </xf>
    <xf numFmtId="0" fontId="2" fillId="0" borderId="62" xfId="4" applyFont="1" applyFill="1" applyBorder="1" applyAlignment="1" applyProtection="1">
      <alignment horizontal="center" vertical="center" wrapText="1"/>
      <protection locked="0"/>
    </xf>
    <xf numFmtId="0" fontId="2" fillId="7" borderId="119" xfId="4" applyFont="1" applyFill="1" applyBorder="1" applyAlignment="1" applyProtection="1">
      <alignment horizontal="center" vertical="center" wrapText="1"/>
      <protection locked="0"/>
    </xf>
    <xf numFmtId="0" fontId="2" fillId="7" borderId="112" xfId="4" applyFont="1" applyFill="1" applyBorder="1" applyAlignment="1" applyProtection="1">
      <alignment horizontal="center" vertical="center" wrapText="1"/>
      <protection locked="0"/>
    </xf>
    <xf numFmtId="0" fontId="2" fillId="7" borderId="114" xfId="4" applyFont="1" applyFill="1" applyBorder="1" applyAlignment="1" applyProtection="1">
      <alignment horizontal="center" vertical="center" wrapText="1"/>
      <protection locked="0"/>
    </xf>
    <xf numFmtId="0" fontId="2" fillId="0" borderId="32" xfId="4" applyFont="1" applyFill="1" applyBorder="1" applyAlignment="1" applyProtection="1">
      <alignment horizontal="center" vertical="center" wrapText="1"/>
      <protection locked="0"/>
    </xf>
    <xf numFmtId="0" fontId="11" fillId="0" borderId="65" xfId="7" applyFont="1" applyFill="1" applyBorder="1" applyAlignment="1">
      <alignment horizontal="center" vertical="center" wrapText="1"/>
    </xf>
    <xf numFmtId="0" fontId="2" fillId="7" borderId="111" xfId="4" applyFont="1" applyFill="1" applyBorder="1" applyAlignment="1" applyProtection="1">
      <alignment horizontal="center" vertical="center" wrapText="1"/>
      <protection locked="0"/>
    </xf>
    <xf numFmtId="0" fontId="2" fillId="7" borderId="113" xfId="4" applyFont="1" applyFill="1" applyBorder="1" applyAlignment="1" applyProtection="1">
      <alignment horizontal="center" vertical="center" wrapText="1"/>
      <protection locked="0"/>
    </xf>
    <xf numFmtId="0" fontId="2" fillId="7" borderId="53" xfId="4" applyFont="1" applyFill="1" applyBorder="1" applyAlignment="1" applyProtection="1">
      <alignment horizontal="center" vertical="center" wrapText="1"/>
      <protection locked="0"/>
    </xf>
    <xf numFmtId="0" fontId="2" fillId="7" borderId="84" xfId="4" applyFont="1" applyFill="1" applyBorder="1" applyAlignment="1" applyProtection="1">
      <alignment horizontal="center" vertical="center" wrapText="1"/>
      <protection locked="0"/>
    </xf>
    <xf numFmtId="0" fontId="2" fillId="7" borderId="73" xfId="4" applyFont="1" applyFill="1" applyBorder="1" applyAlignment="1" applyProtection="1">
      <alignment horizontal="center" vertical="center" wrapText="1"/>
      <protection locked="0"/>
    </xf>
    <xf numFmtId="0" fontId="2" fillId="7" borderId="77" xfId="4" applyFont="1" applyFill="1" applyBorder="1" applyAlignment="1" applyProtection="1">
      <alignment horizontal="center" vertical="center" wrapText="1"/>
      <protection locked="0"/>
    </xf>
    <xf numFmtId="0" fontId="2" fillId="7" borderId="83" xfId="4" applyFont="1" applyFill="1" applyBorder="1" applyAlignment="1" applyProtection="1">
      <alignment horizontal="center" vertical="center" wrapText="1"/>
      <protection locked="0"/>
    </xf>
    <xf numFmtId="0" fontId="2" fillId="0" borderId="15" xfId="4" applyFont="1" applyFill="1" applyBorder="1" applyAlignment="1" applyProtection="1">
      <alignment horizontal="center" vertical="center" wrapText="1"/>
      <protection locked="0"/>
    </xf>
    <xf numFmtId="0" fontId="2" fillId="0" borderId="0" xfId="4" applyFont="1" applyFill="1" applyBorder="1" applyAlignment="1" applyProtection="1">
      <alignment horizontal="center" vertical="center" wrapText="1"/>
      <protection locked="0"/>
    </xf>
    <xf numFmtId="0" fontId="2" fillId="0" borderId="115" xfId="4" applyFont="1" applyFill="1" applyBorder="1" applyAlignment="1" applyProtection="1">
      <alignment horizontal="center" vertical="center" wrapText="1"/>
      <protection locked="0"/>
    </xf>
    <xf numFmtId="0" fontId="2" fillId="0" borderId="117" xfId="4" applyFont="1" applyFill="1" applyBorder="1" applyAlignment="1" applyProtection="1">
      <alignment horizontal="center" vertical="center" wrapText="1"/>
      <protection locked="0"/>
    </xf>
    <xf numFmtId="0" fontId="2" fillId="0" borderId="118" xfId="4" applyFont="1" applyFill="1" applyBorder="1" applyAlignment="1" applyProtection="1">
      <alignment horizontal="center" vertical="center" wrapText="1"/>
      <protection locked="0"/>
    </xf>
    <xf numFmtId="0" fontId="2" fillId="7" borderId="39" xfId="4" applyFont="1" applyFill="1" applyBorder="1" applyAlignment="1" applyProtection="1">
      <alignment horizontal="center" vertical="center" wrapText="1"/>
      <protection locked="0"/>
    </xf>
    <xf numFmtId="3" fontId="2" fillId="0" borderId="20" xfId="2" applyNumberFormat="1" applyFont="1" applyFill="1" applyBorder="1" applyAlignment="1" applyProtection="1">
      <alignment horizontal="center" vertical="center" wrapText="1"/>
      <protection locked="0"/>
    </xf>
    <xf numFmtId="3" fontId="2" fillId="0" borderId="28" xfId="4" applyNumberFormat="1" applyFont="1" applyFill="1" applyBorder="1" applyAlignment="1" applyProtection="1">
      <alignment horizontal="center" vertical="center" wrapText="1"/>
      <protection locked="0"/>
    </xf>
    <xf numFmtId="3" fontId="2" fillId="0" borderId="49" xfId="4" applyNumberFormat="1" applyFont="1" applyFill="1" applyBorder="1" applyAlignment="1" applyProtection="1">
      <alignment horizontal="center" vertical="center" wrapText="1"/>
      <protection locked="0"/>
    </xf>
    <xf numFmtId="3" fontId="2" fillId="0" borderId="62" xfId="4" applyNumberFormat="1" applyFont="1" applyFill="1" applyBorder="1" applyAlignment="1" applyProtection="1">
      <alignment horizontal="center" vertical="center" wrapText="1"/>
      <protection locked="0"/>
    </xf>
    <xf numFmtId="0" fontId="2" fillId="0" borderId="116" xfId="4" applyFont="1" applyFill="1" applyBorder="1" applyAlignment="1" applyProtection="1">
      <alignment horizontal="center" vertical="center" wrapText="1"/>
      <protection locked="0"/>
    </xf>
    <xf numFmtId="0" fontId="2" fillId="0" borderId="14" xfId="4" applyFont="1" applyFill="1" applyBorder="1" applyAlignment="1" applyProtection="1">
      <alignment horizontal="center" vertical="center" wrapText="1"/>
      <protection locked="0"/>
    </xf>
    <xf numFmtId="0" fontId="2" fillId="0" borderId="86" xfId="4" applyFont="1" applyFill="1" applyBorder="1" applyAlignment="1" applyProtection="1">
      <alignment horizontal="center" vertical="center" wrapText="1"/>
      <protection locked="0"/>
    </xf>
    <xf numFmtId="0" fontId="2" fillId="0" borderId="20" xfId="2" applyFont="1" applyFill="1" applyBorder="1" applyAlignment="1" applyProtection="1">
      <alignment horizontal="center" vertical="center" wrapText="1"/>
      <protection locked="0"/>
    </xf>
    <xf numFmtId="0" fontId="9" fillId="0" borderId="20" xfId="7" applyFont="1" applyFill="1" applyBorder="1" applyAlignment="1" applyProtection="1">
      <alignment horizontal="center" vertical="center" wrapText="1"/>
      <protection locked="0"/>
    </xf>
    <xf numFmtId="0" fontId="2" fillId="0" borderId="20" xfId="2" applyFont="1" applyFill="1" applyBorder="1" applyAlignment="1">
      <alignment horizontal="center" vertical="center" wrapText="1"/>
    </xf>
    <xf numFmtId="0" fontId="2" fillId="7" borderId="39" xfId="2" applyFont="1" applyFill="1" applyBorder="1" applyAlignment="1">
      <alignment horizontal="center" vertical="center" wrapText="1"/>
    </xf>
    <xf numFmtId="0" fontId="2" fillId="7" borderId="53" xfId="2" applyFont="1" applyFill="1" applyBorder="1" applyAlignment="1">
      <alignment horizontal="center" vertical="center" wrapText="1"/>
    </xf>
    <xf numFmtId="0" fontId="2" fillId="7" borderId="84" xfId="2" applyFont="1" applyFill="1" applyBorder="1" applyAlignment="1">
      <alignment horizontal="center" vertical="center" wrapText="1"/>
    </xf>
    <xf numFmtId="0" fontId="2" fillId="0" borderId="20" xfId="3" applyFont="1" applyFill="1" applyBorder="1" applyAlignment="1" applyProtection="1">
      <alignment horizontal="center" vertical="center" wrapText="1"/>
      <protection locked="0"/>
    </xf>
    <xf numFmtId="0" fontId="7" fillId="0" borderId="5" xfId="0" applyFont="1" applyFill="1" applyBorder="1" applyAlignment="1">
      <alignment horizontal="center"/>
    </xf>
    <xf numFmtId="0" fontId="7" fillId="0" borderId="6" xfId="0" applyFont="1" applyFill="1" applyBorder="1" applyAlignment="1">
      <alignment horizontal="center"/>
    </xf>
    <xf numFmtId="0" fontId="7" fillId="0" borderId="7" xfId="0" applyFont="1" applyFill="1" applyBorder="1" applyAlignment="1">
      <alignment horizontal="center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7" fillId="0" borderId="82" xfId="0" applyFont="1" applyFill="1" applyBorder="1" applyAlignment="1">
      <alignment horizontal="center" vertical="center"/>
    </xf>
    <xf numFmtId="0" fontId="7" fillId="0" borderId="115" xfId="0" applyFont="1" applyFill="1" applyBorder="1" applyAlignment="1">
      <alignment horizontal="center" vertical="center"/>
    </xf>
    <xf numFmtId="0" fontId="7" fillId="0" borderId="54" xfId="0" applyFont="1" applyFill="1" applyBorder="1" applyAlignment="1">
      <alignment horizontal="center" vertical="center"/>
    </xf>
    <xf numFmtId="0" fontId="11" fillId="0" borderId="21" xfId="6" applyFont="1" applyFill="1" applyBorder="1" applyAlignment="1">
      <alignment horizontal="center" vertical="center" wrapText="1"/>
    </xf>
    <xf numFmtId="0" fontId="11" fillId="0" borderId="43" xfId="6" applyFont="1" applyFill="1" applyBorder="1" applyAlignment="1">
      <alignment horizontal="center" vertical="center" wrapText="1"/>
    </xf>
    <xf numFmtId="0" fontId="11" fillId="0" borderId="55" xfId="6" applyFont="1" applyFill="1" applyBorder="1" applyAlignment="1">
      <alignment horizontal="center" vertical="center" wrapText="1"/>
    </xf>
    <xf numFmtId="0" fontId="9" fillId="0" borderId="22" xfId="6" applyFont="1" applyFill="1" applyBorder="1" applyAlignment="1" applyProtection="1">
      <alignment horizontal="center" vertical="center" wrapText="1"/>
      <protection locked="0"/>
    </xf>
    <xf numFmtId="0" fontId="9" fillId="0" borderId="44" xfId="6" applyFont="1" applyFill="1" applyBorder="1" applyAlignment="1" applyProtection="1">
      <alignment horizontal="center" vertical="center" wrapText="1"/>
      <protection locked="0"/>
    </xf>
    <xf numFmtId="0" fontId="9" fillId="0" borderId="56" xfId="6" applyFont="1" applyFill="1" applyBorder="1" applyAlignment="1" applyProtection="1">
      <alignment horizontal="center" vertical="center" wrapText="1"/>
      <protection locked="0"/>
    </xf>
    <xf numFmtId="0" fontId="11" fillId="7" borderId="108" xfId="6" applyFont="1" applyFill="1" applyBorder="1" applyAlignment="1">
      <alignment horizontal="center" vertical="center" wrapText="1"/>
    </xf>
    <xf numFmtId="0" fontId="11" fillId="7" borderId="109" xfId="6" applyFont="1" applyFill="1" applyBorder="1" applyAlignment="1">
      <alignment horizontal="center" vertical="center" wrapText="1"/>
    </xf>
    <xf numFmtId="0" fontId="11" fillId="7" borderId="110" xfId="6" applyFont="1" applyFill="1" applyBorder="1" applyAlignment="1">
      <alignment horizontal="center" vertical="center" wrapText="1"/>
    </xf>
    <xf numFmtId="0" fontId="9" fillId="0" borderId="23" xfId="6" applyFont="1" applyFill="1" applyBorder="1" applyAlignment="1" applyProtection="1">
      <alignment horizontal="center" vertical="center" wrapText="1"/>
      <protection locked="0"/>
    </xf>
    <xf numFmtId="0" fontId="9" fillId="0" borderId="45" xfId="6" applyFont="1" applyFill="1" applyBorder="1" applyAlignment="1" applyProtection="1">
      <alignment horizontal="center" vertical="center" wrapText="1"/>
      <protection locked="0"/>
    </xf>
    <xf numFmtId="0" fontId="9" fillId="0" borderId="57" xfId="6" applyFont="1" applyFill="1" applyBorder="1" applyAlignment="1" applyProtection="1">
      <alignment horizontal="center" vertical="center" wrapText="1"/>
      <protection locked="0"/>
    </xf>
    <xf numFmtId="0" fontId="9" fillId="7" borderId="108" xfId="6" applyFont="1" applyFill="1" applyBorder="1" applyAlignment="1" applyProtection="1">
      <alignment horizontal="center" vertical="center" wrapText="1"/>
      <protection locked="0"/>
    </xf>
    <xf numFmtId="0" fontId="9" fillId="7" borderId="109" xfId="6" applyFont="1" applyFill="1" applyBorder="1" applyAlignment="1" applyProtection="1">
      <alignment horizontal="center" vertical="center" wrapText="1"/>
      <protection locked="0"/>
    </xf>
    <xf numFmtId="0" fontId="9" fillId="7" borderId="110" xfId="6" applyFont="1" applyFill="1" applyBorder="1" applyAlignment="1" applyProtection="1">
      <alignment horizontal="center" vertical="center" wrapText="1"/>
      <protection locked="0"/>
    </xf>
    <xf numFmtId="0" fontId="24" fillId="0" borderId="5" xfId="6" applyFont="1" applyFill="1" applyBorder="1" applyAlignment="1" applyProtection="1">
      <alignment horizontal="center" vertical="center" wrapText="1"/>
      <protection locked="0"/>
    </xf>
    <xf numFmtId="0" fontId="24" fillId="0" borderId="6" xfId="6" applyFont="1" applyFill="1" applyBorder="1" applyAlignment="1" applyProtection="1">
      <alignment horizontal="center" vertical="center" wrapText="1"/>
      <protection locked="0"/>
    </xf>
    <xf numFmtId="0" fontId="24" fillId="0" borderId="7" xfId="6" applyFont="1" applyFill="1" applyBorder="1" applyAlignment="1" applyProtection="1">
      <alignment horizontal="center" vertical="center" wrapText="1"/>
      <protection locked="0"/>
    </xf>
    <xf numFmtId="0" fontId="24" fillId="0" borderId="5" xfId="2" applyFont="1" applyFill="1" applyBorder="1" applyAlignment="1" applyProtection="1">
      <alignment horizontal="center" vertical="center" wrapText="1"/>
      <protection locked="0"/>
    </xf>
    <xf numFmtId="0" fontId="24" fillId="0" borderId="6" xfId="2" applyFont="1" applyFill="1" applyBorder="1" applyAlignment="1" applyProtection="1">
      <alignment horizontal="center" vertical="center" wrapText="1"/>
      <protection locked="0"/>
    </xf>
    <xf numFmtId="0" fontId="24" fillId="0" borderId="7" xfId="2" applyFont="1" applyFill="1" applyBorder="1" applyAlignment="1" applyProtection="1">
      <alignment horizontal="center" vertical="center" wrapText="1"/>
      <protection locked="0"/>
    </xf>
    <xf numFmtId="0" fontId="10" fillId="0" borderId="6" xfId="0" applyFont="1" applyFill="1" applyBorder="1" applyAlignment="1">
      <alignment horizontal="center"/>
    </xf>
    <xf numFmtId="0" fontId="10" fillId="0" borderId="5" xfId="0" applyFont="1" applyFill="1" applyBorder="1" applyAlignment="1">
      <alignment horizontal="center"/>
    </xf>
    <xf numFmtId="0" fontId="10" fillId="0" borderId="7" xfId="0" applyFont="1" applyFill="1" applyBorder="1" applyAlignment="1">
      <alignment horizontal="center"/>
    </xf>
  </cellXfs>
  <cellStyles count="8">
    <cellStyle name="Buena" xfId="2" builtinId="26"/>
    <cellStyle name="Cálculo" xfId="4" builtinId="22"/>
    <cellStyle name="Celda de comprobación" xfId="5" builtinId="23"/>
    <cellStyle name="Incorrecto" xfId="3" builtinId="27"/>
    <cellStyle name="Normal" xfId="0" builtinId="0"/>
    <cellStyle name="Normal 2" xfId="7"/>
    <cellStyle name="Notas" xfId="6" builtinId="1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CJ67"/>
  <sheetViews>
    <sheetView tabSelected="1" zoomScale="80" zoomScaleNormal="80" workbookViewId="0">
      <pane xSplit="1" topLeftCell="AI1" activePane="topRight" state="frozen"/>
      <selection pane="topRight" activeCell="AQ2" sqref="AQ2:AS2"/>
    </sheetView>
  </sheetViews>
  <sheetFormatPr baseColWidth="10" defaultRowHeight="15" x14ac:dyDescent="0.25"/>
  <cols>
    <col min="1" max="1" width="19" style="51" customWidth="1"/>
    <col min="2" max="2" width="14.5703125" style="51" customWidth="1"/>
    <col min="3" max="3" width="14.28515625" style="51" customWidth="1"/>
    <col min="4" max="4" width="11.42578125" style="51" customWidth="1"/>
    <col min="5" max="5" width="13.28515625" style="51" customWidth="1"/>
    <col min="6" max="6" width="12.85546875" style="51" customWidth="1"/>
    <col min="7" max="7" width="15.140625" style="51" customWidth="1"/>
    <col min="8" max="9" width="11.42578125" style="51" customWidth="1"/>
    <col min="10" max="10" width="12.7109375" style="51" customWidth="1"/>
    <col min="11" max="11" width="11.42578125" style="51" customWidth="1"/>
    <col min="12" max="12" width="14.28515625" style="51" customWidth="1"/>
    <col min="13" max="13" width="14.85546875" style="51" customWidth="1"/>
    <col min="14" max="14" width="11.42578125" style="51"/>
    <col min="15" max="15" width="12.85546875" style="51" customWidth="1"/>
    <col min="16" max="16" width="15" style="51" customWidth="1"/>
    <col min="17" max="17" width="15.140625" style="51" customWidth="1"/>
    <col min="18" max="18" width="11.42578125" style="51"/>
    <col min="19" max="19" width="13.7109375" style="51" customWidth="1"/>
    <col min="20" max="20" width="16.140625" style="51" customWidth="1"/>
    <col min="21" max="21" width="13.140625" style="51" customWidth="1"/>
    <col min="22" max="23" width="11.42578125" style="51"/>
    <col min="24" max="24" width="13.28515625" style="51" customWidth="1"/>
    <col min="25" max="25" width="12.5703125" style="51" customWidth="1"/>
    <col min="26" max="26" width="11.42578125" style="51"/>
    <col min="27" max="27" width="13.7109375" style="51" customWidth="1"/>
    <col min="28" max="31" width="11.42578125" style="51"/>
    <col min="32" max="32" width="16.42578125" style="51" customWidth="1"/>
    <col min="33" max="34" width="11.42578125" style="51"/>
    <col min="35" max="35" width="13.7109375" style="51" customWidth="1"/>
    <col min="36" max="37" width="11.42578125" style="51"/>
    <col min="38" max="38" width="13.42578125" style="51" customWidth="1"/>
    <col min="39" max="71" width="11.42578125" style="51"/>
    <col min="72" max="72" width="13" style="51" customWidth="1"/>
    <col min="73" max="78" width="11.42578125" style="51"/>
    <col min="79" max="79" width="12.85546875" style="51" customWidth="1"/>
    <col min="80" max="80" width="13.140625" style="51" customWidth="1"/>
    <col min="81" max="81" width="12.85546875" style="51" customWidth="1"/>
    <col min="82" max="82" width="13.5703125" style="51" customWidth="1"/>
    <col min="83" max="83" width="13.42578125" style="51" customWidth="1"/>
    <col min="84" max="84" width="11.42578125" style="51"/>
    <col min="85" max="85" width="13.7109375" style="51" customWidth="1"/>
    <col min="86" max="86" width="14.5703125" style="51" customWidth="1"/>
    <col min="87" max="87" width="11.42578125" style="51"/>
    <col min="88" max="88" width="13.42578125" style="51" customWidth="1"/>
    <col min="89" max="16384" width="11.42578125" style="51"/>
  </cols>
  <sheetData>
    <row r="1" spans="1:88" s="4" customFormat="1" ht="30.75" customHeight="1" thickBot="1" x14ac:dyDescent="0.3">
      <c r="A1" s="319" t="s">
        <v>0</v>
      </c>
      <c r="B1" s="304" t="s">
        <v>99</v>
      </c>
      <c r="C1" s="305"/>
      <c r="D1" s="305"/>
      <c r="E1" s="305"/>
      <c r="F1" s="305"/>
      <c r="G1" s="306"/>
      <c r="H1" s="304" t="s">
        <v>100</v>
      </c>
      <c r="I1" s="305"/>
      <c r="J1" s="305"/>
      <c r="K1" s="305"/>
      <c r="L1" s="305"/>
      <c r="M1" s="306"/>
      <c r="N1" s="304" t="s">
        <v>101</v>
      </c>
      <c r="O1" s="305"/>
      <c r="P1" s="305"/>
      <c r="Q1" s="306"/>
      <c r="R1" s="304" t="s">
        <v>102</v>
      </c>
      <c r="S1" s="305"/>
      <c r="T1" s="305"/>
      <c r="U1" s="306"/>
      <c r="V1" s="304" t="s">
        <v>103</v>
      </c>
      <c r="W1" s="305"/>
      <c r="X1" s="305"/>
      <c r="Y1" s="306"/>
      <c r="Z1" s="304" t="s">
        <v>104</v>
      </c>
      <c r="AA1" s="305"/>
      <c r="AB1" s="305"/>
      <c r="AC1" s="306"/>
      <c r="AD1" s="359" t="s">
        <v>112</v>
      </c>
      <c r="AE1" s="360"/>
      <c r="AF1" s="360"/>
      <c r="AG1" s="360"/>
      <c r="AH1" s="360"/>
      <c r="AI1" s="361"/>
      <c r="AJ1" s="1"/>
      <c r="AK1" s="1"/>
      <c r="AL1" s="1"/>
      <c r="AM1" s="304" t="s">
        <v>105</v>
      </c>
      <c r="AN1" s="305"/>
      <c r="AO1" s="305"/>
      <c r="AP1" s="306"/>
      <c r="AQ1" s="1"/>
      <c r="AR1" s="1"/>
      <c r="AS1" s="1"/>
      <c r="AT1" s="537"/>
      <c r="AU1" s="536"/>
      <c r="AV1" s="538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2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</row>
    <row r="2" spans="1:88" s="4" customFormat="1" ht="62.25" customHeight="1" thickBot="1" x14ac:dyDescent="0.3">
      <c r="A2" s="319"/>
      <c r="B2" s="414" t="s">
        <v>116</v>
      </c>
      <c r="C2" s="415"/>
      <c r="D2" s="415"/>
      <c r="E2" s="415"/>
      <c r="F2" s="415"/>
      <c r="G2" s="416"/>
      <c r="H2" s="414" t="s">
        <v>117</v>
      </c>
      <c r="I2" s="415"/>
      <c r="J2" s="415"/>
      <c r="K2" s="415"/>
      <c r="L2" s="415"/>
      <c r="M2" s="416"/>
      <c r="N2" s="313" t="s">
        <v>118</v>
      </c>
      <c r="O2" s="314"/>
      <c r="P2" s="314"/>
      <c r="Q2" s="315"/>
      <c r="R2" s="429" t="s">
        <v>119</v>
      </c>
      <c r="S2" s="430"/>
      <c r="T2" s="430"/>
      <c r="U2" s="431"/>
      <c r="V2" s="295" t="s">
        <v>120</v>
      </c>
      <c r="W2" s="296"/>
      <c r="X2" s="296"/>
      <c r="Y2" s="297"/>
      <c r="Z2" s="334" t="s">
        <v>121</v>
      </c>
      <c r="AA2" s="335"/>
      <c r="AB2" s="335"/>
      <c r="AC2" s="336"/>
      <c r="AD2" s="310" t="s">
        <v>122</v>
      </c>
      <c r="AE2" s="311"/>
      <c r="AF2" s="312"/>
      <c r="AG2" s="313" t="s">
        <v>123</v>
      </c>
      <c r="AH2" s="314"/>
      <c r="AI2" s="315"/>
      <c r="AJ2" s="316" t="s">
        <v>124</v>
      </c>
      <c r="AK2" s="317"/>
      <c r="AL2" s="318"/>
      <c r="AM2" s="301" t="s">
        <v>125</v>
      </c>
      <c r="AN2" s="302"/>
      <c r="AO2" s="302"/>
      <c r="AP2" s="303"/>
      <c r="AQ2" s="316" t="s">
        <v>1</v>
      </c>
      <c r="AR2" s="317"/>
      <c r="AS2" s="318"/>
      <c r="AT2" s="356" t="s">
        <v>126</v>
      </c>
      <c r="AU2" s="357"/>
      <c r="AV2" s="358"/>
      <c r="AW2" s="316" t="s">
        <v>127</v>
      </c>
      <c r="AX2" s="317"/>
      <c r="AY2" s="318"/>
      <c r="AZ2" s="316" t="s">
        <v>128</v>
      </c>
      <c r="BA2" s="317"/>
      <c r="BB2" s="318"/>
      <c r="BC2" s="316" t="s">
        <v>129</v>
      </c>
      <c r="BD2" s="317"/>
      <c r="BE2" s="318"/>
      <c r="BF2" s="316" t="s">
        <v>130</v>
      </c>
      <c r="BG2" s="317"/>
      <c r="BH2" s="318"/>
      <c r="BI2" s="301" t="s">
        <v>2</v>
      </c>
      <c r="BJ2" s="302"/>
      <c r="BK2" s="303"/>
      <c r="BL2" s="342" t="s">
        <v>3</v>
      </c>
      <c r="BM2" s="343"/>
      <c r="BN2" s="344"/>
      <c r="BO2" s="345" t="s">
        <v>4</v>
      </c>
      <c r="BP2" s="346"/>
      <c r="BQ2" s="347"/>
      <c r="BR2" s="348" t="s">
        <v>5</v>
      </c>
      <c r="BS2" s="349"/>
      <c r="BT2" s="350"/>
      <c r="BU2" s="351" t="s">
        <v>6</v>
      </c>
      <c r="BV2" s="352"/>
      <c r="BW2" s="352"/>
      <c r="BX2" s="352"/>
      <c r="BY2" s="352"/>
      <c r="BZ2" s="352"/>
      <c r="CA2" s="353"/>
      <c r="CB2" s="354" t="s">
        <v>7</v>
      </c>
      <c r="CC2" s="355"/>
      <c r="CD2" s="355"/>
      <c r="CE2" s="337" t="s">
        <v>8</v>
      </c>
      <c r="CF2" s="338"/>
      <c r="CG2" s="339"/>
      <c r="CH2" s="337" t="s">
        <v>9</v>
      </c>
      <c r="CI2" s="338"/>
      <c r="CJ2" s="339"/>
    </row>
    <row r="3" spans="1:88" s="4" customFormat="1" ht="15" customHeight="1" x14ac:dyDescent="0.25">
      <c r="A3" s="319"/>
      <c r="B3" s="340" t="s">
        <v>71</v>
      </c>
      <c r="C3" s="321" t="s">
        <v>69</v>
      </c>
      <c r="D3" s="321" t="s">
        <v>10</v>
      </c>
      <c r="E3" s="321" t="s">
        <v>11</v>
      </c>
      <c r="F3" s="322" t="s">
        <v>12</v>
      </c>
      <c r="G3" s="417" t="s">
        <v>114</v>
      </c>
      <c r="H3" s="341" t="s">
        <v>13</v>
      </c>
      <c r="I3" s="321" t="s">
        <v>70</v>
      </c>
      <c r="J3" s="321" t="s">
        <v>10</v>
      </c>
      <c r="K3" s="321" t="s">
        <v>11</v>
      </c>
      <c r="L3" s="322" t="s">
        <v>12</v>
      </c>
      <c r="M3" s="417" t="s">
        <v>114</v>
      </c>
      <c r="N3" s="323" t="s">
        <v>72</v>
      </c>
      <c r="O3" s="324" t="s">
        <v>14</v>
      </c>
      <c r="P3" s="441" t="s">
        <v>15</v>
      </c>
      <c r="Q3" s="432" t="s">
        <v>114</v>
      </c>
      <c r="R3" s="438" t="s">
        <v>73</v>
      </c>
      <c r="S3" s="439" t="s">
        <v>16</v>
      </c>
      <c r="T3" s="440" t="s">
        <v>17</v>
      </c>
      <c r="U3" s="435" t="s">
        <v>114</v>
      </c>
      <c r="V3" s="325" t="s">
        <v>18</v>
      </c>
      <c r="W3" s="326" t="s">
        <v>19</v>
      </c>
      <c r="X3" s="327" t="s">
        <v>20</v>
      </c>
      <c r="Y3" s="298" t="s">
        <v>110</v>
      </c>
      <c r="Z3" s="328" t="s">
        <v>21</v>
      </c>
      <c r="AA3" s="331" t="s">
        <v>16</v>
      </c>
      <c r="AB3" s="446" t="s">
        <v>22</v>
      </c>
      <c r="AC3" s="298" t="s">
        <v>110</v>
      </c>
      <c r="AD3" s="449" t="s">
        <v>74</v>
      </c>
      <c r="AE3" s="331" t="s">
        <v>75</v>
      </c>
      <c r="AF3" s="452" t="s">
        <v>23</v>
      </c>
      <c r="AG3" s="455" t="s">
        <v>76</v>
      </c>
      <c r="AH3" s="456" t="s">
        <v>77</v>
      </c>
      <c r="AI3" s="442" t="s">
        <v>24</v>
      </c>
      <c r="AJ3" s="426" t="s">
        <v>78</v>
      </c>
      <c r="AK3" s="443" t="s">
        <v>79</v>
      </c>
      <c r="AL3" s="362" t="s">
        <v>25</v>
      </c>
      <c r="AM3" s="377" t="s">
        <v>80</v>
      </c>
      <c r="AN3" s="368" t="s">
        <v>81</v>
      </c>
      <c r="AO3" s="371" t="s">
        <v>26</v>
      </c>
      <c r="AP3" s="298" t="s">
        <v>110</v>
      </c>
      <c r="AQ3" s="374" t="s">
        <v>82</v>
      </c>
      <c r="AR3" s="368" t="s">
        <v>81</v>
      </c>
      <c r="AS3" s="362" t="s">
        <v>27</v>
      </c>
      <c r="AT3" s="377" t="s">
        <v>28</v>
      </c>
      <c r="AU3" s="368" t="s">
        <v>83</v>
      </c>
      <c r="AV3" s="371" t="s">
        <v>29</v>
      </c>
      <c r="AW3" s="426" t="s">
        <v>84</v>
      </c>
      <c r="AX3" s="368" t="s">
        <v>83</v>
      </c>
      <c r="AY3" s="362" t="s">
        <v>27</v>
      </c>
      <c r="AZ3" s="365" t="s">
        <v>85</v>
      </c>
      <c r="BA3" s="368" t="s">
        <v>83</v>
      </c>
      <c r="BB3" s="371" t="s">
        <v>27</v>
      </c>
      <c r="BC3" s="426" t="s">
        <v>86</v>
      </c>
      <c r="BD3" s="368" t="s">
        <v>83</v>
      </c>
      <c r="BE3" s="362" t="s">
        <v>27</v>
      </c>
      <c r="BF3" s="365" t="s">
        <v>87</v>
      </c>
      <c r="BG3" s="368" t="s">
        <v>83</v>
      </c>
      <c r="BH3" s="371" t="s">
        <v>27</v>
      </c>
      <c r="BI3" s="424" t="s">
        <v>88</v>
      </c>
      <c r="BJ3" s="368" t="s">
        <v>83</v>
      </c>
      <c r="BK3" s="425" t="s">
        <v>27</v>
      </c>
      <c r="BL3" s="426" t="s">
        <v>89</v>
      </c>
      <c r="BM3" s="368" t="s">
        <v>83</v>
      </c>
      <c r="BN3" s="362" t="s">
        <v>30</v>
      </c>
      <c r="BO3" s="402" t="s">
        <v>31</v>
      </c>
      <c r="BP3" s="403" t="s">
        <v>83</v>
      </c>
      <c r="BQ3" s="404" t="s">
        <v>27</v>
      </c>
      <c r="BR3" s="405" t="s">
        <v>32</v>
      </c>
      <c r="BS3" s="408" t="s">
        <v>90</v>
      </c>
      <c r="BT3" s="420" t="s">
        <v>27</v>
      </c>
      <c r="BU3" s="389" t="s">
        <v>33</v>
      </c>
      <c r="BV3" s="396" t="s">
        <v>34</v>
      </c>
      <c r="BW3" s="411" t="s">
        <v>56</v>
      </c>
      <c r="BX3" s="396" t="s">
        <v>57</v>
      </c>
      <c r="BY3" s="396" t="s">
        <v>35</v>
      </c>
      <c r="BZ3" s="399" t="s">
        <v>36</v>
      </c>
      <c r="CA3" s="387" t="s">
        <v>37</v>
      </c>
      <c r="CB3" s="389" t="s">
        <v>38</v>
      </c>
      <c r="CC3" s="392" t="s">
        <v>113</v>
      </c>
      <c r="CD3" s="394" t="s">
        <v>27</v>
      </c>
      <c r="CE3" s="383" t="s">
        <v>39</v>
      </c>
      <c r="CF3" s="385" t="s">
        <v>40</v>
      </c>
      <c r="CG3" s="380" t="s">
        <v>27</v>
      </c>
      <c r="CH3" s="383" t="s">
        <v>41</v>
      </c>
      <c r="CI3" s="385" t="s">
        <v>40</v>
      </c>
      <c r="CJ3" s="380" t="s">
        <v>27</v>
      </c>
    </row>
    <row r="4" spans="1:88" s="4" customFormat="1" x14ac:dyDescent="0.25">
      <c r="A4" s="319"/>
      <c r="B4" s="340"/>
      <c r="C4" s="321"/>
      <c r="D4" s="321"/>
      <c r="E4" s="321"/>
      <c r="F4" s="322"/>
      <c r="G4" s="418"/>
      <c r="H4" s="341"/>
      <c r="I4" s="321"/>
      <c r="J4" s="321"/>
      <c r="K4" s="321"/>
      <c r="L4" s="322"/>
      <c r="M4" s="418"/>
      <c r="N4" s="323"/>
      <c r="O4" s="324"/>
      <c r="P4" s="441"/>
      <c r="Q4" s="433"/>
      <c r="R4" s="438"/>
      <c r="S4" s="439"/>
      <c r="T4" s="440"/>
      <c r="U4" s="436"/>
      <c r="V4" s="325"/>
      <c r="W4" s="326"/>
      <c r="X4" s="327"/>
      <c r="Y4" s="299"/>
      <c r="Z4" s="329"/>
      <c r="AA4" s="332"/>
      <c r="AB4" s="447"/>
      <c r="AC4" s="299"/>
      <c r="AD4" s="450"/>
      <c r="AE4" s="332"/>
      <c r="AF4" s="453"/>
      <c r="AG4" s="455"/>
      <c r="AH4" s="456"/>
      <c r="AI4" s="442"/>
      <c r="AJ4" s="427"/>
      <c r="AK4" s="444"/>
      <c r="AL4" s="363"/>
      <c r="AM4" s="378"/>
      <c r="AN4" s="369"/>
      <c r="AO4" s="372"/>
      <c r="AP4" s="299"/>
      <c r="AQ4" s="375"/>
      <c r="AR4" s="369"/>
      <c r="AS4" s="363"/>
      <c r="AT4" s="378"/>
      <c r="AU4" s="369"/>
      <c r="AV4" s="372"/>
      <c r="AW4" s="427"/>
      <c r="AX4" s="369"/>
      <c r="AY4" s="363"/>
      <c r="AZ4" s="366"/>
      <c r="BA4" s="369"/>
      <c r="BB4" s="372"/>
      <c r="BC4" s="427"/>
      <c r="BD4" s="369"/>
      <c r="BE4" s="363"/>
      <c r="BF4" s="366"/>
      <c r="BG4" s="369"/>
      <c r="BH4" s="372"/>
      <c r="BI4" s="424"/>
      <c r="BJ4" s="369"/>
      <c r="BK4" s="425"/>
      <c r="BL4" s="427"/>
      <c r="BM4" s="369"/>
      <c r="BN4" s="363"/>
      <c r="BO4" s="402"/>
      <c r="BP4" s="403"/>
      <c r="BQ4" s="404"/>
      <c r="BR4" s="406"/>
      <c r="BS4" s="409"/>
      <c r="BT4" s="421"/>
      <c r="BU4" s="390"/>
      <c r="BV4" s="397"/>
      <c r="BW4" s="412"/>
      <c r="BX4" s="397"/>
      <c r="BY4" s="397"/>
      <c r="BZ4" s="400"/>
      <c r="CA4" s="388"/>
      <c r="CB4" s="390"/>
      <c r="CC4" s="393"/>
      <c r="CD4" s="395"/>
      <c r="CE4" s="384"/>
      <c r="CF4" s="386"/>
      <c r="CG4" s="381"/>
      <c r="CH4" s="384"/>
      <c r="CI4" s="386"/>
      <c r="CJ4" s="381"/>
    </row>
    <row r="5" spans="1:88" s="4" customFormat="1" ht="144" customHeight="1" thickBot="1" x14ac:dyDescent="0.3">
      <c r="A5" s="320"/>
      <c r="B5" s="340"/>
      <c r="C5" s="321"/>
      <c r="D5" s="321"/>
      <c r="E5" s="321"/>
      <c r="F5" s="322"/>
      <c r="G5" s="419"/>
      <c r="H5" s="341"/>
      <c r="I5" s="321"/>
      <c r="J5" s="321"/>
      <c r="K5" s="321"/>
      <c r="L5" s="322"/>
      <c r="M5" s="419"/>
      <c r="N5" s="323"/>
      <c r="O5" s="324"/>
      <c r="P5" s="441"/>
      <c r="Q5" s="434"/>
      <c r="R5" s="438"/>
      <c r="S5" s="439"/>
      <c r="T5" s="440"/>
      <c r="U5" s="437"/>
      <c r="V5" s="325"/>
      <c r="W5" s="326"/>
      <c r="X5" s="327"/>
      <c r="Y5" s="300"/>
      <c r="Z5" s="330"/>
      <c r="AA5" s="333"/>
      <c r="AB5" s="448"/>
      <c r="AC5" s="300"/>
      <c r="AD5" s="451"/>
      <c r="AE5" s="333"/>
      <c r="AF5" s="454"/>
      <c r="AG5" s="455"/>
      <c r="AH5" s="456"/>
      <c r="AI5" s="442"/>
      <c r="AJ5" s="428"/>
      <c r="AK5" s="445"/>
      <c r="AL5" s="364"/>
      <c r="AM5" s="379"/>
      <c r="AN5" s="370"/>
      <c r="AO5" s="373"/>
      <c r="AP5" s="300"/>
      <c r="AQ5" s="376"/>
      <c r="AR5" s="370"/>
      <c r="AS5" s="364"/>
      <c r="AT5" s="379"/>
      <c r="AU5" s="370"/>
      <c r="AV5" s="373"/>
      <c r="AW5" s="428"/>
      <c r="AX5" s="370"/>
      <c r="AY5" s="364"/>
      <c r="AZ5" s="367"/>
      <c r="BA5" s="370"/>
      <c r="BB5" s="373"/>
      <c r="BC5" s="428"/>
      <c r="BD5" s="370"/>
      <c r="BE5" s="364"/>
      <c r="BF5" s="367"/>
      <c r="BG5" s="370"/>
      <c r="BH5" s="373"/>
      <c r="BI5" s="424"/>
      <c r="BJ5" s="370"/>
      <c r="BK5" s="425"/>
      <c r="BL5" s="428"/>
      <c r="BM5" s="370"/>
      <c r="BN5" s="364"/>
      <c r="BO5" s="402"/>
      <c r="BP5" s="403"/>
      <c r="BQ5" s="404"/>
      <c r="BR5" s="407"/>
      <c r="BS5" s="410"/>
      <c r="BT5" s="422"/>
      <c r="BU5" s="423"/>
      <c r="BV5" s="398"/>
      <c r="BW5" s="413"/>
      <c r="BX5" s="398"/>
      <c r="BY5" s="398"/>
      <c r="BZ5" s="401"/>
      <c r="CA5" s="388"/>
      <c r="CB5" s="391"/>
      <c r="CC5" s="393"/>
      <c r="CD5" s="395"/>
      <c r="CE5" s="384"/>
      <c r="CF5" s="386"/>
      <c r="CG5" s="382"/>
      <c r="CH5" s="384"/>
      <c r="CI5" s="386"/>
      <c r="CJ5" s="381"/>
    </row>
    <row r="6" spans="1:88" ht="15.75" x14ac:dyDescent="0.3">
      <c r="A6" s="5" t="s">
        <v>42</v>
      </c>
      <c r="B6" s="7">
        <v>289</v>
      </c>
      <c r="C6" s="85">
        <f>D6-E6</f>
        <v>1481</v>
      </c>
      <c r="D6" s="79">
        <v>1528</v>
      </c>
      <c r="E6" s="88">
        <v>47</v>
      </c>
      <c r="F6" s="172">
        <f>(B6*100)/C6</f>
        <v>19.513841998649561</v>
      </c>
      <c r="G6" s="175">
        <v>0.21</v>
      </c>
      <c r="H6" s="94">
        <v>217</v>
      </c>
      <c r="I6" s="85">
        <f>J6-K6</f>
        <v>707</v>
      </c>
      <c r="J6" s="79">
        <v>1161</v>
      </c>
      <c r="K6" s="88">
        <v>454</v>
      </c>
      <c r="L6" s="110">
        <f>(H6*100)/I6</f>
        <v>30.693069306930692</v>
      </c>
      <c r="M6" s="178">
        <v>0.34</v>
      </c>
      <c r="N6" s="6">
        <v>1374</v>
      </c>
      <c r="O6" s="113">
        <v>1981.1979999999999</v>
      </c>
      <c r="P6" s="118">
        <f>(N6*100)/O6</f>
        <v>69.351977944657733</v>
      </c>
      <c r="Q6" s="184">
        <v>0.7</v>
      </c>
      <c r="R6" s="58">
        <v>434</v>
      </c>
      <c r="S6" s="124">
        <v>1011.25</v>
      </c>
      <c r="T6" s="125">
        <f>(R6*100)/S6</f>
        <v>42.917181705809639</v>
      </c>
      <c r="U6" s="181">
        <v>0.42</v>
      </c>
      <c r="V6" s="121">
        <v>885</v>
      </c>
      <c r="W6" s="113">
        <v>1981.1979999999999</v>
      </c>
      <c r="X6" s="125">
        <f>(V6*100)/W6</f>
        <v>44.669942125925829</v>
      </c>
      <c r="Y6" s="184">
        <v>0.51900000000000002</v>
      </c>
      <c r="Z6" s="121">
        <v>254</v>
      </c>
      <c r="AA6" s="169">
        <v>1011.25</v>
      </c>
      <c r="AB6" s="170">
        <f>(Z6*100)/AA6</f>
        <v>25.117428924598268</v>
      </c>
      <c r="AC6" s="187">
        <v>0.27700000000000002</v>
      </c>
      <c r="AD6" s="267">
        <v>254</v>
      </c>
      <c r="AE6" s="15">
        <v>434</v>
      </c>
      <c r="AF6" s="170">
        <f>(AD6*100)/AE6</f>
        <v>58.525345622119815</v>
      </c>
      <c r="AG6" s="267">
        <v>885</v>
      </c>
      <c r="AH6" s="268">
        <v>1374</v>
      </c>
      <c r="AI6" s="110">
        <f>(AG6*100)/AH6</f>
        <v>64.410480349344979</v>
      </c>
      <c r="AJ6" s="94">
        <v>107</v>
      </c>
      <c r="AK6" s="57">
        <v>434</v>
      </c>
      <c r="AL6" s="110">
        <f>(AJ6*100)/AK6</f>
        <v>24.654377880184331</v>
      </c>
      <c r="AM6" s="130">
        <v>220</v>
      </c>
      <c r="AN6" s="57">
        <v>434</v>
      </c>
      <c r="AO6" s="144">
        <f>(AM6*100)/AN6</f>
        <v>50.691244239631338</v>
      </c>
      <c r="AP6" s="189">
        <v>0.61150000000000004</v>
      </c>
      <c r="AQ6" s="14">
        <v>0</v>
      </c>
      <c r="AR6" s="57">
        <v>434</v>
      </c>
      <c r="AS6" s="144">
        <f>(AQ6*100)/AR6</f>
        <v>0</v>
      </c>
      <c r="AT6" s="134">
        <v>42</v>
      </c>
      <c r="AU6" s="57">
        <v>434</v>
      </c>
      <c r="AV6" s="144">
        <f>(AT6*100)/AU6</f>
        <v>9.67741935483871</v>
      </c>
      <c r="AW6" s="14">
        <v>219</v>
      </c>
      <c r="AX6" s="57">
        <v>434</v>
      </c>
      <c r="AY6" s="144">
        <f>(AW6*100)/AX6</f>
        <v>50.460829493087559</v>
      </c>
      <c r="AZ6" s="14">
        <v>8</v>
      </c>
      <c r="BA6" s="57">
        <v>434</v>
      </c>
      <c r="BB6" s="144">
        <f>(AZ6*100)/BA6</f>
        <v>1.8433179723502304</v>
      </c>
      <c r="BC6" s="14">
        <v>0</v>
      </c>
      <c r="BD6" s="57">
        <v>434</v>
      </c>
      <c r="BE6" s="144">
        <f>(BC6*100)/BD6</f>
        <v>0</v>
      </c>
      <c r="BF6" s="14">
        <v>78</v>
      </c>
      <c r="BG6" s="57">
        <v>434</v>
      </c>
      <c r="BH6" s="144">
        <f>(BF6*100)/BG6</f>
        <v>17.972350230414747</v>
      </c>
      <c r="BI6" s="14">
        <v>128</v>
      </c>
      <c r="BJ6" s="57">
        <v>434</v>
      </c>
      <c r="BK6" s="144">
        <f>(BI6*100)/BJ6</f>
        <v>29.493087557603687</v>
      </c>
      <c r="BL6" s="14">
        <v>52</v>
      </c>
      <c r="BM6" s="57">
        <v>434</v>
      </c>
      <c r="BN6" s="144">
        <f>(BL6*100)/BM6</f>
        <v>11.981566820276498</v>
      </c>
      <c r="BO6" s="138">
        <v>205</v>
      </c>
      <c r="BP6" s="57">
        <v>434</v>
      </c>
      <c r="BQ6" s="144">
        <f>(BO6*100)/BP6</f>
        <v>47.235023041474655</v>
      </c>
      <c r="BR6" s="14">
        <v>1393</v>
      </c>
      <c r="BS6" s="141">
        <v>1855</v>
      </c>
      <c r="BT6" s="144">
        <f>(BR6*100)/BS6</f>
        <v>75.094339622641513</v>
      </c>
      <c r="BU6" s="8">
        <v>223</v>
      </c>
      <c r="BV6" s="9">
        <v>753</v>
      </c>
      <c r="BW6" s="9">
        <v>363</v>
      </c>
      <c r="BX6" s="10">
        <v>14</v>
      </c>
      <c r="BY6" s="11">
        <v>34</v>
      </c>
      <c r="BZ6" s="12">
        <v>6</v>
      </c>
      <c r="CA6" s="13">
        <v>1393</v>
      </c>
      <c r="CB6" s="14">
        <v>0</v>
      </c>
      <c r="CC6" s="57">
        <v>1374</v>
      </c>
      <c r="CD6" s="154">
        <f>(CB6*100)/CC6</f>
        <v>0</v>
      </c>
      <c r="CE6" s="149">
        <v>16</v>
      </c>
      <c r="CF6" s="57">
        <v>1855</v>
      </c>
      <c r="CG6" s="154">
        <f>(CE6*100)/CF6</f>
        <v>0.86253369272237201</v>
      </c>
      <c r="CH6" s="58">
        <v>17</v>
      </c>
      <c r="CI6" s="57">
        <v>1855</v>
      </c>
      <c r="CJ6" s="154">
        <f>(CH6*100)/CI6</f>
        <v>0.9164420485175202</v>
      </c>
    </row>
    <row r="7" spans="1:88" ht="15.75" x14ac:dyDescent="0.3">
      <c r="A7" s="16" t="s">
        <v>43</v>
      </c>
      <c r="B7" s="21">
        <v>189</v>
      </c>
      <c r="C7" s="86">
        <f t="shared" ref="C7:C19" si="0">D7-E7</f>
        <v>1182</v>
      </c>
      <c r="D7" s="80">
        <v>1205</v>
      </c>
      <c r="E7" s="89">
        <v>23</v>
      </c>
      <c r="F7" s="173">
        <f t="shared" ref="F7:F19" si="1">(B7*100)/C7</f>
        <v>15.98984771573604</v>
      </c>
      <c r="G7" s="176">
        <v>0.2</v>
      </c>
      <c r="H7" s="95">
        <v>117</v>
      </c>
      <c r="I7" s="86">
        <f t="shared" ref="I7:I19" si="2">J7-K7</f>
        <v>527</v>
      </c>
      <c r="J7" s="82">
        <v>848</v>
      </c>
      <c r="K7" s="91">
        <v>321</v>
      </c>
      <c r="L7" s="111">
        <f t="shared" ref="L7:L19" si="3">(H7*100)/I7</f>
        <v>22.201138519924097</v>
      </c>
      <c r="M7" s="179">
        <v>0.38</v>
      </c>
      <c r="N7" s="38">
        <v>1131</v>
      </c>
      <c r="O7" s="114">
        <v>1451.1460000000002</v>
      </c>
      <c r="P7" s="119">
        <f t="shared" ref="P7:P20" si="4">(N7*100)/O7</f>
        <v>77.938401787277087</v>
      </c>
      <c r="Q7" s="185">
        <v>0.78</v>
      </c>
      <c r="R7" s="60">
        <v>328</v>
      </c>
      <c r="S7" s="114">
        <v>740.65000000000009</v>
      </c>
      <c r="T7" s="126">
        <f t="shared" ref="T7:T20" si="5">(R7*100)/S7</f>
        <v>44.285424964558153</v>
      </c>
      <c r="U7" s="182">
        <v>0.42</v>
      </c>
      <c r="V7" s="122">
        <v>788</v>
      </c>
      <c r="W7" s="147">
        <v>1451.1460000000002</v>
      </c>
      <c r="X7" s="126">
        <f t="shared" ref="X7:X19" si="6">(V7*100)/W7</f>
        <v>54.30191035223195</v>
      </c>
      <c r="Y7" s="185">
        <v>0.45500000000000002</v>
      </c>
      <c r="Z7" s="122">
        <v>125</v>
      </c>
      <c r="AA7" s="20">
        <v>740.65000000000009</v>
      </c>
      <c r="AB7" s="128">
        <f t="shared" ref="AB7:AB19" si="7">(Z7*100)/AA7</f>
        <v>16.87706744076149</v>
      </c>
      <c r="AC7" s="187">
        <v>0.17199999999999999</v>
      </c>
      <c r="AD7" s="269">
        <v>125</v>
      </c>
      <c r="AE7" s="27">
        <v>328</v>
      </c>
      <c r="AF7" s="128">
        <f t="shared" ref="AF7:AF19" si="8">(AD7*100)/AE7</f>
        <v>38.109756097560975</v>
      </c>
      <c r="AG7" s="269">
        <v>788</v>
      </c>
      <c r="AH7" s="36">
        <v>1131</v>
      </c>
      <c r="AI7" s="111">
        <f t="shared" ref="AI7:AI19" si="9">(AG7*100)/AH7</f>
        <v>69.672855879752433</v>
      </c>
      <c r="AJ7" s="97">
        <v>194</v>
      </c>
      <c r="AK7" s="59">
        <v>328</v>
      </c>
      <c r="AL7" s="111">
        <f t="shared" ref="AL7:AL19" si="10">(AJ7*100)/AK7</f>
        <v>59.146341463414636</v>
      </c>
      <c r="AM7" s="95">
        <v>257</v>
      </c>
      <c r="AN7" s="59">
        <v>328</v>
      </c>
      <c r="AO7" s="145">
        <f t="shared" ref="AO7:AO19" si="11">(AM7*100)/AN7</f>
        <v>78.353658536585371</v>
      </c>
      <c r="AP7" s="190">
        <v>0.81399999999999995</v>
      </c>
      <c r="AQ7" s="26">
        <v>1</v>
      </c>
      <c r="AR7" s="59">
        <v>328</v>
      </c>
      <c r="AS7" s="145">
        <f t="shared" ref="AS7:AS19" si="12">(AQ7*100)/AR7</f>
        <v>0.3048780487804878</v>
      </c>
      <c r="AT7" s="17">
        <v>169</v>
      </c>
      <c r="AU7" s="59">
        <v>328</v>
      </c>
      <c r="AV7" s="145">
        <f t="shared" ref="AV7:AV19" si="13">(AT7*100)/AU7</f>
        <v>51.524390243902438</v>
      </c>
      <c r="AW7" s="26">
        <v>5</v>
      </c>
      <c r="AX7" s="59">
        <v>328</v>
      </c>
      <c r="AY7" s="145">
        <f t="shared" ref="AY7:AY19" si="14">(AW7*100)/AX7</f>
        <v>1.524390243902439</v>
      </c>
      <c r="AZ7" s="26">
        <v>36</v>
      </c>
      <c r="BA7" s="59">
        <v>328</v>
      </c>
      <c r="BB7" s="145">
        <f t="shared" ref="BB7:BB19" si="15">(AZ7*100)/BA7</f>
        <v>10.975609756097562</v>
      </c>
      <c r="BC7" s="26">
        <v>77</v>
      </c>
      <c r="BD7" s="59">
        <v>328</v>
      </c>
      <c r="BE7" s="145">
        <f t="shared" ref="BE7:BE19" si="16">(BC7*100)/BD7</f>
        <v>23.475609756097562</v>
      </c>
      <c r="BF7" s="26">
        <v>49</v>
      </c>
      <c r="BG7" s="59">
        <v>328</v>
      </c>
      <c r="BH7" s="145">
        <f t="shared" ref="BH7:BH19" si="17">(BF7*100)/BG7</f>
        <v>14.939024390243903</v>
      </c>
      <c r="BI7" s="26">
        <v>163</v>
      </c>
      <c r="BJ7" s="59">
        <v>328</v>
      </c>
      <c r="BK7" s="145">
        <f t="shared" ref="BK7:BK19" si="18">(BI7*100)/BJ7</f>
        <v>49.695121951219512</v>
      </c>
      <c r="BL7" s="26">
        <v>40</v>
      </c>
      <c r="BM7" s="59">
        <v>328</v>
      </c>
      <c r="BN7" s="145">
        <f t="shared" ref="BN7:BN19" si="19">(BL7*100)/BM7</f>
        <v>12.195121951219512</v>
      </c>
      <c r="BO7" s="139">
        <v>26</v>
      </c>
      <c r="BP7" s="59">
        <v>328</v>
      </c>
      <c r="BQ7" s="145">
        <f t="shared" ref="BQ7:BQ19" si="20">(BO7*100)/BP7</f>
        <v>7.9268292682926829</v>
      </c>
      <c r="BR7" s="26">
        <v>858</v>
      </c>
      <c r="BS7" s="142">
        <v>1414</v>
      </c>
      <c r="BT7" s="145">
        <f t="shared" ref="BT7:BT19" si="21">(BR7*100)/BS7</f>
        <v>60.678925035360677</v>
      </c>
      <c r="BU7" s="17">
        <v>689</v>
      </c>
      <c r="BV7" s="18">
        <v>6</v>
      </c>
      <c r="BW7" s="18">
        <v>121</v>
      </c>
      <c r="BX7" s="23">
        <v>30</v>
      </c>
      <c r="BY7" s="18">
        <v>11</v>
      </c>
      <c r="BZ7" s="24">
        <v>1</v>
      </c>
      <c r="CA7" s="25">
        <v>858</v>
      </c>
      <c r="CB7" s="26">
        <v>29</v>
      </c>
      <c r="CC7" s="59">
        <v>1131</v>
      </c>
      <c r="CD7" s="155">
        <f t="shared" ref="CD7:CD19" si="22">(CB7*100)/CC7</f>
        <v>2.5641025641025643</v>
      </c>
      <c r="CE7" s="150">
        <v>11</v>
      </c>
      <c r="CF7" s="59">
        <v>1414</v>
      </c>
      <c r="CG7" s="155">
        <f t="shared" ref="CG7:CG19" si="23">(CE7*100)/CF7</f>
        <v>0.77793493635077793</v>
      </c>
      <c r="CH7" s="60">
        <v>20</v>
      </c>
      <c r="CI7" s="59">
        <v>1414</v>
      </c>
      <c r="CJ7" s="155">
        <f t="shared" ref="CJ7:CJ19" si="24">(CH7*100)/CI7</f>
        <v>1.4144271570014144</v>
      </c>
    </row>
    <row r="8" spans="1:88" ht="15.75" x14ac:dyDescent="0.3">
      <c r="A8" s="28" t="s">
        <v>44</v>
      </c>
      <c r="B8" s="35">
        <v>5231</v>
      </c>
      <c r="C8" s="86">
        <f t="shared" si="0"/>
        <v>29959</v>
      </c>
      <c r="D8" s="81">
        <v>30875</v>
      </c>
      <c r="E8" s="90">
        <v>916</v>
      </c>
      <c r="F8" s="173">
        <f t="shared" si="1"/>
        <v>17.46052939016656</v>
      </c>
      <c r="G8" s="176">
        <v>0.18</v>
      </c>
      <c r="H8" s="96">
        <v>3995</v>
      </c>
      <c r="I8" s="86">
        <f t="shared" si="2"/>
        <v>13943</v>
      </c>
      <c r="J8" s="81">
        <v>22094</v>
      </c>
      <c r="K8" s="90">
        <v>8151</v>
      </c>
      <c r="L8" s="111">
        <f t="shared" si="3"/>
        <v>28.652370365057735</v>
      </c>
      <c r="M8" s="179">
        <v>0.27</v>
      </c>
      <c r="N8" s="30">
        <v>19006</v>
      </c>
      <c r="O8" s="115">
        <v>32077.323</v>
      </c>
      <c r="P8" s="119">
        <f t="shared" si="4"/>
        <v>59.250580230775491</v>
      </c>
      <c r="Q8" s="185">
        <v>0.6</v>
      </c>
      <c r="R8" s="60">
        <v>9776</v>
      </c>
      <c r="S8" s="115">
        <v>17141.25</v>
      </c>
      <c r="T8" s="126">
        <f t="shared" si="5"/>
        <v>57.032013417924595</v>
      </c>
      <c r="U8" s="182">
        <v>0.55000000000000004</v>
      </c>
      <c r="V8" s="122">
        <v>12089</v>
      </c>
      <c r="W8" s="147">
        <v>32077.323</v>
      </c>
      <c r="X8" s="126">
        <f t="shared" si="6"/>
        <v>37.687060107852517</v>
      </c>
      <c r="Y8" s="185">
        <v>0.40400000000000003</v>
      </c>
      <c r="Z8" s="122">
        <v>5060</v>
      </c>
      <c r="AA8" s="20">
        <v>17141.25</v>
      </c>
      <c r="AB8" s="128">
        <f t="shared" si="7"/>
        <v>29.519434113614818</v>
      </c>
      <c r="AC8" s="187">
        <v>0.28699999999999998</v>
      </c>
      <c r="AD8" s="269">
        <v>5060</v>
      </c>
      <c r="AE8" s="27">
        <v>9776</v>
      </c>
      <c r="AF8" s="128">
        <f t="shared" si="8"/>
        <v>51.759410801963995</v>
      </c>
      <c r="AG8" s="269">
        <v>12089</v>
      </c>
      <c r="AH8" s="40">
        <v>19006</v>
      </c>
      <c r="AI8" s="111">
        <f t="shared" si="9"/>
        <v>63.606229611701565</v>
      </c>
      <c r="AJ8" s="129">
        <v>4093</v>
      </c>
      <c r="AK8" s="59">
        <v>9776</v>
      </c>
      <c r="AL8" s="111">
        <f t="shared" si="10"/>
        <v>41.867839607201311</v>
      </c>
      <c r="AM8" s="131">
        <v>5729</v>
      </c>
      <c r="AN8" s="59">
        <v>9776</v>
      </c>
      <c r="AO8" s="145">
        <f t="shared" si="11"/>
        <v>58.602700490998366</v>
      </c>
      <c r="AP8" s="190">
        <v>0.68200000000000005</v>
      </c>
      <c r="AQ8" s="26">
        <v>188</v>
      </c>
      <c r="AR8" s="59">
        <v>9776</v>
      </c>
      <c r="AS8" s="145">
        <f t="shared" si="12"/>
        <v>1.9230769230769231</v>
      </c>
      <c r="AT8" s="135">
        <v>4244</v>
      </c>
      <c r="AU8" s="59">
        <v>9776</v>
      </c>
      <c r="AV8" s="145">
        <f t="shared" si="13"/>
        <v>43.41243862520458</v>
      </c>
      <c r="AW8" s="26">
        <v>6371</v>
      </c>
      <c r="AX8" s="59">
        <v>9776</v>
      </c>
      <c r="AY8" s="145">
        <f t="shared" si="14"/>
        <v>65.16980360065466</v>
      </c>
      <c r="AZ8" s="26">
        <v>3765</v>
      </c>
      <c r="BA8" s="59">
        <v>9776</v>
      </c>
      <c r="BB8" s="145">
        <f t="shared" si="15"/>
        <v>38.512684124386254</v>
      </c>
      <c r="BC8" s="26">
        <v>3860</v>
      </c>
      <c r="BD8" s="59">
        <v>9776</v>
      </c>
      <c r="BE8" s="145">
        <f t="shared" si="16"/>
        <v>39.48445171849427</v>
      </c>
      <c r="BF8" s="26">
        <v>1776</v>
      </c>
      <c r="BG8" s="59">
        <v>9776</v>
      </c>
      <c r="BH8" s="145">
        <f t="shared" si="17"/>
        <v>18.166939443535188</v>
      </c>
      <c r="BI8" s="26">
        <v>3540</v>
      </c>
      <c r="BJ8" s="59">
        <v>9776</v>
      </c>
      <c r="BK8" s="145">
        <f t="shared" si="18"/>
        <v>36.211129296235676</v>
      </c>
      <c r="BL8" s="26">
        <v>1176</v>
      </c>
      <c r="BM8" s="59">
        <v>9776</v>
      </c>
      <c r="BN8" s="145">
        <f t="shared" si="19"/>
        <v>12.029459901800328</v>
      </c>
      <c r="BO8" s="139">
        <v>6671</v>
      </c>
      <c r="BP8" s="59">
        <v>9776</v>
      </c>
      <c r="BQ8" s="145">
        <f t="shared" si="20"/>
        <v>68.238543371522098</v>
      </c>
      <c r="BR8" s="26">
        <v>8866</v>
      </c>
      <c r="BS8" s="142">
        <v>25508</v>
      </c>
      <c r="BT8" s="145">
        <f t="shared" si="21"/>
        <v>34.757723067273012</v>
      </c>
      <c r="BU8" s="32">
        <v>5418</v>
      </c>
      <c r="BV8" s="29">
        <v>1955</v>
      </c>
      <c r="BW8" s="29">
        <v>880</v>
      </c>
      <c r="BX8" s="23">
        <v>479</v>
      </c>
      <c r="BY8" s="33">
        <v>110</v>
      </c>
      <c r="BZ8" s="34">
        <v>24</v>
      </c>
      <c r="CA8" s="25">
        <v>8866</v>
      </c>
      <c r="CB8" s="26">
        <v>4793</v>
      </c>
      <c r="CC8" s="59">
        <v>19006</v>
      </c>
      <c r="CD8" s="155">
        <f t="shared" si="22"/>
        <v>25.21835209933705</v>
      </c>
      <c r="CE8" s="151">
        <v>534</v>
      </c>
      <c r="CF8" s="59">
        <v>25508</v>
      </c>
      <c r="CG8" s="155">
        <f t="shared" si="23"/>
        <v>2.0934608750196015</v>
      </c>
      <c r="CH8" s="60">
        <v>762</v>
      </c>
      <c r="CI8" s="59">
        <v>25508</v>
      </c>
      <c r="CJ8" s="155">
        <f t="shared" si="24"/>
        <v>2.987298102556061</v>
      </c>
    </row>
    <row r="9" spans="1:88" ht="15.75" x14ac:dyDescent="0.3">
      <c r="A9" s="16" t="s">
        <v>45</v>
      </c>
      <c r="B9" s="21">
        <v>513</v>
      </c>
      <c r="C9" s="86">
        <f t="shared" si="0"/>
        <v>2051</v>
      </c>
      <c r="D9" s="80">
        <v>2119</v>
      </c>
      <c r="E9" s="89">
        <v>68</v>
      </c>
      <c r="F9" s="173">
        <f t="shared" si="1"/>
        <v>25.012189176011702</v>
      </c>
      <c r="G9" s="176">
        <v>0.25</v>
      </c>
      <c r="H9" s="95">
        <v>329</v>
      </c>
      <c r="I9" s="86">
        <f t="shared" si="2"/>
        <v>804</v>
      </c>
      <c r="J9" s="80">
        <v>1549</v>
      </c>
      <c r="K9" s="89">
        <v>745</v>
      </c>
      <c r="L9" s="111">
        <f t="shared" si="3"/>
        <v>40.920398009950247</v>
      </c>
      <c r="M9" s="179">
        <v>0.41</v>
      </c>
      <c r="N9" s="38">
        <v>1605</v>
      </c>
      <c r="O9" s="114">
        <v>2210.0940000000001</v>
      </c>
      <c r="P9" s="119">
        <f t="shared" si="4"/>
        <v>72.621345517430484</v>
      </c>
      <c r="Q9" s="185">
        <v>0.72</v>
      </c>
      <c r="R9" s="60">
        <v>516</v>
      </c>
      <c r="S9" s="114">
        <v>1190.5500000000002</v>
      </c>
      <c r="T9" s="126">
        <f t="shared" si="5"/>
        <v>43.341312838603997</v>
      </c>
      <c r="U9" s="182">
        <v>0.43</v>
      </c>
      <c r="V9" s="122">
        <v>1232</v>
      </c>
      <c r="W9" s="147">
        <v>2210.0940000000001</v>
      </c>
      <c r="X9" s="126">
        <f t="shared" si="6"/>
        <v>55.744235313068131</v>
      </c>
      <c r="Y9" s="185">
        <v>0.55200000000000005</v>
      </c>
      <c r="Z9" s="122">
        <v>265</v>
      </c>
      <c r="AA9" s="20">
        <v>1190.5500000000002</v>
      </c>
      <c r="AB9" s="128">
        <f t="shared" si="7"/>
        <v>22.258619965562133</v>
      </c>
      <c r="AC9" s="187">
        <v>0.219</v>
      </c>
      <c r="AD9" s="269">
        <v>265</v>
      </c>
      <c r="AE9" s="27">
        <v>516</v>
      </c>
      <c r="AF9" s="128">
        <f t="shared" si="8"/>
        <v>51.356589147286819</v>
      </c>
      <c r="AG9" s="269">
        <v>1232</v>
      </c>
      <c r="AH9" s="36">
        <v>1605</v>
      </c>
      <c r="AI9" s="111">
        <f t="shared" si="9"/>
        <v>76.760124610591902</v>
      </c>
      <c r="AJ9" s="96">
        <v>416</v>
      </c>
      <c r="AK9" s="59">
        <v>516</v>
      </c>
      <c r="AL9" s="111">
        <f t="shared" si="10"/>
        <v>80.620155038759691</v>
      </c>
      <c r="AM9" s="95">
        <v>416</v>
      </c>
      <c r="AN9" s="59">
        <v>516</v>
      </c>
      <c r="AO9" s="145">
        <f t="shared" si="11"/>
        <v>80.620155038759691</v>
      </c>
      <c r="AP9" s="190">
        <v>0.80600000000000005</v>
      </c>
      <c r="AQ9" s="26">
        <v>0</v>
      </c>
      <c r="AR9" s="59">
        <v>516</v>
      </c>
      <c r="AS9" s="145">
        <f t="shared" si="12"/>
        <v>0</v>
      </c>
      <c r="AT9" s="17">
        <v>0</v>
      </c>
      <c r="AU9" s="59">
        <v>516</v>
      </c>
      <c r="AV9" s="145">
        <f t="shared" si="13"/>
        <v>0</v>
      </c>
      <c r="AW9" s="26">
        <v>460</v>
      </c>
      <c r="AX9" s="59">
        <v>516</v>
      </c>
      <c r="AY9" s="145">
        <f t="shared" si="14"/>
        <v>89.147286821705421</v>
      </c>
      <c r="AZ9" s="26">
        <v>199</v>
      </c>
      <c r="BA9" s="59">
        <v>516</v>
      </c>
      <c r="BB9" s="145">
        <f t="shared" si="15"/>
        <v>38.565891472868216</v>
      </c>
      <c r="BC9" s="26">
        <v>218</v>
      </c>
      <c r="BD9" s="59">
        <v>516</v>
      </c>
      <c r="BE9" s="145">
        <f t="shared" si="16"/>
        <v>42.248062015503876</v>
      </c>
      <c r="BF9" s="26">
        <v>108</v>
      </c>
      <c r="BG9" s="59">
        <v>516</v>
      </c>
      <c r="BH9" s="145">
        <f t="shared" si="17"/>
        <v>20.930232558139537</v>
      </c>
      <c r="BI9" s="26">
        <v>157</v>
      </c>
      <c r="BJ9" s="59">
        <v>516</v>
      </c>
      <c r="BK9" s="145">
        <f t="shared" si="18"/>
        <v>30.426356589147286</v>
      </c>
      <c r="BL9" s="26">
        <v>94</v>
      </c>
      <c r="BM9" s="59">
        <v>516</v>
      </c>
      <c r="BN9" s="145">
        <f t="shared" si="19"/>
        <v>18.217054263565892</v>
      </c>
      <c r="BO9" s="139">
        <v>399</v>
      </c>
      <c r="BP9" s="59">
        <v>516</v>
      </c>
      <c r="BQ9" s="145">
        <f t="shared" si="20"/>
        <v>77.325581395348834</v>
      </c>
      <c r="BR9" s="26">
        <v>1311</v>
      </c>
      <c r="BS9" s="142">
        <v>2194</v>
      </c>
      <c r="BT9" s="145">
        <f t="shared" si="21"/>
        <v>59.753874202370099</v>
      </c>
      <c r="BU9" s="17">
        <v>340</v>
      </c>
      <c r="BV9" s="18">
        <v>794</v>
      </c>
      <c r="BW9" s="18">
        <v>90</v>
      </c>
      <c r="BX9" s="23">
        <v>61</v>
      </c>
      <c r="BY9" s="18">
        <v>22</v>
      </c>
      <c r="BZ9" s="36">
        <v>4</v>
      </c>
      <c r="CA9" s="25">
        <v>1311</v>
      </c>
      <c r="CB9" s="26">
        <v>0</v>
      </c>
      <c r="CC9" s="59">
        <v>1605</v>
      </c>
      <c r="CD9" s="155">
        <f t="shared" si="22"/>
        <v>0</v>
      </c>
      <c r="CE9" s="150">
        <v>36</v>
      </c>
      <c r="CF9" s="59">
        <v>2194</v>
      </c>
      <c r="CG9" s="155">
        <f t="shared" si="23"/>
        <v>1.6408386508659982</v>
      </c>
      <c r="CH9" s="60">
        <v>44</v>
      </c>
      <c r="CI9" s="59">
        <v>2194</v>
      </c>
      <c r="CJ9" s="155">
        <f t="shared" si="24"/>
        <v>2.0054694621695535</v>
      </c>
    </row>
    <row r="10" spans="1:88" s="260" customFormat="1" ht="15.75" x14ac:dyDescent="0.3">
      <c r="A10" s="220" t="s">
        <v>46</v>
      </c>
      <c r="B10" s="221">
        <v>4</v>
      </c>
      <c r="C10" s="222">
        <f t="shared" si="0"/>
        <v>681</v>
      </c>
      <c r="D10" s="223">
        <v>702</v>
      </c>
      <c r="E10" s="224">
        <v>21</v>
      </c>
      <c r="F10" s="225">
        <f t="shared" si="1"/>
        <v>0.58737151248164465</v>
      </c>
      <c r="G10" s="226">
        <v>0.2</v>
      </c>
      <c r="H10" s="227">
        <v>9</v>
      </c>
      <c r="I10" s="222">
        <f t="shared" si="2"/>
        <v>323</v>
      </c>
      <c r="J10" s="223">
        <v>466</v>
      </c>
      <c r="K10" s="224">
        <v>143</v>
      </c>
      <c r="L10" s="228">
        <f t="shared" si="3"/>
        <v>2.7863777089783284</v>
      </c>
      <c r="M10" s="229">
        <v>26</v>
      </c>
      <c r="N10" s="230">
        <v>418</v>
      </c>
      <c r="O10" s="231">
        <v>729.45299999999997</v>
      </c>
      <c r="P10" s="232">
        <f t="shared" si="4"/>
        <v>57.303212132927001</v>
      </c>
      <c r="Q10" s="237">
        <v>0.71</v>
      </c>
      <c r="R10" s="233">
        <v>192</v>
      </c>
      <c r="S10" s="231">
        <v>385.8</v>
      </c>
      <c r="T10" s="234">
        <f t="shared" si="5"/>
        <v>49.766718506998444</v>
      </c>
      <c r="U10" s="284">
        <v>0.5</v>
      </c>
      <c r="V10" s="235">
        <v>248</v>
      </c>
      <c r="W10" s="236">
        <v>729.45299999999997</v>
      </c>
      <c r="X10" s="234">
        <f t="shared" si="6"/>
        <v>33.998078011880139</v>
      </c>
      <c r="Y10" s="237">
        <v>0.34</v>
      </c>
      <c r="Z10" s="235">
        <v>52</v>
      </c>
      <c r="AA10" s="238">
        <v>385.8</v>
      </c>
      <c r="AB10" s="239">
        <f t="shared" si="7"/>
        <v>13.478486262312078</v>
      </c>
      <c r="AC10" s="240">
        <v>0.17399999999999999</v>
      </c>
      <c r="AD10" s="241">
        <v>52</v>
      </c>
      <c r="AE10" s="242">
        <v>192</v>
      </c>
      <c r="AF10" s="239">
        <f t="shared" si="8"/>
        <v>27.083333333333332</v>
      </c>
      <c r="AG10" s="241">
        <v>248</v>
      </c>
      <c r="AH10" s="243">
        <v>418</v>
      </c>
      <c r="AI10" s="228">
        <f t="shared" si="9"/>
        <v>59.330143540669859</v>
      </c>
      <c r="AJ10" s="227">
        <v>33</v>
      </c>
      <c r="AK10" s="244">
        <v>192</v>
      </c>
      <c r="AL10" s="228">
        <f t="shared" si="10"/>
        <v>17.1875</v>
      </c>
      <c r="AM10" s="245">
        <v>104</v>
      </c>
      <c r="AN10" s="244">
        <v>192</v>
      </c>
      <c r="AO10" s="246">
        <f t="shared" si="11"/>
        <v>54.166666666666664</v>
      </c>
      <c r="AP10" s="247">
        <v>0.61899999999999999</v>
      </c>
      <c r="AQ10" s="248">
        <v>1</v>
      </c>
      <c r="AR10" s="244">
        <v>192</v>
      </c>
      <c r="AS10" s="246">
        <f t="shared" si="12"/>
        <v>0.52083333333333337</v>
      </c>
      <c r="AT10" s="249">
        <v>22</v>
      </c>
      <c r="AU10" s="244">
        <v>192</v>
      </c>
      <c r="AV10" s="246">
        <f t="shared" si="13"/>
        <v>11.458333333333334</v>
      </c>
      <c r="AW10" s="248">
        <v>45</v>
      </c>
      <c r="AX10" s="244">
        <v>192</v>
      </c>
      <c r="AY10" s="246">
        <f t="shared" si="14"/>
        <v>23.4375</v>
      </c>
      <c r="AZ10" s="248">
        <v>3</v>
      </c>
      <c r="BA10" s="244">
        <v>192</v>
      </c>
      <c r="BB10" s="246">
        <f t="shared" si="15"/>
        <v>1.5625</v>
      </c>
      <c r="BC10" s="248">
        <v>8</v>
      </c>
      <c r="BD10" s="244">
        <v>192</v>
      </c>
      <c r="BE10" s="246">
        <f t="shared" si="16"/>
        <v>4.166666666666667</v>
      </c>
      <c r="BF10" s="248">
        <v>15</v>
      </c>
      <c r="BG10" s="244">
        <v>192</v>
      </c>
      <c r="BH10" s="246">
        <f t="shared" si="17"/>
        <v>7.8125</v>
      </c>
      <c r="BI10" s="248">
        <v>122</v>
      </c>
      <c r="BJ10" s="244">
        <v>192</v>
      </c>
      <c r="BK10" s="246">
        <f t="shared" si="18"/>
        <v>63.541666666666664</v>
      </c>
      <c r="BL10" s="248">
        <v>18</v>
      </c>
      <c r="BM10" s="244">
        <v>192</v>
      </c>
      <c r="BN10" s="246">
        <f t="shared" si="19"/>
        <v>9.375</v>
      </c>
      <c r="BO10" s="250">
        <v>80</v>
      </c>
      <c r="BP10" s="244">
        <v>192</v>
      </c>
      <c r="BQ10" s="246">
        <f t="shared" si="20"/>
        <v>41.666666666666664</v>
      </c>
      <c r="BR10" s="248">
        <v>243</v>
      </c>
      <c r="BS10" s="251">
        <v>520</v>
      </c>
      <c r="BT10" s="246">
        <f t="shared" si="21"/>
        <v>46.730769230769234</v>
      </c>
      <c r="BU10" s="252">
        <v>182</v>
      </c>
      <c r="BV10" s="253">
        <v>36</v>
      </c>
      <c r="BW10" s="253">
        <v>14</v>
      </c>
      <c r="BX10" s="254">
        <v>8</v>
      </c>
      <c r="BY10" s="255">
        <v>2</v>
      </c>
      <c r="BZ10" s="256">
        <v>1</v>
      </c>
      <c r="CA10" s="257">
        <v>243</v>
      </c>
      <c r="CB10" s="248">
        <v>0</v>
      </c>
      <c r="CC10" s="244">
        <v>418</v>
      </c>
      <c r="CD10" s="258">
        <f t="shared" si="22"/>
        <v>0</v>
      </c>
      <c r="CE10" s="259">
        <v>15</v>
      </c>
      <c r="CF10" s="244">
        <v>520</v>
      </c>
      <c r="CG10" s="258">
        <f t="shared" si="23"/>
        <v>2.8846153846153846</v>
      </c>
      <c r="CH10" s="233">
        <v>11</v>
      </c>
      <c r="CI10" s="244">
        <v>520</v>
      </c>
      <c r="CJ10" s="258">
        <f t="shared" si="24"/>
        <v>2.1153846153846154</v>
      </c>
    </row>
    <row r="11" spans="1:88" ht="15.75" x14ac:dyDescent="0.3">
      <c r="A11" s="28" t="s">
        <v>47</v>
      </c>
      <c r="B11" s="35">
        <v>4674</v>
      </c>
      <c r="C11" s="86">
        <f t="shared" si="0"/>
        <v>33628</v>
      </c>
      <c r="D11" s="81">
        <v>34064</v>
      </c>
      <c r="E11" s="90">
        <v>436</v>
      </c>
      <c r="F11" s="173">
        <f t="shared" si="1"/>
        <v>13.899131675984298</v>
      </c>
      <c r="G11" s="176">
        <v>0.2</v>
      </c>
      <c r="H11" s="96">
        <v>3584</v>
      </c>
      <c r="I11" s="86">
        <f t="shared" si="2"/>
        <v>17958</v>
      </c>
      <c r="J11" s="81">
        <v>24026</v>
      </c>
      <c r="K11" s="100">
        <v>6068</v>
      </c>
      <c r="L11" s="111">
        <f t="shared" si="3"/>
        <v>19.957679028845082</v>
      </c>
      <c r="M11" s="179">
        <v>0.25</v>
      </c>
      <c r="N11" s="104">
        <v>18690</v>
      </c>
      <c r="O11" s="115">
        <v>35507.523000000001</v>
      </c>
      <c r="P11" s="119">
        <f t="shared" si="4"/>
        <v>52.636732784767894</v>
      </c>
      <c r="Q11" s="185">
        <v>0.63</v>
      </c>
      <c r="R11" s="60">
        <v>8348</v>
      </c>
      <c r="S11" s="115">
        <v>18986.400000000001</v>
      </c>
      <c r="T11" s="126">
        <f t="shared" si="5"/>
        <v>43.968314161715753</v>
      </c>
      <c r="U11" s="182">
        <v>0.5</v>
      </c>
      <c r="V11" s="122">
        <v>11284</v>
      </c>
      <c r="W11" s="147">
        <v>35507.523000000001</v>
      </c>
      <c r="X11" s="126">
        <f t="shared" si="6"/>
        <v>31.779180992152</v>
      </c>
      <c r="Y11" s="185">
        <v>0.35399999999999998</v>
      </c>
      <c r="Z11" s="122">
        <v>3697</v>
      </c>
      <c r="AA11" s="20">
        <v>18986.400000000001</v>
      </c>
      <c r="AB11" s="128">
        <f t="shared" si="7"/>
        <v>19.471832469557157</v>
      </c>
      <c r="AC11" s="187">
        <v>0.21199999999999999</v>
      </c>
      <c r="AD11" s="269">
        <v>3697</v>
      </c>
      <c r="AE11" s="27">
        <v>8348</v>
      </c>
      <c r="AF11" s="128">
        <f t="shared" si="8"/>
        <v>44.286056540488737</v>
      </c>
      <c r="AG11" s="269">
        <v>11284</v>
      </c>
      <c r="AH11" s="270">
        <v>18690</v>
      </c>
      <c r="AI11" s="111">
        <f t="shared" si="9"/>
        <v>60.374531835205993</v>
      </c>
      <c r="AJ11" s="96">
        <v>0</v>
      </c>
      <c r="AK11" s="59">
        <v>8348</v>
      </c>
      <c r="AL11" s="111">
        <f t="shared" si="10"/>
        <v>0</v>
      </c>
      <c r="AM11" s="131">
        <v>4007</v>
      </c>
      <c r="AN11" s="59">
        <v>8348</v>
      </c>
      <c r="AO11" s="145">
        <f t="shared" si="11"/>
        <v>47.999520843315764</v>
      </c>
      <c r="AP11" s="190">
        <v>0.45</v>
      </c>
      <c r="AQ11" s="26">
        <v>425</v>
      </c>
      <c r="AR11" s="59">
        <v>8348</v>
      </c>
      <c r="AS11" s="145">
        <f t="shared" si="12"/>
        <v>5.0910397700047918</v>
      </c>
      <c r="AT11" s="136">
        <v>2038</v>
      </c>
      <c r="AU11" s="59">
        <v>8348</v>
      </c>
      <c r="AV11" s="145">
        <f t="shared" si="13"/>
        <v>24.413033061811213</v>
      </c>
      <c r="AW11" s="26">
        <v>3231</v>
      </c>
      <c r="AX11" s="59">
        <v>8348</v>
      </c>
      <c r="AY11" s="145">
        <f t="shared" si="14"/>
        <v>38.703881169142306</v>
      </c>
      <c r="AZ11" s="26">
        <v>530</v>
      </c>
      <c r="BA11" s="59">
        <v>8348</v>
      </c>
      <c r="BB11" s="145">
        <f t="shared" si="15"/>
        <v>6.348826066123622</v>
      </c>
      <c r="BC11" s="26">
        <v>4389</v>
      </c>
      <c r="BD11" s="59">
        <v>8348</v>
      </c>
      <c r="BE11" s="145">
        <f t="shared" si="16"/>
        <v>52.575467177767131</v>
      </c>
      <c r="BF11" s="26">
        <v>1900</v>
      </c>
      <c r="BG11" s="59">
        <v>8348</v>
      </c>
      <c r="BH11" s="145">
        <f t="shared" si="17"/>
        <v>22.759942501197891</v>
      </c>
      <c r="BI11" s="26">
        <v>3417</v>
      </c>
      <c r="BJ11" s="59">
        <v>8348</v>
      </c>
      <c r="BK11" s="145">
        <f t="shared" si="18"/>
        <v>40.931959750838523</v>
      </c>
      <c r="BL11" s="26">
        <v>1234</v>
      </c>
      <c r="BM11" s="59">
        <v>8348</v>
      </c>
      <c r="BN11" s="145">
        <f t="shared" si="19"/>
        <v>14.781983708672737</v>
      </c>
      <c r="BO11" s="139">
        <v>2130</v>
      </c>
      <c r="BP11" s="59">
        <v>8348</v>
      </c>
      <c r="BQ11" s="145">
        <f t="shared" si="20"/>
        <v>25.515093435553425</v>
      </c>
      <c r="BR11" s="26">
        <v>6604</v>
      </c>
      <c r="BS11" s="142">
        <v>22531</v>
      </c>
      <c r="BT11" s="145">
        <f t="shared" si="21"/>
        <v>29.31072744219076</v>
      </c>
      <c r="BU11" s="32">
        <v>4373</v>
      </c>
      <c r="BV11" s="29">
        <v>1470</v>
      </c>
      <c r="BW11" s="29">
        <v>521</v>
      </c>
      <c r="BX11" s="23">
        <v>159</v>
      </c>
      <c r="BY11" s="33">
        <v>57</v>
      </c>
      <c r="BZ11" s="34">
        <v>24</v>
      </c>
      <c r="CA11" s="25">
        <v>6604</v>
      </c>
      <c r="CB11" s="26">
        <v>386</v>
      </c>
      <c r="CC11" s="59">
        <v>18690</v>
      </c>
      <c r="CD11" s="155">
        <f t="shared" si="22"/>
        <v>2.0652755484216159</v>
      </c>
      <c r="CE11" s="151">
        <v>350</v>
      </c>
      <c r="CF11" s="59">
        <v>22531</v>
      </c>
      <c r="CG11" s="155">
        <f t="shared" si="23"/>
        <v>1.5534152944831565</v>
      </c>
      <c r="CH11" s="60">
        <v>553</v>
      </c>
      <c r="CI11" s="59">
        <v>22531</v>
      </c>
      <c r="CJ11" s="155">
        <f t="shared" si="24"/>
        <v>2.4543961652833874</v>
      </c>
    </row>
    <row r="12" spans="1:88" ht="15.75" x14ac:dyDescent="0.3">
      <c r="A12" s="16" t="s">
        <v>48</v>
      </c>
      <c r="B12" s="22">
        <v>189</v>
      </c>
      <c r="C12" s="86">
        <f t="shared" si="0"/>
        <v>1005</v>
      </c>
      <c r="D12" s="80">
        <v>1024</v>
      </c>
      <c r="E12" s="89">
        <v>19</v>
      </c>
      <c r="F12" s="173">
        <f t="shared" si="1"/>
        <v>18.805970149253731</v>
      </c>
      <c r="G12" s="176">
        <v>0.18</v>
      </c>
      <c r="H12" s="97">
        <v>125</v>
      </c>
      <c r="I12" s="86">
        <f t="shared" si="2"/>
        <v>407</v>
      </c>
      <c r="J12" s="80">
        <v>715</v>
      </c>
      <c r="K12" s="100">
        <v>308</v>
      </c>
      <c r="L12" s="111">
        <f t="shared" si="3"/>
        <v>30.712530712530711</v>
      </c>
      <c r="M12" s="179">
        <v>0.28000000000000003</v>
      </c>
      <c r="N12" s="19">
        <v>894</v>
      </c>
      <c r="O12" s="114">
        <v>1150.4680000000001</v>
      </c>
      <c r="P12" s="119">
        <f t="shared" si="4"/>
        <v>77.707506858078617</v>
      </c>
      <c r="Q12" s="185">
        <v>0.75</v>
      </c>
      <c r="R12" s="60">
        <v>257</v>
      </c>
      <c r="S12" s="115">
        <v>601.15000000000009</v>
      </c>
      <c r="T12" s="126">
        <f t="shared" si="5"/>
        <v>42.751393163104041</v>
      </c>
      <c r="U12" s="182">
        <v>0.43</v>
      </c>
      <c r="V12" s="122">
        <v>565</v>
      </c>
      <c r="W12" s="147">
        <v>1150.4680000000001</v>
      </c>
      <c r="X12" s="126">
        <f t="shared" si="6"/>
        <v>49.110448965116802</v>
      </c>
      <c r="Y12" s="185">
        <v>0.47299999999999998</v>
      </c>
      <c r="Z12" s="122">
        <v>119</v>
      </c>
      <c r="AA12" s="20">
        <v>601.15000000000009</v>
      </c>
      <c r="AB12" s="128">
        <f t="shared" si="7"/>
        <v>19.795392165017049</v>
      </c>
      <c r="AC12" s="187">
        <v>0.19400000000000001</v>
      </c>
      <c r="AD12" s="269">
        <v>119</v>
      </c>
      <c r="AE12" s="27">
        <v>257</v>
      </c>
      <c r="AF12" s="128">
        <f t="shared" si="8"/>
        <v>46.303501945525291</v>
      </c>
      <c r="AG12" s="269">
        <v>565</v>
      </c>
      <c r="AH12" s="24">
        <v>894</v>
      </c>
      <c r="AI12" s="111">
        <f t="shared" si="9"/>
        <v>63.199105145413867</v>
      </c>
      <c r="AJ12" s="97">
        <v>0</v>
      </c>
      <c r="AK12" s="59">
        <v>257</v>
      </c>
      <c r="AL12" s="111">
        <f t="shared" si="10"/>
        <v>0</v>
      </c>
      <c r="AM12" s="95">
        <v>205</v>
      </c>
      <c r="AN12" s="59">
        <v>257</v>
      </c>
      <c r="AO12" s="145">
        <f t="shared" si="11"/>
        <v>79.766536964980546</v>
      </c>
      <c r="AP12" s="190">
        <v>0.8</v>
      </c>
      <c r="AQ12" s="26">
        <v>2</v>
      </c>
      <c r="AR12" s="59">
        <v>257</v>
      </c>
      <c r="AS12" s="145">
        <f t="shared" si="12"/>
        <v>0.77821011673151752</v>
      </c>
      <c r="AT12" s="17">
        <v>0</v>
      </c>
      <c r="AU12" s="59">
        <v>257</v>
      </c>
      <c r="AV12" s="145">
        <f t="shared" si="13"/>
        <v>0</v>
      </c>
      <c r="AW12" s="26">
        <v>158</v>
      </c>
      <c r="AX12" s="59">
        <v>257</v>
      </c>
      <c r="AY12" s="145">
        <f t="shared" si="14"/>
        <v>61.478599221789885</v>
      </c>
      <c r="AZ12" s="26">
        <v>0</v>
      </c>
      <c r="BA12" s="59">
        <v>257</v>
      </c>
      <c r="BB12" s="145">
        <f t="shared" si="15"/>
        <v>0</v>
      </c>
      <c r="BC12" s="26">
        <v>144</v>
      </c>
      <c r="BD12" s="59">
        <v>257</v>
      </c>
      <c r="BE12" s="145">
        <f t="shared" si="16"/>
        <v>56.031128404669261</v>
      </c>
      <c r="BF12" s="26">
        <v>28</v>
      </c>
      <c r="BG12" s="59">
        <v>257</v>
      </c>
      <c r="BH12" s="145">
        <f t="shared" si="17"/>
        <v>10.894941634241246</v>
      </c>
      <c r="BI12" s="26">
        <v>112</v>
      </c>
      <c r="BJ12" s="59">
        <v>257</v>
      </c>
      <c r="BK12" s="145">
        <f t="shared" si="18"/>
        <v>43.579766536964982</v>
      </c>
      <c r="BL12" s="26">
        <v>26</v>
      </c>
      <c r="BM12" s="59">
        <v>257</v>
      </c>
      <c r="BN12" s="145">
        <f t="shared" si="19"/>
        <v>10.116731517509727</v>
      </c>
      <c r="BO12" s="139">
        <v>131</v>
      </c>
      <c r="BP12" s="59">
        <v>257</v>
      </c>
      <c r="BQ12" s="145">
        <f t="shared" si="20"/>
        <v>50.972762645914393</v>
      </c>
      <c r="BR12" s="26">
        <v>376</v>
      </c>
      <c r="BS12" s="142">
        <v>1065</v>
      </c>
      <c r="BT12" s="145">
        <f t="shared" si="21"/>
        <v>35.305164319248824</v>
      </c>
      <c r="BU12" s="17">
        <v>71</v>
      </c>
      <c r="BV12" s="18">
        <v>163</v>
      </c>
      <c r="BW12" s="18">
        <v>91</v>
      </c>
      <c r="BX12" s="23">
        <v>42</v>
      </c>
      <c r="BY12" s="37">
        <v>9</v>
      </c>
      <c r="BZ12" s="34">
        <v>0</v>
      </c>
      <c r="CA12" s="25">
        <v>376</v>
      </c>
      <c r="CB12" s="26">
        <v>0</v>
      </c>
      <c r="CC12" s="59">
        <v>894</v>
      </c>
      <c r="CD12" s="155">
        <f t="shared" si="22"/>
        <v>0</v>
      </c>
      <c r="CE12" s="150">
        <v>4</v>
      </c>
      <c r="CF12" s="59">
        <v>1065</v>
      </c>
      <c r="CG12" s="155">
        <f t="shared" si="23"/>
        <v>0.37558685446009388</v>
      </c>
      <c r="CH12" s="60">
        <v>17</v>
      </c>
      <c r="CI12" s="59">
        <v>1065</v>
      </c>
      <c r="CJ12" s="155">
        <f t="shared" si="24"/>
        <v>1.596244131455399</v>
      </c>
    </row>
    <row r="13" spans="1:88" ht="15.75" x14ac:dyDescent="0.3">
      <c r="A13" s="16" t="s">
        <v>49</v>
      </c>
      <c r="B13" s="22">
        <v>980</v>
      </c>
      <c r="C13" s="86">
        <f t="shared" si="0"/>
        <v>5433</v>
      </c>
      <c r="D13" s="82">
        <v>5551</v>
      </c>
      <c r="E13" s="91">
        <v>118</v>
      </c>
      <c r="F13" s="173">
        <f t="shared" si="1"/>
        <v>18.037916436591203</v>
      </c>
      <c r="G13" s="176">
        <v>0.18</v>
      </c>
      <c r="H13" s="95">
        <v>604</v>
      </c>
      <c r="I13" s="86">
        <f t="shared" si="2"/>
        <v>2154</v>
      </c>
      <c r="J13" s="82">
        <v>3377</v>
      </c>
      <c r="K13" s="100">
        <v>1223</v>
      </c>
      <c r="L13" s="111">
        <f t="shared" si="3"/>
        <v>28.040854224698236</v>
      </c>
      <c r="M13" s="179">
        <v>0.26</v>
      </c>
      <c r="N13" s="38">
        <v>3551</v>
      </c>
      <c r="O13" s="114">
        <v>5431.0720000000001</v>
      </c>
      <c r="P13" s="119">
        <f t="shared" si="4"/>
        <v>65.383040401600269</v>
      </c>
      <c r="Q13" s="185">
        <v>0.66</v>
      </c>
      <c r="R13" s="60">
        <v>1518</v>
      </c>
      <c r="S13" s="114">
        <v>2905.15</v>
      </c>
      <c r="T13" s="126">
        <f t="shared" si="5"/>
        <v>52.252035178906425</v>
      </c>
      <c r="U13" s="182">
        <v>0.45</v>
      </c>
      <c r="V13" s="122">
        <v>2402</v>
      </c>
      <c r="W13" s="147">
        <v>5431.0720000000001</v>
      </c>
      <c r="X13" s="126">
        <f t="shared" si="6"/>
        <v>44.226996070020796</v>
      </c>
      <c r="Y13" s="185">
        <v>0.42899999999999999</v>
      </c>
      <c r="Z13" s="122">
        <v>709</v>
      </c>
      <c r="AA13" s="20">
        <v>2905.15</v>
      </c>
      <c r="AB13" s="128">
        <f t="shared" si="7"/>
        <v>24.404936061821246</v>
      </c>
      <c r="AC13" s="187">
        <v>0.22700000000000001</v>
      </c>
      <c r="AD13" s="269">
        <v>709</v>
      </c>
      <c r="AE13" s="27">
        <v>1518</v>
      </c>
      <c r="AF13" s="128">
        <f t="shared" si="8"/>
        <v>46.706192358366273</v>
      </c>
      <c r="AG13" s="269">
        <v>2402</v>
      </c>
      <c r="AH13" s="36">
        <v>3551</v>
      </c>
      <c r="AI13" s="111">
        <f t="shared" si="9"/>
        <v>67.642917488031543</v>
      </c>
      <c r="AJ13" s="96">
        <v>0</v>
      </c>
      <c r="AK13" s="59">
        <v>1518</v>
      </c>
      <c r="AL13" s="111">
        <f t="shared" si="10"/>
        <v>0</v>
      </c>
      <c r="AM13" s="95">
        <v>1035</v>
      </c>
      <c r="AN13" s="59">
        <v>1518</v>
      </c>
      <c r="AO13" s="145">
        <f t="shared" si="11"/>
        <v>68.181818181818187</v>
      </c>
      <c r="AP13" s="190">
        <v>0.65600000000000003</v>
      </c>
      <c r="AQ13" s="26">
        <v>17</v>
      </c>
      <c r="AR13" s="59">
        <v>1518</v>
      </c>
      <c r="AS13" s="145">
        <f t="shared" si="12"/>
        <v>1.1198945981554678</v>
      </c>
      <c r="AT13" s="17">
        <v>464</v>
      </c>
      <c r="AU13" s="59">
        <v>1518</v>
      </c>
      <c r="AV13" s="145">
        <f t="shared" si="13"/>
        <v>30.566534914361</v>
      </c>
      <c r="AW13" s="26">
        <v>1036</v>
      </c>
      <c r="AX13" s="59">
        <v>1518</v>
      </c>
      <c r="AY13" s="145">
        <f t="shared" si="14"/>
        <v>68.247694334650859</v>
      </c>
      <c r="AZ13" s="26">
        <v>825</v>
      </c>
      <c r="BA13" s="59">
        <v>1518</v>
      </c>
      <c r="BB13" s="145">
        <f t="shared" si="15"/>
        <v>54.347826086956523</v>
      </c>
      <c r="BC13" s="26">
        <v>669</v>
      </c>
      <c r="BD13" s="59">
        <v>1518</v>
      </c>
      <c r="BE13" s="145">
        <f t="shared" si="16"/>
        <v>44.071146245059289</v>
      </c>
      <c r="BF13" s="26">
        <v>317</v>
      </c>
      <c r="BG13" s="59">
        <v>1518</v>
      </c>
      <c r="BH13" s="145">
        <f t="shared" si="17"/>
        <v>20.88274044795784</v>
      </c>
      <c r="BI13" s="26">
        <v>533</v>
      </c>
      <c r="BJ13" s="59">
        <v>1518</v>
      </c>
      <c r="BK13" s="145">
        <f t="shared" si="18"/>
        <v>35.111989459815547</v>
      </c>
      <c r="BL13" s="26">
        <v>276</v>
      </c>
      <c r="BM13" s="59">
        <v>1518</v>
      </c>
      <c r="BN13" s="145">
        <f t="shared" si="19"/>
        <v>18.181818181818183</v>
      </c>
      <c r="BO13" s="139">
        <v>886</v>
      </c>
      <c r="BP13" s="59">
        <v>1518</v>
      </c>
      <c r="BQ13" s="145">
        <f t="shared" si="20"/>
        <v>58.366271409749672</v>
      </c>
      <c r="BR13" s="26">
        <v>3479</v>
      </c>
      <c r="BS13" s="142">
        <v>4572</v>
      </c>
      <c r="BT13" s="145">
        <f t="shared" si="21"/>
        <v>76.093613298337701</v>
      </c>
      <c r="BU13" s="17">
        <v>1067</v>
      </c>
      <c r="BV13" s="18">
        <v>1514</v>
      </c>
      <c r="BW13" s="18">
        <v>645</v>
      </c>
      <c r="BX13" s="23">
        <v>186</v>
      </c>
      <c r="BY13" s="18">
        <v>60</v>
      </c>
      <c r="BZ13" s="36">
        <v>7</v>
      </c>
      <c r="CA13" s="25">
        <v>3479</v>
      </c>
      <c r="CB13" s="26">
        <v>1711</v>
      </c>
      <c r="CC13" s="59">
        <v>3551</v>
      </c>
      <c r="CD13" s="155">
        <f t="shared" si="22"/>
        <v>48.183610250633627</v>
      </c>
      <c r="CE13" s="150">
        <v>56</v>
      </c>
      <c r="CF13" s="59">
        <v>4572</v>
      </c>
      <c r="CG13" s="155">
        <f t="shared" si="23"/>
        <v>1.2248468941382327</v>
      </c>
      <c r="CH13" s="60">
        <v>85</v>
      </c>
      <c r="CI13" s="59">
        <v>4572</v>
      </c>
      <c r="CJ13" s="155">
        <f t="shared" si="24"/>
        <v>1.8591426071741033</v>
      </c>
    </row>
    <row r="14" spans="1:88" ht="15.75" x14ac:dyDescent="0.3">
      <c r="A14" s="28" t="s">
        <v>50</v>
      </c>
      <c r="B14" s="35">
        <v>2925</v>
      </c>
      <c r="C14" s="86">
        <f t="shared" si="0"/>
        <v>14658</v>
      </c>
      <c r="D14" s="81">
        <v>14993</v>
      </c>
      <c r="E14" s="90">
        <v>335</v>
      </c>
      <c r="F14" s="173">
        <f t="shared" si="1"/>
        <v>19.95497339336881</v>
      </c>
      <c r="G14" s="176">
        <v>0.2</v>
      </c>
      <c r="H14" s="96">
        <v>2005</v>
      </c>
      <c r="I14" s="86">
        <f t="shared" si="2"/>
        <v>6947</v>
      </c>
      <c r="J14" s="81">
        <v>11040</v>
      </c>
      <c r="K14" s="100">
        <v>4093</v>
      </c>
      <c r="L14" s="111">
        <f t="shared" si="3"/>
        <v>28.86137901252339</v>
      </c>
      <c r="M14" s="179">
        <v>0.27</v>
      </c>
      <c r="N14" s="30">
        <v>11880</v>
      </c>
      <c r="O14" s="115">
        <v>16400.444</v>
      </c>
      <c r="P14" s="119">
        <f t="shared" si="4"/>
        <v>72.43706328926217</v>
      </c>
      <c r="Q14" s="185">
        <v>0.7</v>
      </c>
      <c r="R14" s="60">
        <v>5056</v>
      </c>
      <c r="S14" s="115">
        <v>8693.6</v>
      </c>
      <c r="T14" s="126">
        <f t="shared" si="5"/>
        <v>58.15772522315266</v>
      </c>
      <c r="U14" s="182">
        <v>0.55000000000000004</v>
      </c>
      <c r="V14" s="122">
        <v>7334</v>
      </c>
      <c r="W14" s="147">
        <v>16400.444</v>
      </c>
      <c r="X14" s="126">
        <f t="shared" si="6"/>
        <v>44.718301528909826</v>
      </c>
      <c r="Y14" s="185">
        <v>0.41599999999999998</v>
      </c>
      <c r="Z14" s="122">
        <v>2349</v>
      </c>
      <c r="AA14" s="20">
        <v>8693.6</v>
      </c>
      <c r="AB14" s="128">
        <f t="shared" si="7"/>
        <v>27.01987669089905</v>
      </c>
      <c r="AC14" s="187">
        <v>0.23899999999999999</v>
      </c>
      <c r="AD14" s="269">
        <v>2349</v>
      </c>
      <c r="AE14" s="27">
        <v>5056</v>
      </c>
      <c r="AF14" s="128">
        <f t="shared" si="8"/>
        <v>46.45965189873418</v>
      </c>
      <c r="AG14" s="269">
        <v>7334</v>
      </c>
      <c r="AH14" s="40">
        <v>11880</v>
      </c>
      <c r="AI14" s="111">
        <f t="shared" si="9"/>
        <v>61.734006734006734</v>
      </c>
      <c r="AJ14" s="96">
        <v>2460</v>
      </c>
      <c r="AK14" s="59">
        <v>5056</v>
      </c>
      <c r="AL14" s="111">
        <f t="shared" si="10"/>
        <v>48.655063291139243</v>
      </c>
      <c r="AM14" s="131">
        <v>3591</v>
      </c>
      <c r="AN14" s="59">
        <v>5056</v>
      </c>
      <c r="AO14" s="145">
        <f t="shared" si="11"/>
        <v>71.024525316455694</v>
      </c>
      <c r="AP14" s="190">
        <v>0.71599999999999997</v>
      </c>
      <c r="AQ14" s="26">
        <v>70</v>
      </c>
      <c r="AR14" s="59">
        <v>5056</v>
      </c>
      <c r="AS14" s="145">
        <f t="shared" si="12"/>
        <v>1.384493670886076</v>
      </c>
      <c r="AT14" s="136">
        <v>383</v>
      </c>
      <c r="AU14" s="59">
        <v>5056</v>
      </c>
      <c r="AV14" s="145">
        <f t="shared" si="13"/>
        <v>7.5751582278481013</v>
      </c>
      <c r="AW14" s="26">
        <v>3419</v>
      </c>
      <c r="AX14" s="59">
        <v>5056</v>
      </c>
      <c r="AY14" s="145">
        <f t="shared" si="14"/>
        <v>67.622626582278485</v>
      </c>
      <c r="AZ14" s="26">
        <v>3247</v>
      </c>
      <c r="BA14" s="59">
        <v>5056</v>
      </c>
      <c r="BB14" s="145">
        <f t="shared" si="15"/>
        <v>64.220727848101262</v>
      </c>
      <c r="BC14" s="26">
        <v>2854</v>
      </c>
      <c r="BD14" s="59">
        <v>5056</v>
      </c>
      <c r="BE14" s="145">
        <f t="shared" si="16"/>
        <v>56.447784810126585</v>
      </c>
      <c r="BF14" s="26">
        <v>902</v>
      </c>
      <c r="BG14" s="59">
        <v>5056</v>
      </c>
      <c r="BH14" s="145">
        <f t="shared" si="17"/>
        <v>17.840189873417721</v>
      </c>
      <c r="BI14" s="26">
        <v>1733</v>
      </c>
      <c r="BJ14" s="59">
        <v>5056</v>
      </c>
      <c r="BK14" s="145">
        <f t="shared" si="18"/>
        <v>34.276107594936711</v>
      </c>
      <c r="BL14" s="26">
        <v>974</v>
      </c>
      <c r="BM14" s="59">
        <v>5056</v>
      </c>
      <c r="BN14" s="145">
        <f t="shared" si="19"/>
        <v>19.264240506329113</v>
      </c>
      <c r="BO14" s="139">
        <v>3723</v>
      </c>
      <c r="BP14" s="59">
        <v>5056</v>
      </c>
      <c r="BQ14" s="145">
        <f t="shared" si="20"/>
        <v>73.635284810126578</v>
      </c>
      <c r="BR14" s="26">
        <v>11748</v>
      </c>
      <c r="BS14" s="142">
        <v>14476</v>
      </c>
      <c r="BT14" s="145">
        <f t="shared" si="21"/>
        <v>81.155015197568389</v>
      </c>
      <c r="BU14" s="32">
        <v>6386</v>
      </c>
      <c r="BV14" s="29">
        <v>3700</v>
      </c>
      <c r="BW14" s="29">
        <v>1053</v>
      </c>
      <c r="BX14" s="23">
        <v>481</v>
      </c>
      <c r="BY14" s="33">
        <v>92</v>
      </c>
      <c r="BZ14" s="34">
        <v>36</v>
      </c>
      <c r="CA14" s="25">
        <v>11748</v>
      </c>
      <c r="CB14" s="26">
        <v>4986</v>
      </c>
      <c r="CC14" s="59">
        <v>11880</v>
      </c>
      <c r="CD14" s="155">
        <f t="shared" si="22"/>
        <v>41.969696969696969</v>
      </c>
      <c r="CE14" s="151">
        <v>301</v>
      </c>
      <c r="CF14" s="59">
        <v>14476</v>
      </c>
      <c r="CG14" s="155">
        <f t="shared" si="23"/>
        <v>2.0793036750483558</v>
      </c>
      <c r="CH14" s="60">
        <v>280</v>
      </c>
      <c r="CI14" s="59">
        <v>14476</v>
      </c>
      <c r="CJ14" s="155">
        <f t="shared" si="24"/>
        <v>1.9342359767891684</v>
      </c>
    </row>
    <row r="15" spans="1:88" s="260" customFormat="1" ht="15.75" x14ac:dyDescent="0.3">
      <c r="A15" s="220" t="s">
        <v>51</v>
      </c>
      <c r="B15" s="221">
        <v>72</v>
      </c>
      <c r="C15" s="222">
        <f t="shared" si="0"/>
        <v>663</v>
      </c>
      <c r="D15" s="223">
        <v>688</v>
      </c>
      <c r="E15" s="224">
        <v>25</v>
      </c>
      <c r="F15" s="225">
        <f t="shared" si="1"/>
        <v>10.859728506787331</v>
      </c>
      <c r="G15" s="261">
        <v>0.2</v>
      </c>
      <c r="H15" s="227">
        <v>31</v>
      </c>
      <c r="I15" s="222">
        <f t="shared" si="2"/>
        <v>458</v>
      </c>
      <c r="J15" s="223">
        <v>688</v>
      </c>
      <c r="K15" s="224">
        <v>230</v>
      </c>
      <c r="L15" s="228">
        <f t="shared" si="3"/>
        <v>6.7685589519650655</v>
      </c>
      <c r="M15" s="229">
        <v>26</v>
      </c>
      <c r="N15" s="230">
        <v>648</v>
      </c>
      <c r="O15" s="231">
        <v>892.06700000000001</v>
      </c>
      <c r="P15" s="232">
        <f t="shared" si="4"/>
        <v>72.640283745503424</v>
      </c>
      <c r="Q15" s="237">
        <v>0.746</v>
      </c>
      <c r="R15" s="233">
        <v>231</v>
      </c>
      <c r="S15" s="231">
        <v>466.40000000000003</v>
      </c>
      <c r="T15" s="234">
        <f t="shared" si="5"/>
        <v>49.528301886792448</v>
      </c>
      <c r="U15" s="284">
        <v>0.5</v>
      </c>
      <c r="V15" s="235">
        <v>425</v>
      </c>
      <c r="W15" s="236">
        <v>892.06700000000001</v>
      </c>
      <c r="X15" s="234">
        <f t="shared" si="6"/>
        <v>47.642161407158881</v>
      </c>
      <c r="Y15" s="237">
        <v>0.42499999999999999</v>
      </c>
      <c r="Z15" s="235">
        <v>141</v>
      </c>
      <c r="AA15" s="238">
        <v>466.40000000000003</v>
      </c>
      <c r="AB15" s="239">
        <f t="shared" si="7"/>
        <v>30.231560891938248</v>
      </c>
      <c r="AC15" s="240">
        <v>0.27210000000000001</v>
      </c>
      <c r="AD15" s="241">
        <v>141</v>
      </c>
      <c r="AE15" s="242">
        <v>231</v>
      </c>
      <c r="AF15" s="239">
        <f t="shared" si="8"/>
        <v>61.038961038961041</v>
      </c>
      <c r="AG15" s="241">
        <v>425</v>
      </c>
      <c r="AH15" s="243">
        <v>648</v>
      </c>
      <c r="AI15" s="228">
        <f t="shared" si="9"/>
        <v>65.586419753086417</v>
      </c>
      <c r="AJ15" s="227">
        <v>157</v>
      </c>
      <c r="AK15" s="244">
        <v>231</v>
      </c>
      <c r="AL15" s="228">
        <f t="shared" si="10"/>
        <v>67.96536796536796</v>
      </c>
      <c r="AM15" s="245">
        <v>202</v>
      </c>
      <c r="AN15" s="244">
        <v>231</v>
      </c>
      <c r="AO15" s="246">
        <f t="shared" si="11"/>
        <v>87.44588744588745</v>
      </c>
      <c r="AP15" s="247">
        <v>0.85799999999999998</v>
      </c>
      <c r="AQ15" s="248">
        <v>1</v>
      </c>
      <c r="AR15" s="244">
        <v>231</v>
      </c>
      <c r="AS15" s="246">
        <f t="shared" si="12"/>
        <v>0.4329004329004329</v>
      </c>
      <c r="AT15" s="249">
        <v>41</v>
      </c>
      <c r="AU15" s="244">
        <v>231</v>
      </c>
      <c r="AV15" s="246">
        <f t="shared" si="13"/>
        <v>17.748917748917748</v>
      </c>
      <c r="AW15" s="248">
        <v>212</v>
      </c>
      <c r="AX15" s="244">
        <v>231</v>
      </c>
      <c r="AY15" s="246">
        <f t="shared" si="14"/>
        <v>91.774891774891771</v>
      </c>
      <c r="AZ15" s="248">
        <v>182</v>
      </c>
      <c r="BA15" s="244">
        <v>231</v>
      </c>
      <c r="BB15" s="246">
        <f t="shared" si="15"/>
        <v>78.787878787878782</v>
      </c>
      <c r="BC15" s="248">
        <v>129</v>
      </c>
      <c r="BD15" s="244">
        <v>231</v>
      </c>
      <c r="BE15" s="246">
        <f t="shared" si="16"/>
        <v>55.844155844155843</v>
      </c>
      <c r="BF15" s="248">
        <v>41</v>
      </c>
      <c r="BG15" s="244">
        <v>231</v>
      </c>
      <c r="BH15" s="246">
        <f t="shared" si="17"/>
        <v>17.748917748917748</v>
      </c>
      <c r="BI15" s="248">
        <v>43</v>
      </c>
      <c r="BJ15" s="244">
        <v>231</v>
      </c>
      <c r="BK15" s="246">
        <f t="shared" si="18"/>
        <v>18.614718614718615</v>
      </c>
      <c r="BL15" s="248">
        <v>47</v>
      </c>
      <c r="BM15" s="244">
        <v>231</v>
      </c>
      <c r="BN15" s="246">
        <f t="shared" si="19"/>
        <v>20.346320346320347</v>
      </c>
      <c r="BO15" s="250">
        <v>217</v>
      </c>
      <c r="BP15" s="244">
        <v>231</v>
      </c>
      <c r="BQ15" s="246">
        <f t="shared" si="20"/>
        <v>93.939393939393938</v>
      </c>
      <c r="BR15" s="248">
        <v>787</v>
      </c>
      <c r="BS15" s="251">
        <v>825</v>
      </c>
      <c r="BT15" s="246">
        <f t="shared" si="21"/>
        <v>95.393939393939391</v>
      </c>
      <c r="BU15" s="252">
        <v>354</v>
      </c>
      <c r="BV15" s="253">
        <v>87</v>
      </c>
      <c r="BW15" s="253">
        <v>186</v>
      </c>
      <c r="BX15" s="254">
        <v>118</v>
      </c>
      <c r="BY15" s="255">
        <v>42</v>
      </c>
      <c r="BZ15" s="256">
        <v>0</v>
      </c>
      <c r="CA15" s="257">
        <v>787</v>
      </c>
      <c r="CB15" s="248">
        <v>3</v>
      </c>
      <c r="CC15" s="244">
        <v>648</v>
      </c>
      <c r="CD15" s="258">
        <f t="shared" si="22"/>
        <v>0.46296296296296297</v>
      </c>
      <c r="CE15" s="259">
        <v>1</v>
      </c>
      <c r="CF15" s="244">
        <v>825</v>
      </c>
      <c r="CG15" s="258">
        <f t="shared" si="23"/>
        <v>0.12121212121212122</v>
      </c>
      <c r="CH15" s="233">
        <v>0</v>
      </c>
      <c r="CI15" s="244">
        <v>825</v>
      </c>
      <c r="CJ15" s="258">
        <f t="shared" si="24"/>
        <v>0</v>
      </c>
    </row>
    <row r="16" spans="1:88" ht="15.75" x14ac:dyDescent="0.3">
      <c r="A16" s="16" t="s">
        <v>52</v>
      </c>
      <c r="B16" s="21">
        <v>245</v>
      </c>
      <c r="C16" s="86">
        <f t="shared" si="0"/>
        <v>1749</v>
      </c>
      <c r="D16" s="80">
        <v>1819</v>
      </c>
      <c r="E16" s="89">
        <v>70</v>
      </c>
      <c r="F16" s="173">
        <f t="shared" si="1"/>
        <v>14.00800457404231</v>
      </c>
      <c r="G16" s="176">
        <v>0.18</v>
      </c>
      <c r="H16" s="95">
        <v>164</v>
      </c>
      <c r="I16" s="86">
        <f t="shared" si="2"/>
        <v>484</v>
      </c>
      <c r="J16" s="82">
        <v>1187</v>
      </c>
      <c r="K16" s="91">
        <v>703</v>
      </c>
      <c r="L16" s="111">
        <f t="shared" si="3"/>
        <v>33.884297520661157</v>
      </c>
      <c r="M16" s="179">
        <v>0.32</v>
      </c>
      <c r="N16" s="38">
        <v>1674</v>
      </c>
      <c r="O16" s="114">
        <v>1982.902</v>
      </c>
      <c r="P16" s="119">
        <f t="shared" si="4"/>
        <v>84.421721295353976</v>
      </c>
      <c r="Q16" s="185">
        <v>0.8</v>
      </c>
      <c r="R16" s="60">
        <v>646</v>
      </c>
      <c r="S16" s="114">
        <v>1039.3000000000002</v>
      </c>
      <c r="T16" s="126">
        <f t="shared" si="5"/>
        <v>62.15722120658134</v>
      </c>
      <c r="U16" s="182">
        <v>0.56999999999999995</v>
      </c>
      <c r="V16" s="122">
        <v>950</v>
      </c>
      <c r="W16" s="147">
        <v>1982.902</v>
      </c>
      <c r="X16" s="126">
        <f t="shared" si="6"/>
        <v>47.909578990792284</v>
      </c>
      <c r="Y16" s="185">
        <v>0.48499999999999999</v>
      </c>
      <c r="Z16" s="122">
        <v>359</v>
      </c>
      <c r="AA16" s="20">
        <v>1039.3000000000002</v>
      </c>
      <c r="AB16" s="128">
        <f t="shared" si="7"/>
        <v>34.542480515731739</v>
      </c>
      <c r="AC16" s="187">
        <v>0.28699999999999998</v>
      </c>
      <c r="AD16" s="269">
        <v>359</v>
      </c>
      <c r="AE16" s="27">
        <v>646</v>
      </c>
      <c r="AF16" s="128">
        <f t="shared" si="8"/>
        <v>55.572755417956657</v>
      </c>
      <c r="AG16" s="269">
        <v>950</v>
      </c>
      <c r="AH16" s="36">
        <v>1674</v>
      </c>
      <c r="AI16" s="111">
        <f t="shared" si="9"/>
        <v>56.750298685782553</v>
      </c>
      <c r="AJ16" s="96">
        <v>0</v>
      </c>
      <c r="AK16" s="59">
        <v>646</v>
      </c>
      <c r="AL16" s="111">
        <f t="shared" si="10"/>
        <v>0</v>
      </c>
      <c r="AM16" s="68">
        <v>389</v>
      </c>
      <c r="AN16" s="59">
        <v>646</v>
      </c>
      <c r="AO16" s="145">
        <f t="shared" si="11"/>
        <v>60.216718266253871</v>
      </c>
      <c r="AP16" s="190">
        <v>0.59199999999999997</v>
      </c>
      <c r="AQ16" s="26">
        <v>0</v>
      </c>
      <c r="AR16" s="59">
        <v>646</v>
      </c>
      <c r="AS16" s="145">
        <f t="shared" si="12"/>
        <v>0</v>
      </c>
      <c r="AT16" s="17">
        <v>328</v>
      </c>
      <c r="AU16" s="59">
        <v>646</v>
      </c>
      <c r="AV16" s="145">
        <f t="shared" si="13"/>
        <v>50.773993808049532</v>
      </c>
      <c r="AW16" s="26">
        <v>596</v>
      </c>
      <c r="AX16" s="59">
        <v>646</v>
      </c>
      <c r="AY16" s="145">
        <f t="shared" si="14"/>
        <v>92.260061919504651</v>
      </c>
      <c r="AZ16" s="26">
        <v>259</v>
      </c>
      <c r="BA16" s="59">
        <v>646</v>
      </c>
      <c r="BB16" s="145">
        <f t="shared" si="15"/>
        <v>40.092879256965944</v>
      </c>
      <c r="BC16" s="26">
        <v>387</v>
      </c>
      <c r="BD16" s="59">
        <v>646</v>
      </c>
      <c r="BE16" s="145">
        <f t="shared" si="16"/>
        <v>59.907120743034056</v>
      </c>
      <c r="BF16" s="26">
        <v>105</v>
      </c>
      <c r="BG16" s="59">
        <v>646</v>
      </c>
      <c r="BH16" s="145">
        <f t="shared" si="17"/>
        <v>16.253869969040249</v>
      </c>
      <c r="BI16" s="26">
        <v>181</v>
      </c>
      <c r="BJ16" s="59">
        <v>646</v>
      </c>
      <c r="BK16" s="145">
        <f t="shared" si="18"/>
        <v>28.018575851393187</v>
      </c>
      <c r="BL16" s="26">
        <v>106</v>
      </c>
      <c r="BM16" s="59">
        <v>646</v>
      </c>
      <c r="BN16" s="145">
        <f t="shared" si="19"/>
        <v>16.408668730650156</v>
      </c>
      <c r="BO16" s="139">
        <v>592</v>
      </c>
      <c r="BP16" s="59">
        <v>646</v>
      </c>
      <c r="BQ16" s="145">
        <f t="shared" si="20"/>
        <v>91.640866873065022</v>
      </c>
      <c r="BR16" s="26">
        <v>2178</v>
      </c>
      <c r="BS16" s="142">
        <v>2494</v>
      </c>
      <c r="BT16" s="145">
        <f t="shared" si="21"/>
        <v>87.329591018444262</v>
      </c>
      <c r="BU16" s="17">
        <v>605</v>
      </c>
      <c r="BV16" s="18">
        <v>901</v>
      </c>
      <c r="BW16" s="18">
        <v>382</v>
      </c>
      <c r="BX16" s="23">
        <v>227</v>
      </c>
      <c r="BY16" s="18">
        <v>57</v>
      </c>
      <c r="BZ16" s="36">
        <v>6</v>
      </c>
      <c r="CA16" s="25">
        <v>2178</v>
      </c>
      <c r="CB16" s="26">
        <v>518</v>
      </c>
      <c r="CC16" s="59">
        <v>1674</v>
      </c>
      <c r="CD16" s="155">
        <f t="shared" si="22"/>
        <v>30.943847072879333</v>
      </c>
      <c r="CE16" s="150">
        <v>46</v>
      </c>
      <c r="CF16" s="59">
        <v>2494</v>
      </c>
      <c r="CG16" s="155">
        <f t="shared" si="23"/>
        <v>1.8444266238973537</v>
      </c>
      <c r="CH16" s="60">
        <v>46</v>
      </c>
      <c r="CI16" s="59">
        <v>2494</v>
      </c>
      <c r="CJ16" s="155">
        <f t="shared" si="24"/>
        <v>1.8444266238973537</v>
      </c>
    </row>
    <row r="17" spans="1:88" ht="15.75" x14ac:dyDescent="0.3">
      <c r="A17" s="16" t="s">
        <v>53</v>
      </c>
      <c r="B17" s="78">
        <v>131</v>
      </c>
      <c r="C17" s="86">
        <f t="shared" si="0"/>
        <v>644</v>
      </c>
      <c r="D17" s="83">
        <v>662</v>
      </c>
      <c r="E17" s="92">
        <v>18</v>
      </c>
      <c r="F17" s="173">
        <f t="shared" si="1"/>
        <v>20.341614906832298</v>
      </c>
      <c r="G17" s="176">
        <v>0.2</v>
      </c>
      <c r="H17" s="98">
        <v>180</v>
      </c>
      <c r="I17" s="86">
        <f t="shared" si="2"/>
        <v>264</v>
      </c>
      <c r="J17" s="83">
        <v>516</v>
      </c>
      <c r="K17" s="92">
        <v>252</v>
      </c>
      <c r="L17" s="111">
        <f t="shared" si="3"/>
        <v>68.181818181818187</v>
      </c>
      <c r="M17" s="179">
        <v>0.68</v>
      </c>
      <c r="N17" s="30">
        <v>803</v>
      </c>
      <c r="O17" s="116">
        <v>861.34300000000007</v>
      </c>
      <c r="P17" s="119">
        <f t="shared" si="4"/>
        <v>93.226507906838492</v>
      </c>
      <c r="Q17" s="185">
        <v>0.97</v>
      </c>
      <c r="R17" s="60">
        <v>265</v>
      </c>
      <c r="S17" s="116">
        <v>436.3</v>
      </c>
      <c r="T17" s="126">
        <f t="shared" si="5"/>
        <v>60.738024295209719</v>
      </c>
      <c r="U17" s="182">
        <v>0.63</v>
      </c>
      <c r="V17" s="122">
        <v>598</v>
      </c>
      <c r="W17" s="147">
        <v>861.34300000000007</v>
      </c>
      <c r="X17" s="126">
        <f t="shared" si="6"/>
        <v>69.426465415055318</v>
      </c>
      <c r="Y17" s="185">
        <v>0.68799999999999994</v>
      </c>
      <c r="Z17" s="122">
        <v>152</v>
      </c>
      <c r="AA17" s="20">
        <v>436.3</v>
      </c>
      <c r="AB17" s="128">
        <f t="shared" si="7"/>
        <v>34.838413935365573</v>
      </c>
      <c r="AC17" s="187">
        <v>0.34699999999999998</v>
      </c>
      <c r="AD17" s="269">
        <v>152</v>
      </c>
      <c r="AE17" s="27">
        <v>265</v>
      </c>
      <c r="AF17" s="128">
        <f t="shared" si="8"/>
        <v>57.358490566037737</v>
      </c>
      <c r="AG17" s="269">
        <v>598</v>
      </c>
      <c r="AH17" s="40">
        <v>803</v>
      </c>
      <c r="AI17" s="111">
        <f t="shared" si="9"/>
        <v>74.470734744707343</v>
      </c>
      <c r="AJ17" s="129">
        <v>225</v>
      </c>
      <c r="AK17" s="59">
        <v>265</v>
      </c>
      <c r="AL17" s="111">
        <f t="shared" si="10"/>
        <v>84.905660377358487</v>
      </c>
      <c r="AM17" s="129">
        <v>255</v>
      </c>
      <c r="AN17" s="59">
        <v>265</v>
      </c>
      <c r="AO17" s="145">
        <f t="shared" si="11"/>
        <v>96.226415094339629</v>
      </c>
      <c r="AP17" s="190">
        <v>0.84899999999999998</v>
      </c>
      <c r="AQ17" s="26">
        <v>1</v>
      </c>
      <c r="AR17" s="59">
        <v>265</v>
      </c>
      <c r="AS17" s="145">
        <f t="shared" si="12"/>
        <v>0.37735849056603776</v>
      </c>
      <c r="AT17" s="39">
        <v>130</v>
      </c>
      <c r="AU17" s="59">
        <v>265</v>
      </c>
      <c r="AV17" s="145">
        <f t="shared" si="13"/>
        <v>49.056603773584904</v>
      </c>
      <c r="AW17" s="26">
        <v>220</v>
      </c>
      <c r="AX17" s="59">
        <v>265</v>
      </c>
      <c r="AY17" s="145">
        <f t="shared" si="14"/>
        <v>83.018867924528308</v>
      </c>
      <c r="AZ17" s="26">
        <v>216</v>
      </c>
      <c r="BA17" s="59">
        <v>265</v>
      </c>
      <c r="BB17" s="145">
        <f t="shared" si="15"/>
        <v>81.509433962264154</v>
      </c>
      <c r="BC17" s="26">
        <v>165</v>
      </c>
      <c r="BD17" s="59">
        <v>265</v>
      </c>
      <c r="BE17" s="145">
        <f t="shared" si="16"/>
        <v>62.264150943396224</v>
      </c>
      <c r="BF17" s="26">
        <v>40</v>
      </c>
      <c r="BG17" s="59">
        <v>265</v>
      </c>
      <c r="BH17" s="145">
        <f t="shared" si="17"/>
        <v>15.09433962264151</v>
      </c>
      <c r="BI17" s="26">
        <v>80</v>
      </c>
      <c r="BJ17" s="59">
        <v>265</v>
      </c>
      <c r="BK17" s="145">
        <f t="shared" si="18"/>
        <v>30.188679245283019</v>
      </c>
      <c r="BL17" s="26">
        <v>33</v>
      </c>
      <c r="BM17" s="59">
        <v>265</v>
      </c>
      <c r="BN17" s="145">
        <f t="shared" si="19"/>
        <v>12.452830188679245</v>
      </c>
      <c r="BO17" s="139">
        <v>224</v>
      </c>
      <c r="BP17" s="59">
        <v>265</v>
      </c>
      <c r="BQ17" s="145">
        <f t="shared" si="20"/>
        <v>84.528301886792448</v>
      </c>
      <c r="BR17" s="26">
        <v>845</v>
      </c>
      <c r="BS17" s="142">
        <v>949</v>
      </c>
      <c r="BT17" s="145">
        <f t="shared" si="21"/>
        <v>89.041095890410958</v>
      </c>
      <c r="BU17" s="39">
        <v>194</v>
      </c>
      <c r="BV17" s="31">
        <v>354</v>
      </c>
      <c r="BW17" s="31">
        <v>193</v>
      </c>
      <c r="BX17" s="23">
        <v>82</v>
      </c>
      <c r="BY17" s="31">
        <v>20</v>
      </c>
      <c r="BZ17" s="40">
        <v>2</v>
      </c>
      <c r="CA17" s="25">
        <v>845</v>
      </c>
      <c r="CB17" s="26">
        <v>522</v>
      </c>
      <c r="CC17" s="59">
        <v>803</v>
      </c>
      <c r="CD17" s="155">
        <f t="shared" si="22"/>
        <v>65.00622665006226</v>
      </c>
      <c r="CE17" s="150">
        <v>12</v>
      </c>
      <c r="CF17" s="59">
        <v>949</v>
      </c>
      <c r="CG17" s="155">
        <f t="shared" si="23"/>
        <v>1.2644889357218125</v>
      </c>
      <c r="CH17" s="60">
        <v>20</v>
      </c>
      <c r="CI17" s="59">
        <v>949</v>
      </c>
      <c r="CJ17" s="155">
        <f t="shared" si="24"/>
        <v>2.1074815595363541</v>
      </c>
    </row>
    <row r="18" spans="1:88" ht="15.75" x14ac:dyDescent="0.3">
      <c r="A18" s="16" t="s">
        <v>54</v>
      </c>
      <c r="B18" s="22">
        <v>439</v>
      </c>
      <c r="C18" s="86">
        <f t="shared" si="0"/>
        <v>2088</v>
      </c>
      <c r="D18" s="82">
        <v>2142</v>
      </c>
      <c r="E18" s="91">
        <v>54</v>
      </c>
      <c r="F18" s="173">
        <f t="shared" si="1"/>
        <v>21.024904214559388</v>
      </c>
      <c r="G18" s="176">
        <v>0.2</v>
      </c>
      <c r="H18" s="97">
        <v>453</v>
      </c>
      <c r="I18" s="86">
        <f t="shared" si="2"/>
        <v>817</v>
      </c>
      <c r="J18" s="80">
        <v>1508</v>
      </c>
      <c r="K18" s="89">
        <v>691</v>
      </c>
      <c r="L18" s="111">
        <f t="shared" si="3"/>
        <v>55.446756425948593</v>
      </c>
      <c r="M18" s="179">
        <v>0.52</v>
      </c>
      <c r="N18" s="38">
        <v>1846</v>
      </c>
      <c r="O18" s="114">
        <v>2401.1239999999998</v>
      </c>
      <c r="P18" s="119">
        <f t="shared" si="4"/>
        <v>76.880660890482957</v>
      </c>
      <c r="Q18" s="185">
        <v>0.75</v>
      </c>
      <c r="R18" s="60">
        <v>656</v>
      </c>
      <c r="S18" s="114">
        <v>1267.5500000000002</v>
      </c>
      <c r="T18" s="126">
        <f t="shared" si="5"/>
        <v>51.753382509565689</v>
      </c>
      <c r="U18" s="182">
        <v>0.51</v>
      </c>
      <c r="V18" s="122">
        <v>1405</v>
      </c>
      <c r="W18" s="147">
        <v>2401.1239999999998</v>
      </c>
      <c r="X18" s="126">
        <f t="shared" si="6"/>
        <v>58.514262487068564</v>
      </c>
      <c r="Y18" s="185">
        <v>0.57899999999999996</v>
      </c>
      <c r="Z18" s="122">
        <v>358</v>
      </c>
      <c r="AA18" s="20">
        <v>1267.5500000000002</v>
      </c>
      <c r="AB18" s="128">
        <f t="shared" si="7"/>
        <v>28.243461796378838</v>
      </c>
      <c r="AC18" s="187">
        <v>0.28000000000000003</v>
      </c>
      <c r="AD18" s="269">
        <v>358</v>
      </c>
      <c r="AE18" s="27">
        <v>656</v>
      </c>
      <c r="AF18" s="128">
        <f t="shared" si="8"/>
        <v>54.573170731707314</v>
      </c>
      <c r="AG18" s="269">
        <v>1405</v>
      </c>
      <c r="AH18" s="36">
        <v>1846</v>
      </c>
      <c r="AI18" s="111">
        <f t="shared" si="9"/>
        <v>76.110509209100755</v>
      </c>
      <c r="AJ18" s="96">
        <v>583</v>
      </c>
      <c r="AK18" s="59">
        <v>656</v>
      </c>
      <c r="AL18" s="111">
        <f t="shared" si="10"/>
        <v>88.871951219512198</v>
      </c>
      <c r="AM18" s="95">
        <v>583</v>
      </c>
      <c r="AN18" s="59">
        <v>656</v>
      </c>
      <c r="AO18" s="145">
        <f t="shared" si="11"/>
        <v>88.871951219512198</v>
      </c>
      <c r="AP18" s="190">
        <v>0.86199999999999999</v>
      </c>
      <c r="AQ18" s="26">
        <v>2</v>
      </c>
      <c r="AR18" s="59">
        <v>656</v>
      </c>
      <c r="AS18" s="145">
        <f t="shared" si="12"/>
        <v>0.3048780487804878</v>
      </c>
      <c r="AT18" s="17">
        <v>367</v>
      </c>
      <c r="AU18" s="59">
        <v>656</v>
      </c>
      <c r="AV18" s="145">
        <f t="shared" si="13"/>
        <v>55.945121951219512</v>
      </c>
      <c r="AW18" s="26">
        <v>473</v>
      </c>
      <c r="AX18" s="59">
        <v>656</v>
      </c>
      <c r="AY18" s="145">
        <f t="shared" si="14"/>
        <v>72.103658536585371</v>
      </c>
      <c r="AZ18" s="26">
        <v>306</v>
      </c>
      <c r="BA18" s="59">
        <v>656</v>
      </c>
      <c r="BB18" s="145">
        <f t="shared" si="15"/>
        <v>46.646341463414636</v>
      </c>
      <c r="BC18" s="26">
        <v>292</v>
      </c>
      <c r="BD18" s="59">
        <v>656</v>
      </c>
      <c r="BE18" s="145">
        <f t="shared" si="16"/>
        <v>44.512195121951223</v>
      </c>
      <c r="BF18" s="26">
        <v>103</v>
      </c>
      <c r="BG18" s="59">
        <v>656</v>
      </c>
      <c r="BH18" s="145">
        <f t="shared" si="17"/>
        <v>15.701219512195122</v>
      </c>
      <c r="BI18" s="26">
        <v>195</v>
      </c>
      <c r="BJ18" s="59">
        <v>656</v>
      </c>
      <c r="BK18" s="145">
        <f t="shared" si="18"/>
        <v>29.725609756097562</v>
      </c>
      <c r="BL18" s="26">
        <v>103</v>
      </c>
      <c r="BM18" s="59">
        <v>656</v>
      </c>
      <c r="BN18" s="145">
        <f t="shared" si="19"/>
        <v>15.701219512195122</v>
      </c>
      <c r="BO18" s="139">
        <v>338</v>
      </c>
      <c r="BP18" s="59">
        <v>656</v>
      </c>
      <c r="BQ18" s="145">
        <f t="shared" si="20"/>
        <v>51.524390243902438</v>
      </c>
      <c r="BR18" s="26">
        <v>1165</v>
      </c>
      <c r="BS18" s="142">
        <v>2443</v>
      </c>
      <c r="BT18" s="145">
        <f t="shared" si="21"/>
        <v>47.687269750307003</v>
      </c>
      <c r="BU18" s="17">
        <v>847</v>
      </c>
      <c r="BV18" s="18">
        <v>149</v>
      </c>
      <c r="BW18" s="18">
        <v>102</v>
      </c>
      <c r="BX18" s="23">
        <v>57</v>
      </c>
      <c r="BY18" s="18">
        <v>8</v>
      </c>
      <c r="BZ18" s="36">
        <v>2</v>
      </c>
      <c r="CA18" s="25">
        <v>1165</v>
      </c>
      <c r="CB18" s="26">
        <v>399</v>
      </c>
      <c r="CC18" s="59">
        <v>1846</v>
      </c>
      <c r="CD18" s="155">
        <f t="shared" si="22"/>
        <v>21.614301191765982</v>
      </c>
      <c r="CE18" s="152">
        <v>39</v>
      </c>
      <c r="CF18" s="158">
        <v>2443</v>
      </c>
      <c r="CG18" s="155">
        <f t="shared" si="23"/>
        <v>1.5963978714695046</v>
      </c>
      <c r="CH18" s="157">
        <v>60</v>
      </c>
      <c r="CI18" s="158">
        <v>2443</v>
      </c>
      <c r="CJ18" s="155">
        <f t="shared" si="24"/>
        <v>2.4559967253376995</v>
      </c>
    </row>
    <row r="19" spans="1:88" ht="16.5" thickBot="1" x14ac:dyDescent="0.35">
      <c r="A19" s="41" t="s">
        <v>55</v>
      </c>
      <c r="B19" s="45">
        <v>430</v>
      </c>
      <c r="C19" s="87">
        <f t="shared" si="0"/>
        <v>1993</v>
      </c>
      <c r="D19" s="84">
        <v>2051</v>
      </c>
      <c r="E19" s="93">
        <v>58</v>
      </c>
      <c r="F19" s="174">
        <f t="shared" si="1"/>
        <v>21.575514300050177</v>
      </c>
      <c r="G19" s="177">
        <v>0.21</v>
      </c>
      <c r="H19" s="99">
        <v>273</v>
      </c>
      <c r="I19" s="87">
        <f t="shared" si="2"/>
        <v>800</v>
      </c>
      <c r="J19" s="84">
        <v>1347</v>
      </c>
      <c r="K19" s="93">
        <v>547</v>
      </c>
      <c r="L19" s="112">
        <f t="shared" si="3"/>
        <v>34.125</v>
      </c>
      <c r="M19" s="180">
        <v>0.34</v>
      </c>
      <c r="N19" s="105">
        <v>1403</v>
      </c>
      <c r="O19" s="117">
        <v>2075.431</v>
      </c>
      <c r="P19" s="120">
        <f t="shared" si="4"/>
        <v>67.600416491803387</v>
      </c>
      <c r="Q19" s="186">
        <v>0.66</v>
      </c>
      <c r="R19" s="64">
        <v>680</v>
      </c>
      <c r="S19" s="117">
        <v>1111</v>
      </c>
      <c r="T19" s="127">
        <f t="shared" si="5"/>
        <v>61.206120612061206</v>
      </c>
      <c r="U19" s="183">
        <v>0.55000000000000004</v>
      </c>
      <c r="V19" s="123">
        <v>936</v>
      </c>
      <c r="W19" s="148">
        <v>2075.431</v>
      </c>
      <c r="X19" s="127">
        <f t="shared" si="6"/>
        <v>45.099066169870255</v>
      </c>
      <c r="Y19" s="186">
        <v>0.42299999999999999</v>
      </c>
      <c r="Z19" s="123">
        <v>356</v>
      </c>
      <c r="AA19" s="44">
        <v>1111</v>
      </c>
      <c r="AB19" s="171">
        <f t="shared" si="7"/>
        <v>32.043204320432046</v>
      </c>
      <c r="AC19" s="188">
        <v>0.30399999999999999</v>
      </c>
      <c r="AD19" s="271">
        <v>356</v>
      </c>
      <c r="AE19" s="272">
        <v>680</v>
      </c>
      <c r="AF19" s="171">
        <f t="shared" si="8"/>
        <v>52.352941176470587</v>
      </c>
      <c r="AG19" s="271">
        <v>936</v>
      </c>
      <c r="AH19" s="273">
        <v>1403</v>
      </c>
      <c r="AI19" s="112">
        <f t="shared" si="9"/>
        <v>66.714183891660724</v>
      </c>
      <c r="AJ19" s="99">
        <v>0</v>
      </c>
      <c r="AK19" s="133">
        <v>680</v>
      </c>
      <c r="AL19" s="112">
        <f t="shared" si="10"/>
        <v>0</v>
      </c>
      <c r="AM19" s="132">
        <v>570</v>
      </c>
      <c r="AN19" s="133">
        <v>680</v>
      </c>
      <c r="AO19" s="146">
        <f t="shared" si="11"/>
        <v>83.82352941176471</v>
      </c>
      <c r="AP19" s="191">
        <v>0.71299999999999997</v>
      </c>
      <c r="AQ19" s="50">
        <v>0</v>
      </c>
      <c r="AR19" s="133">
        <v>680</v>
      </c>
      <c r="AS19" s="146">
        <f t="shared" si="12"/>
        <v>0</v>
      </c>
      <c r="AT19" s="137">
        <v>0</v>
      </c>
      <c r="AU19" s="133">
        <v>680</v>
      </c>
      <c r="AV19" s="146">
        <f t="shared" si="13"/>
        <v>0</v>
      </c>
      <c r="AW19" s="50">
        <v>0</v>
      </c>
      <c r="AX19" s="133">
        <v>680</v>
      </c>
      <c r="AY19" s="146">
        <f t="shared" si="14"/>
        <v>0</v>
      </c>
      <c r="AZ19" s="50">
        <v>0</v>
      </c>
      <c r="BA19" s="133">
        <v>680</v>
      </c>
      <c r="BB19" s="146">
        <f t="shared" si="15"/>
        <v>0</v>
      </c>
      <c r="BC19" s="50">
        <v>0</v>
      </c>
      <c r="BD19" s="133">
        <v>680</v>
      </c>
      <c r="BE19" s="146">
        <f t="shared" si="16"/>
        <v>0</v>
      </c>
      <c r="BF19" s="50">
        <v>152</v>
      </c>
      <c r="BG19" s="133">
        <v>680</v>
      </c>
      <c r="BH19" s="146">
        <f t="shared" si="17"/>
        <v>22.352941176470587</v>
      </c>
      <c r="BI19" s="50">
        <v>182</v>
      </c>
      <c r="BJ19" s="133">
        <v>680</v>
      </c>
      <c r="BK19" s="146">
        <f t="shared" si="18"/>
        <v>26.764705882352942</v>
      </c>
      <c r="BL19" s="50">
        <v>142</v>
      </c>
      <c r="BM19" s="133">
        <v>680</v>
      </c>
      <c r="BN19" s="146">
        <f t="shared" si="19"/>
        <v>20.882352941176471</v>
      </c>
      <c r="BO19" s="140">
        <v>0</v>
      </c>
      <c r="BP19" s="133">
        <v>680</v>
      </c>
      <c r="BQ19" s="146">
        <f t="shared" si="20"/>
        <v>0</v>
      </c>
      <c r="BR19" s="50">
        <v>97</v>
      </c>
      <c r="BS19" s="143">
        <v>1827</v>
      </c>
      <c r="BT19" s="146">
        <f t="shared" si="21"/>
        <v>5.3092501368363436</v>
      </c>
      <c r="BU19" s="46">
        <v>35</v>
      </c>
      <c r="BV19" s="43">
        <v>23</v>
      </c>
      <c r="BW19" s="43">
        <v>19</v>
      </c>
      <c r="BX19" s="47">
        <v>14</v>
      </c>
      <c r="BY19" s="42">
        <v>5</v>
      </c>
      <c r="BZ19" s="48">
        <v>1</v>
      </c>
      <c r="CA19" s="49">
        <v>97</v>
      </c>
      <c r="CB19" s="50">
        <v>0</v>
      </c>
      <c r="CC19" s="133">
        <v>1403</v>
      </c>
      <c r="CD19" s="156">
        <f t="shared" si="22"/>
        <v>0</v>
      </c>
      <c r="CE19" s="153">
        <v>11</v>
      </c>
      <c r="CF19" s="62">
        <v>1827</v>
      </c>
      <c r="CG19" s="156">
        <f t="shared" si="23"/>
        <v>0.60207991242474002</v>
      </c>
      <c r="CH19" s="63">
        <v>9</v>
      </c>
      <c r="CI19" s="62">
        <v>1827</v>
      </c>
      <c r="CJ19" s="156">
        <f t="shared" si="24"/>
        <v>0.49261083743842365</v>
      </c>
    </row>
    <row r="20" spans="1:88" ht="16.5" thickBot="1" x14ac:dyDescent="0.35">
      <c r="F20" s="65"/>
      <c r="G20" s="65"/>
      <c r="L20" s="66"/>
      <c r="M20" s="66"/>
      <c r="N20" s="51">
        <f>SUM(N6:N19)</f>
        <v>64923</v>
      </c>
      <c r="O20" s="76">
        <f>SUM(O6:O19)</f>
        <v>105151.58799999997</v>
      </c>
      <c r="P20" s="198">
        <f t="shared" si="4"/>
        <v>61.742291519173271</v>
      </c>
      <c r="Q20" s="101"/>
      <c r="R20" s="67">
        <f>SUM(R6:R19)</f>
        <v>28903</v>
      </c>
      <c r="S20" s="102">
        <f>SUM(S6:S19)</f>
        <v>55976.350000000013</v>
      </c>
      <c r="T20" s="199">
        <f t="shared" si="5"/>
        <v>51.634306273988912</v>
      </c>
      <c r="U20" s="103"/>
      <c r="V20" s="75"/>
      <c r="W20" s="75"/>
      <c r="X20" s="103"/>
      <c r="Y20" s="103"/>
      <c r="Z20" s="75"/>
      <c r="AA20" s="75"/>
      <c r="AB20" s="103"/>
      <c r="AC20" s="103"/>
      <c r="BS20" s="75"/>
    </row>
    <row r="21" spans="1:88" x14ac:dyDescent="0.25">
      <c r="N21" s="73"/>
      <c r="O21" s="77"/>
      <c r="P21" s="72"/>
      <c r="Q21" s="72"/>
      <c r="R21" s="70"/>
      <c r="S21" s="71"/>
      <c r="T21" s="72"/>
      <c r="U21" s="72"/>
    </row>
    <row r="22" spans="1:88" ht="15" customHeight="1" x14ac:dyDescent="0.25">
      <c r="N22" s="73"/>
      <c r="O22" s="77"/>
      <c r="P22" s="72"/>
      <c r="Q22" s="72"/>
      <c r="R22" s="70"/>
      <c r="S22" s="71"/>
      <c r="T22" s="72"/>
      <c r="U22" s="72"/>
      <c r="BT22" s="459"/>
      <c r="BU22" s="459"/>
      <c r="BV22" s="459"/>
      <c r="BW22" s="459"/>
      <c r="BX22" s="459"/>
      <c r="BY22" s="459"/>
      <c r="BZ22" s="459"/>
      <c r="CA22" s="459"/>
      <c r="CB22" s="459"/>
      <c r="CC22" s="459"/>
    </row>
    <row r="23" spans="1:88" ht="15.75" customHeight="1" x14ac:dyDescent="0.25">
      <c r="N23" s="73"/>
      <c r="O23" s="71"/>
      <c r="P23" s="72"/>
      <c r="Q23" s="72"/>
      <c r="R23" s="70"/>
      <c r="S23" s="71"/>
      <c r="T23" s="72"/>
      <c r="U23" s="72"/>
      <c r="BT23" s="459"/>
      <c r="BU23" s="459"/>
      <c r="BV23" s="459"/>
      <c r="BW23" s="459"/>
      <c r="BX23" s="459"/>
      <c r="BY23" s="459"/>
      <c r="BZ23" s="459"/>
      <c r="CA23" s="459"/>
      <c r="CB23" s="459"/>
      <c r="CC23" s="459"/>
    </row>
    <row r="24" spans="1:88" ht="15" customHeight="1" x14ac:dyDescent="0.25">
      <c r="A24" s="307"/>
      <c r="B24" s="308"/>
      <c r="C24" s="308"/>
      <c r="D24" s="308"/>
      <c r="E24" s="309"/>
      <c r="N24" s="73"/>
      <c r="O24" s="71"/>
      <c r="P24" s="72"/>
      <c r="Q24" s="72"/>
      <c r="R24" s="70"/>
      <c r="S24" s="71"/>
      <c r="T24" s="72"/>
      <c r="U24" s="72"/>
      <c r="BT24" s="459"/>
      <c r="BU24" s="460"/>
      <c r="BV24" s="460"/>
      <c r="BW24" s="460"/>
      <c r="BX24" s="460"/>
      <c r="BY24" s="460"/>
      <c r="BZ24" s="460"/>
      <c r="CA24" s="457"/>
      <c r="CB24" s="458"/>
      <c r="CC24" s="458"/>
    </row>
    <row r="25" spans="1:88" ht="15" customHeight="1" x14ac:dyDescent="0.25">
      <c r="A25" s="307"/>
      <c r="B25" s="308"/>
      <c r="C25" s="308"/>
      <c r="D25" s="308"/>
      <c r="E25" s="309"/>
      <c r="N25" s="73"/>
      <c r="O25" s="71"/>
      <c r="P25" s="72"/>
      <c r="Q25" s="72"/>
      <c r="R25" s="70"/>
      <c r="S25" s="71"/>
      <c r="T25" s="72"/>
      <c r="U25" s="72"/>
      <c r="BT25" s="459"/>
      <c r="BU25" s="460"/>
      <c r="BV25" s="460"/>
      <c r="BW25" s="460"/>
      <c r="BX25" s="460"/>
      <c r="BY25" s="460"/>
      <c r="BZ25" s="460"/>
      <c r="CA25" s="457"/>
      <c r="CB25" s="458"/>
      <c r="CC25" s="458"/>
    </row>
    <row r="26" spans="1:88" ht="81" customHeight="1" x14ac:dyDescent="0.25">
      <c r="A26" s="307"/>
      <c r="B26" s="308"/>
      <c r="C26" s="308"/>
      <c r="D26" s="308"/>
      <c r="E26" s="309"/>
      <c r="N26" s="73"/>
      <c r="O26" s="71"/>
      <c r="P26" s="72"/>
      <c r="Q26" s="72"/>
      <c r="R26" s="70"/>
      <c r="S26" s="71"/>
      <c r="T26" s="72"/>
      <c r="U26" s="72"/>
      <c r="BT26" s="459"/>
      <c r="BU26" s="460"/>
      <c r="BV26" s="460"/>
      <c r="BW26" s="460"/>
      <c r="BX26" s="460"/>
      <c r="BY26" s="460"/>
      <c r="BZ26" s="460"/>
      <c r="CA26" s="457"/>
      <c r="CB26" s="458"/>
      <c r="CC26" s="458"/>
    </row>
    <row r="27" spans="1:88" ht="15.75" customHeight="1" x14ac:dyDescent="0.3">
      <c r="A27" s="307"/>
      <c r="B27" s="308"/>
      <c r="C27" s="308"/>
      <c r="D27" s="308"/>
      <c r="E27" s="309"/>
      <c r="N27" s="73"/>
      <c r="O27" s="71"/>
      <c r="P27" s="72"/>
      <c r="Q27" s="72"/>
      <c r="R27" s="70"/>
      <c r="S27" s="71"/>
      <c r="T27" s="72"/>
      <c r="U27" s="72"/>
      <c r="BT27" s="52"/>
      <c r="BU27" s="274"/>
      <c r="BV27" s="274"/>
      <c r="BW27" s="275"/>
      <c r="BX27" s="276"/>
      <c r="BY27" s="277"/>
      <c r="BZ27" s="277"/>
      <c r="CA27" s="262"/>
      <c r="CB27" s="201"/>
      <c r="CC27" s="262"/>
    </row>
    <row r="28" spans="1:88" ht="15.75" customHeight="1" x14ac:dyDescent="0.3">
      <c r="A28" s="307"/>
      <c r="B28" s="308"/>
      <c r="C28" s="308"/>
      <c r="D28" s="308"/>
      <c r="E28" s="309"/>
      <c r="N28" s="73"/>
      <c r="O28" s="71"/>
      <c r="P28" s="72"/>
      <c r="Q28" s="72"/>
      <c r="R28" s="70"/>
      <c r="S28" s="71"/>
      <c r="T28" s="72"/>
      <c r="U28" s="72"/>
      <c r="BT28" s="52"/>
      <c r="BU28" s="274"/>
      <c r="BV28" s="274"/>
      <c r="BW28" s="275"/>
      <c r="BX28" s="274"/>
      <c r="BY28" s="278"/>
      <c r="BZ28" s="277"/>
      <c r="CA28" s="262"/>
      <c r="CB28" s="201"/>
      <c r="CC28" s="262"/>
    </row>
    <row r="29" spans="1:88" ht="15" customHeight="1" x14ac:dyDescent="0.25">
      <c r="A29" s="52"/>
      <c r="B29" s="263"/>
      <c r="C29" s="263"/>
      <c r="D29" s="219"/>
      <c r="E29" s="263"/>
      <c r="N29" s="73"/>
      <c r="O29" s="71"/>
      <c r="P29" s="72"/>
      <c r="Q29" s="72"/>
      <c r="R29" s="70"/>
      <c r="S29" s="71"/>
      <c r="T29" s="72"/>
      <c r="U29" s="72"/>
      <c r="BT29" s="53"/>
      <c r="BU29" s="277"/>
      <c r="BV29" s="277"/>
      <c r="BW29" s="275"/>
      <c r="BX29" s="279"/>
      <c r="BY29" s="277"/>
      <c r="BZ29" s="277"/>
      <c r="CA29" s="262"/>
      <c r="CB29" s="201"/>
      <c r="CC29" s="262"/>
    </row>
    <row r="30" spans="1:88" ht="15" customHeight="1" x14ac:dyDescent="0.3">
      <c r="A30" s="52"/>
      <c r="B30" s="263"/>
      <c r="C30" s="263"/>
      <c r="D30" s="219"/>
      <c r="E30" s="263"/>
      <c r="N30" s="73"/>
      <c r="O30" s="71"/>
      <c r="P30" s="72"/>
      <c r="R30" s="70"/>
      <c r="S30" s="71"/>
      <c r="T30" s="72"/>
      <c r="U30" s="72"/>
      <c r="BT30" s="52"/>
      <c r="BU30" s="274"/>
      <c r="BV30" s="274"/>
      <c r="BW30" s="275"/>
      <c r="BX30" s="274"/>
      <c r="BY30" s="274"/>
      <c r="BZ30" s="277"/>
      <c r="CA30" s="262"/>
      <c r="CB30" s="201"/>
      <c r="CC30" s="262"/>
    </row>
    <row r="31" spans="1:88" ht="15" customHeight="1" x14ac:dyDescent="0.25">
      <c r="A31" s="53"/>
      <c r="B31" s="263"/>
      <c r="C31" s="263"/>
      <c r="D31" s="219"/>
      <c r="E31" s="263"/>
      <c r="N31" s="73"/>
      <c r="O31" s="71"/>
      <c r="P31" s="72"/>
      <c r="R31" s="70"/>
      <c r="S31" s="71"/>
      <c r="T31" s="72"/>
      <c r="U31" s="72"/>
      <c r="BT31" s="53"/>
      <c r="BU31" s="280"/>
      <c r="BV31" s="280"/>
      <c r="BW31" s="275"/>
      <c r="BX31" s="279"/>
      <c r="BY31" s="280"/>
      <c r="BZ31" s="277"/>
      <c r="CA31" s="262"/>
      <c r="CB31" s="201"/>
      <c r="CC31" s="262"/>
    </row>
    <row r="32" spans="1:88" ht="15" customHeight="1" x14ac:dyDescent="0.25">
      <c r="A32" s="52"/>
      <c r="B32" s="263"/>
      <c r="C32" s="263"/>
      <c r="D32" s="219"/>
      <c r="E32" s="263"/>
      <c r="N32" s="73"/>
      <c r="O32" s="71"/>
      <c r="P32" s="72"/>
      <c r="R32" s="70"/>
      <c r="S32" s="71"/>
      <c r="T32" s="72"/>
      <c r="U32" s="72"/>
      <c r="BT32" s="53"/>
      <c r="BU32" s="277"/>
      <c r="BV32" s="277"/>
      <c r="BW32" s="275"/>
      <c r="BX32" s="279"/>
      <c r="BY32" s="277"/>
      <c r="BZ32" s="277"/>
      <c r="CA32" s="262"/>
      <c r="CB32" s="201"/>
      <c r="CC32" s="262"/>
    </row>
    <row r="33" spans="1:81" ht="15" customHeight="1" x14ac:dyDescent="0.3">
      <c r="A33" s="53"/>
      <c r="B33" s="263"/>
      <c r="C33" s="263"/>
      <c r="D33" s="219"/>
      <c r="E33" s="263"/>
      <c r="BT33" s="52"/>
      <c r="BU33" s="274"/>
      <c r="BV33" s="274"/>
      <c r="BW33" s="275"/>
      <c r="BX33" s="278"/>
      <c r="BY33" s="277"/>
      <c r="BZ33" s="277"/>
      <c r="CA33" s="262"/>
      <c r="CB33" s="201"/>
      <c r="CC33" s="262"/>
    </row>
    <row r="34" spans="1:81" ht="15.75" customHeight="1" x14ac:dyDescent="0.3">
      <c r="A34" s="53"/>
      <c r="B34" s="264"/>
      <c r="C34" s="265"/>
      <c r="D34" s="219"/>
      <c r="E34" s="263"/>
      <c r="BT34" s="52"/>
      <c r="BU34" s="274"/>
      <c r="BV34" s="274"/>
      <c r="BW34" s="275"/>
      <c r="BX34" s="274"/>
      <c r="BY34" s="274"/>
      <c r="BZ34" s="277"/>
      <c r="CA34" s="262"/>
      <c r="CB34" s="201"/>
      <c r="CC34" s="262"/>
    </row>
    <row r="35" spans="1:81" ht="15.75" customHeight="1" x14ac:dyDescent="0.25">
      <c r="A35" s="52"/>
      <c r="B35" s="264"/>
      <c r="C35" s="265"/>
      <c r="D35" s="219"/>
      <c r="E35" s="263"/>
      <c r="BT35" s="53"/>
      <c r="BU35" s="277"/>
      <c r="BV35" s="277"/>
      <c r="BW35" s="275"/>
      <c r="BX35" s="279"/>
      <c r="BY35" s="277"/>
      <c r="BZ35" s="277"/>
      <c r="CA35" s="262"/>
      <c r="CB35" s="201"/>
      <c r="CC35" s="262"/>
    </row>
    <row r="36" spans="1:81" ht="15.75" customHeight="1" x14ac:dyDescent="0.25">
      <c r="A36" s="52"/>
      <c r="B36" s="264"/>
      <c r="C36" s="265"/>
      <c r="D36" s="219"/>
      <c r="E36" s="263"/>
      <c r="BT36" s="53"/>
      <c r="BU36" s="280"/>
      <c r="BV36" s="280"/>
      <c r="BW36" s="275"/>
      <c r="BX36" s="279"/>
      <c r="BY36" s="280"/>
      <c r="BZ36" s="277"/>
      <c r="CA36" s="262"/>
      <c r="CB36" s="201"/>
      <c r="CC36" s="262"/>
    </row>
    <row r="37" spans="1:81" ht="15.75" customHeight="1" x14ac:dyDescent="0.3">
      <c r="A37" s="53"/>
      <c r="B37" s="264"/>
      <c r="C37" s="265"/>
      <c r="D37" s="219"/>
      <c r="E37" s="263"/>
      <c r="BT37" s="52"/>
      <c r="BU37" s="274"/>
      <c r="BV37" s="274"/>
      <c r="BW37" s="275"/>
      <c r="BX37" s="274"/>
      <c r="BY37" s="274"/>
      <c r="BZ37" s="277"/>
      <c r="CA37" s="262"/>
      <c r="CB37" s="201"/>
      <c r="CC37" s="262"/>
    </row>
    <row r="38" spans="1:81" x14ac:dyDescent="0.25">
      <c r="A38" s="53"/>
      <c r="B38" s="264"/>
      <c r="C38" s="265"/>
      <c r="D38" s="219"/>
      <c r="E38" s="263"/>
      <c r="BT38" s="52"/>
      <c r="BU38" s="281"/>
      <c r="BV38" s="281"/>
      <c r="BW38" s="275"/>
      <c r="BX38" s="281"/>
      <c r="BY38" s="281"/>
      <c r="BZ38" s="277"/>
      <c r="CA38" s="262"/>
      <c r="CB38" s="201"/>
      <c r="CC38" s="262"/>
    </row>
    <row r="39" spans="1:81" ht="15.75" x14ac:dyDescent="0.3">
      <c r="A39" s="52"/>
      <c r="B39" s="263"/>
      <c r="C39" s="263"/>
      <c r="D39" s="219"/>
      <c r="E39" s="263"/>
      <c r="BT39" s="52"/>
      <c r="BU39" s="274"/>
      <c r="BV39" s="274"/>
      <c r="BW39" s="275"/>
      <c r="BX39" s="274"/>
      <c r="BY39" s="274"/>
      <c r="BZ39" s="277"/>
      <c r="CA39" s="262"/>
      <c r="CB39" s="201"/>
      <c r="CC39" s="262"/>
    </row>
    <row r="40" spans="1:81" x14ac:dyDescent="0.25">
      <c r="A40" s="52"/>
      <c r="B40" s="263"/>
      <c r="C40" s="263"/>
      <c r="D40" s="219"/>
      <c r="E40" s="263"/>
      <c r="BT40" s="53"/>
      <c r="BU40" s="277"/>
      <c r="BV40" s="277"/>
      <c r="BW40" s="275"/>
      <c r="BX40" s="280"/>
      <c r="BY40" s="277"/>
      <c r="BZ40" s="277"/>
      <c r="CA40" s="262"/>
      <c r="CB40" s="201"/>
      <c r="CC40" s="262"/>
    </row>
    <row r="41" spans="1:81" x14ac:dyDescent="0.25">
      <c r="A41" s="52"/>
      <c r="B41" s="263"/>
      <c r="C41" s="263"/>
      <c r="D41" s="219"/>
      <c r="E41" s="263"/>
      <c r="BT41" s="52"/>
      <c r="BU41" s="282"/>
      <c r="BV41" s="282"/>
      <c r="BW41" s="283"/>
      <c r="BX41" s="262"/>
      <c r="BY41" s="282"/>
      <c r="BZ41" s="282"/>
      <c r="CA41" s="262"/>
      <c r="CB41" s="201"/>
      <c r="CC41" s="262"/>
    </row>
    <row r="42" spans="1:81" x14ac:dyDescent="0.25">
      <c r="A42" s="53"/>
      <c r="B42" s="263"/>
      <c r="C42" s="263"/>
      <c r="D42" s="219"/>
      <c r="E42" s="263"/>
    </row>
    <row r="43" spans="1:81" x14ac:dyDescent="0.25">
      <c r="A43" s="53"/>
      <c r="B43" s="67"/>
      <c r="C43" s="67"/>
      <c r="D43" s="67"/>
      <c r="E43" s="67"/>
    </row>
    <row r="44" spans="1:81" x14ac:dyDescent="0.25">
      <c r="A44" s="53"/>
      <c r="B44" s="67"/>
      <c r="C44" s="67"/>
      <c r="D44" s="67"/>
      <c r="E44" s="67"/>
    </row>
    <row r="45" spans="1:81" x14ac:dyDescent="0.25">
      <c r="A45" s="52"/>
      <c r="B45" s="67"/>
      <c r="C45" s="67"/>
      <c r="D45" s="67"/>
      <c r="E45" s="67"/>
    </row>
    <row r="46" spans="1:81" ht="15" customHeight="1" x14ac:dyDescent="0.25">
      <c r="A46" s="52"/>
      <c r="B46" s="67"/>
      <c r="C46" s="67"/>
      <c r="D46" s="67"/>
      <c r="E46" s="67"/>
      <c r="AH46" s="215"/>
    </row>
    <row r="47" spans="1:81" x14ac:dyDescent="0.25">
      <c r="A47" s="53"/>
      <c r="B47" s="67"/>
      <c r="C47" s="67"/>
      <c r="D47" s="67"/>
      <c r="E47" s="67"/>
      <c r="AH47" s="215"/>
    </row>
    <row r="48" spans="1:81" x14ac:dyDescent="0.25">
      <c r="A48" s="53"/>
      <c r="B48" s="67"/>
      <c r="C48" s="67"/>
      <c r="D48" s="67"/>
      <c r="E48" s="67"/>
      <c r="AH48" s="215"/>
    </row>
    <row r="49" spans="1:34" ht="15.75" customHeight="1" x14ac:dyDescent="0.25">
      <c r="A49" s="211"/>
      <c r="B49" s="204"/>
      <c r="C49" s="204"/>
      <c r="D49" s="204"/>
      <c r="E49" s="204"/>
      <c r="F49" s="204"/>
      <c r="G49" s="204"/>
      <c r="H49" s="204"/>
      <c r="I49" s="204"/>
      <c r="AH49" s="215"/>
    </row>
    <row r="50" spans="1:34" ht="63" customHeight="1" x14ac:dyDescent="0.25">
      <c r="A50" s="211"/>
      <c r="B50" s="266"/>
      <c r="C50" s="214"/>
      <c r="D50" s="210"/>
      <c r="E50" s="205"/>
      <c r="F50" s="206"/>
      <c r="G50" s="206"/>
      <c r="H50" s="206"/>
      <c r="I50" s="206"/>
    </row>
    <row r="51" spans="1:34" ht="15" customHeight="1" x14ac:dyDescent="0.25">
      <c r="A51" s="52"/>
      <c r="B51" s="201"/>
      <c r="C51" s="212"/>
      <c r="D51" s="210"/>
      <c r="E51" s="207"/>
      <c r="F51" s="206"/>
      <c r="G51" s="208"/>
      <c r="H51" s="206"/>
      <c r="I51" s="207"/>
    </row>
    <row r="52" spans="1:34" x14ac:dyDescent="0.25">
      <c r="A52" s="52"/>
      <c r="B52" s="201"/>
      <c r="C52" s="212"/>
      <c r="D52" s="210"/>
      <c r="E52" s="207"/>
      <c r="F52" s="206"/>
      <c r="G52" s="208"/>
      <c r="H52" s="206"/>
      <c r="I52" s="207"/>
    </row>
    <row r="53" spans="1:34" ht="17.25" customHeight="1" x14ac:dyDescent="0.25">
      <c r="A53" s="53"/>
      <c r="B53" s="201"/>
      <c r="C53" s="212"/>
      <c r="D53" s="210"/>
      <c r="E53" s="207"/>
      <c r="F53" s="206"/>
      <c r="G53" s="208"/>
      <c r="H53" s="206"/>
      <c r="I53" s="207"/>
    </row>
    <row r="54" spans="1:34" ht="15.75" x14ac:dyDescent="0.3">
      <c r="A54" s="52"/>
      <c r="B54" s="201"/>
      <c r="C54" s="212"/>
      <c r="D54" s="209"/>
      <c r="E54" s="203"/>
      <c r="F54" s="202"/>
      <c r="G54" s="202"/>
      <c r="H54" s="103"/>
      <c r="I54" s="203"/>
    </row>
    <row r="55" spans="1:34" ht="15.75" x14ac:dyDescent="0.3">
      <c r="A55" s="53"/>
      <c r="B55" s="201"/>
      <c r="C55" s="212"/>
      <c r="D55" s="209"/>
      <c r="E55" s="203"/>
      <c r="F55" s="202"/>
      <c r="G55" s="202"/>
      <c r="H55" s="103"/>
      <c r="I55" s="203"/>
    </row>
    <row r="56" spans="1:34" ht="15.75" x14ac:dyDescent="0.3">
      <c r="A56" s="53"/>
      <c r="B56" s="201"/>
      <c r="C56" s="212"/>
      <c r="D56" s="209"/>
      <c r="E56" s="203"/>
      <c r="F56" s="202"/>
      <c r="G56" s="202"/>
      <c r="H56" s="103"/>
      <c r="I56" s="203"/>
    </row>
    <row r="57" spans="1:34" ht="15.75" x14ac:dyDescent="0.3">
      <c r="A57" s="52"/>
      <c r="B57" s="201"/>
      <c r="C57" s="212"/>
      <c r="D57" s="209"/>
      <c r="E57" s="203"/>
      <c r="F57" s="202"/>
      <c r="G57" s="202"/>
      <c r="H57" s="103"/>
      <c r="I57" s="203"/>
    </row>
    <row r="58" spans="1:34" ht="15.75" x14ac:dyDescent="0.3">
      <c r="A58" s="52"/>
      <c r="B58" s="201"/>
      <c r="C58" s="212"/>
      <c r="D58" s="209"/>
      <c r="E58" s="203"/>
      <c r="F58" s="202"/>
      <c r="G58" s="202"/>
      <c r="H58" s="103"/>
      <c r="I58" s="203"/>
    </row>
    <row r="59" spans="1:34" ht="15.75" x14ac:dyDescent="0.3">
      <c r="A59" s="53"/>
      <c r="B59" s="201"/>
      <c r="C59" s="212"/>
      <c r="D59" s="209"/>
      <c r="E59" s="203"/>
      <c r="F59" s="202"/>
      <c r="G59" s="202"/>
      <c r="H59" s="103"/>
      <c r="I59" s="203"/>
    </row>
    <row r="60" spans="1:34" ht="15.75" x14ac:dyDescent="0.3">
      <c r="A60" s="53"/>
      <c r="B60" s="201"/>
      <c r="C60" s="212"/>
      <c r="D60" s="209"/>
      <c r="E60" s="203"/>
      <c r="F60" s="202"/>
      <c r="G60" s="202"/>
      <c r="H60" s="103"/>
      <c r="I60" s="203"/>
    </row>
    <row r="61" spans="1:34" ht="15.75" x14ac:dyDescent="0.3">
      <c r="A61" s="52"/>
      <c r="B61" s="201"/>
      <c r="C61" s="212"/>
      <c r="D61" s="209"/>
      <c r="E61" s="203"/>
      <c r="F61" s="202"/>
      <c r="G61" s="202"/>
      <c r="H61" s="103"/>
      <c r="I61" s="203"/>
    </row>
    <row r="62" spans="1:34" ht="15.75" x14ac:dyDescent="0.3">
      <c r="A62" s="52"/>
      <c r="B62" s="201"/>
      <c r="C62" s="212"/>
      <c r="D62" s="209"/>
      <c r="E62" s="203"/>
      <c r="F62" s="202"/>
      <c r="G62" s="202"/>
      <c r="H62" s="103"/>
      <c r="I62" s="203"/>
    </row>
    <row r="63" spans="1:34" ht="15.75" x14ac:dyDescent="0.3">
      <c r="A63" s="52"/>
      <c r="B63" s="201"/>
      <c r="C63" s="212"/>
      <c r="D63" s="209"/>
      <c r="E63" s="203"/>
      <c r="F63" s="202"/>
      <c r="G63" s="202"/>
      <c r="H63" s="103"/>
      <c r="I63" s="203"/>
    </row>
    <row r="64" spans="1:34" ht="15.75" x14ac:dyDescent="0.3">
      <c r="A64" s="53"/>
      <c r="B64" s="201"/>
      <c r="C64" s="213"/>
      <c r="D64" s="209"/>
      <c r="E64" s="203"/>
      <c r="F64" s="202"/>
      <c r="G64" s="202"/>
      <c r="H64" s="103"/>
      <c r="I64" s="203"/>
    </row>
    <row r="65" spans="4:9" ht="15.75" x14ac:dyDescent="0.3">
      <c r="D65" s="209"/>
      <c r="E65" s="203"/>
      <c r="F65" s="202"/>
      <c r="G65" s="202"/>
      <c r="H65" s="103"/>
      <c r="I65" s="203"/>
    </row>
    <row r="66" spans="4:9" ht="15.75" x14ac:dyDescent="0.3">
      <c r="D66" s="209"/>
      <c r="E66" s="203"/>
      <c r="F66" s="202"/>
      <c r="G66" s="202"/>
      <c r="H66" s="103"/>
      <c r="I66" s="203"/>
    </row>
    <row r="67" spans="4:9" ht="15.75" x14ac:dyDescent="0.3">
      <c r="D67" s="209"/>
      <c r="E67" s="203"/>
      <c r="F67" s="202"/>
      <c r="G67" s="202"/>
      <c r="H67" s="103"/>
      <c r="I67" s="203"/>
    </row>
  </sheetData>
  <mergeCells count="137">
    <mergeCell ref="AT1:AV1"/>
    <mergeCell ref="CA24:CA26"/>
    <mergeCell ref="CB24:CB26"/>
    <mergeCell ref="CC24:CC26"/>
    <mergeCell ref="BT22:CC23"/>
    <mergeCell ref="BU24:BU26"/>
    <mergeCell ref="BV24:BV26"/>
    <mergeCell ref="BW24:BW26"/>
    <mergeCell ref="BX24:BX26"/>
    <mergeCell ref="BY24:BY26"/>
    <mergeCell ref="BZ24:BZ26"/>
    <mergeCell ref="BT24:BT26"/>
    <mergeCell ref="AI3:AI5"/>
    <mergeCell ref="AJ3:AJ5"/>
    <mergeCell ref="AK3:AK5"/>
    <mergeCell ref="AL3:AL5"/>
    <mergeCell ref="AM3:AM5"/>
    <mergeCell ref="AN3:AN5"/>
    <mergeCell ref="AB3:AB5"/>
    <mergeCell ref="AD3:AD5"/>
    <mergeCell ref="AE3:AE5"/>
    <mergeCell ref="AF3:AF5"/>
    <mergeCell ref="AG3:AG5"/>
    <mergeCell ref="AH3:AH5"/>
    <mergeCell ref="N1:Q1"/>
    <mergeCell ref="N2:Q2"/>
    <mergeCell ref="R1:U1"/>
    <mergeCell ref="R2:U2"/>
    <mergeCell ref="Q3:Q5"/>
    <mergeCell ref="U3:U5"/>
    <mergeCell ref="R3:R5"/>
    <mergeCell ref="S3:S5"/>
    <mergeCell ref="T3:T5"/>
    <mergeCell ref="P3:P5"/>
    <mergeCell ref="B1:G1"/>
    <mergeCell ref="B2:G2"/>
    <mergeCell ref="G3:G5"/>
    <mergeCell ref="H1:M1"/>
    <mergeCell ref="H2:M2"/>
    <mergeCell ref="M3:M5"/>
    <mergeCell ref="BT3:BT5"/>
    <mergeCell ref="BU3:BU5"/>
    <mergeCell ref="BV3:BV5"/>
    <mergeCell ref="BH3:BH5"/>
    <mergeCell ref="BI3:BI5"/>
    <mergeCell ref="BJ3:BJ5"/>
    <mergeCell ref="BK3:BK5"/>
    <mergeCell ref="BL3:BL5"/>
    <mergeCell ref="BM3:BM5"/>
    <mergeCell ref="BB3:BB5"/>
    <mergeCell ref="BC3:BC5"/>
    <mergeCell ref="BD3:BD5"/>
    <mergeCell ref="BE3:BE5"/>
    <mergeCell ref="BF3:BF5"/>
    <mergeCell ref="BG3:BG5"/>
    <mergeCell ref="AV3:AV5"/>
    <mergeCell ref="AW3:AW5"/>
    <mergeCell ref="AX3:AX5"/>
    <mergeCell ref="BX3:BX5"/>
    <mergeCell ref="BY3:BY5"/>
    <mergeCell ref="BZ3:BZ5"/>
    <mergeCell ref="BN3:BN5"/>
    <mergeCell ref="BO3:BO5"/>
    <mergeCell ref="BP3:BP5"/>
    <mergeCell ref="BQ3:BQ5"/>
    <mergeCell ref="BR3:BR5"/>
    <mergeCell ref="BS3:BS5"/>
    <mergeCell ref="BW3:BW5"/>
    <mergeCell ref="CG3:CG5"/>
    <mergeCell ref="CH3:CH5"/>
    <mergeCell ref="CI3:CI5"/>
    <mergeCell ref="CJ3:CJ5"/>
    <mergeCell ref="CA3:CA5"/>
    <mergeCell ref="CB3:CB5"/>
    <mergeCell ref="CC3:CC5"/>
    <mergeCell ref="CD3:CD5"/>
    <mergeCell ref="CE3:CE5"/>
    <mergeCell ref="CF3:CF5"/>
    <mergeCell ref="BC2:BE2"/>
    <mergeCell ref="BF2:BH2"/>
    <mergeCell ref="AY3:AY5"/>
    <mergeCell ref="AZ3:AZ5"/>
    <mergeCell ref="BA3:BA5"/>
    <mergeCell ref="AO3:AO5"/>
    <mergeCell ref="AQ3:AQ5"/>
    <mergeCell ref="AR3:AR5"/>
    <mergeCell ref="AS3:AS5"/>
    <mergeCell ref="AT3:AT5"/>
    <mergeCell ref="AU3:AU5"/>
    <mergeCell ref="Z2:AC2"/>
    <mergeCell ref="AC3:AC5"/>
    <mergeCell ref="V1:Y1"/>
    <mergeCell ref="CE2:CG2"/>
    <mergeCell ref="CH2:CJ2"/>
    <mergeCell ref="B3:B5"/>
    <mergeCell ref="C3:C5"/>
    <mergeCell ref="D3:D5"/>
    <mergeCell ref="E3:E5"/>
    <mergeCell ref="F3:F5"/>
    <mergeCell ref="H3:H5"/>
    <mergeCell ref="I3:I5"/>
    <mergeCell ref="J3:J5"/>
    <mergeCell ref="BI2:BK2"/>
    <mergeCell ref="BL2:BN2"/>
    <mergeCell ref="BO2:BQ2"/>
    <mergeCell ref="BR2:BT2"/>
    <mergeCell ref="BU2:CA2"/>
    <mergeCell ref="CB2:CD2"/>
    <mergeCell ref="AQ2:AS2"/>
    <mergeCell ref="AT2:AV2"/>
    <mergeCell ref="AW2:AY2"/>
    <mergeCell ref="AD1:AI1"/>
    <mergeCell ref="AZ2:BB2"/>
    <mergeCell ref="V2:Y2"/>
    <mergeCell ref="Y3:Y5"/>
    <mergeCell ref="AM2:AP2"/>
    <mergeCell ref="AM1:AP1"/>
    <mergeCell ref="AP3:AP5"/>
    <mergeCell ref="A24:A28"/>
    <mergeCell ref="B24:B28"/>
    <mergeCell ref="C24:C28"/>
    <mergeCell ref="D24:D28"/>
    <mergeCell ref="E24:E28"/>
    <mergeCell ref="AD2:AF2"/>
    <mergeCell ref="AG2:AI2"/>
    <mergeCell ref="AJ2:AL2"/>
    <mergeCell ref="A1:A5"/>
    <mergeCell ref="K3:K5"/>
    <mergeCell ref="L3:L5"/>
    <mergeCell ref="N3:N5"/>
    <mergeCell ref="O3:O5"/>
    <mergeCell ref="V3:V5"/>
    <mergeCell ref="W3:W5"/>
    <mergeCell ref="X3:X5"/>
    <mergeCell ref="Z3:Z5"/>
    <mergeCell ref="AA3:AA5"/>
    <mergeCell ref="Z1:AC1"/>
  </mergeCells>
  <pageMargins left="0.7" right="0.7" top="0.75" bottom="0.75" header="0.3" footer="0.3"/>
  <pageSetup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CI41"/>
  <sheetViews>
    <sheetView zoomScale="87" zoomScaleNormal="87" workbookViewId="0">
      <pane xSplit="1" topLeftCell="CA1" activePane="topRight" state="frozen"/>
      <selection pane="topRight" activeCell="CM11" sqref="CM11"/>
    </sheetView>
  </sheetViews>
  <sheetFormatPr baseColWidth="10" defaultRowHeight="15" x14ac:dyDescent="0.25"/>
  <cols>
    <col min="1" max="1" width="17" style="51" customWidth="1"/>
    <col min="2" max="6" width="11.42578125" style="51" customWidth="1"/>
    <col min="7" max="7" width="16.85546875" style="51" customWidth="1"/>
    <col min="8" max="12" width="11.42578125" style="51" customWidth="1"/>
    <col min="13" max="13" width="17" style="51" customWidth="1"/>
    <col min="14" max="15" width="11.42578125" style="51"/>
    <col min="16" max="16" width="12.85546875" style="51" customWidth="1"/>
    <col min="17" max="17" width="16.85546875" style="51" customWidth="1"/>
    <col min="18" max="20" width="11.42578125" style="51"/>
    <col min="21" max="21" width="18.140625" style="51" customWidth="1"/>
    <col min="22" max="29" width="11.42578125" style="51"/>
    <col min="30" max="30" width="15.42578125" style="51" customWidth="1"/>
    <col min="31" max="31" width="16.28515625" style="51" customWidth="1"/>
    <col min="32" max="33" width="11.42578125" style="51"/>
    <col min="34" max="34" width="14.42578125" style="51" customWidth="1"/>
    <col min="35" max="35" width="16.140625" style="51" customWidth="1"/>
    <col min="36" max="37" width="11.42578125" style="51"/>
    <col min="38" max="38" width="13.5703125" style="51" customWidth="1"/>
    <col min="39" max="40" width="11.42578125" style="51"/>
    <col min="41" max="41" width="14.28515625" style="51" customWidth="1"/>
    <col min="42" max="43" width="11.42578125" style="51"/>
    <col min="44" max="44" width="15.5703125" style="51" customWidth="1"/>
    <col min="45" max="46" width="11.42578125" style="51"/>
    <col min="47" max="47" width="17.42578125" style="51" customWidth="1"/>
    <col min="48" max="49" width="11.42578125" style="51"/>
    <col min="50" max="50" width="14.5703125" style="51" customWidth="1"/>
    <col min="51" max="52" width="11.42578125" style="51"/>
    <col min="53" max="53" width="13.7109375" style="51" customWidth="1"/>
    <col min="54" max="55" width="11.42578125" style="51"/>
    <col min="56" max="57" width="15" style="51" customWidth="1"/>
    <col min="58" max="58" width="11.42578125" style="51"/>
    <col min="59" max="59" width="15" style="51" customWidth="1"/>
    <col min="60" max="62" width="11.42578125" style="51"/>
    <col min="63" max="63" width="11.42578125" style="51" customWidth="1"/>
    <col min="64" max="64" width="11.42578125" style="51"/>
    <col min="65" max="65" width="11.85546875" style="51" customWidth="1"/>
    <col min="66" max="67" width="11.42578125" style="51"/>
    <col min="68" max="68" width="18.140625" style="51" customWidth="1"/>
    <col min="69" max="73" width="11.42578125" style="51"/>
    <col min="74" max="74" width="10.42578125" style="51" customWidth="1"/>
    <col min="75" max="75" width="8.5703125" style="51" customWidth="1"/>
    <col min="76" max="76" width="10" style="51" customWidth="1"/>
    <col min="77" max="78" width="10.140625" style="51" customWidth="1"/>
    <col min="79" max="83" width="11.42578125" style="51"/>
    <col min="84" max="84" width="12" style="51" customWidth="1"/>
    <col min="85" max="86" width="11.42578125" style="51"/>
    <col min="87" max="87" width="13.85546875" style="51" customWidth="1"/>
    <col min="88" max="16384" width="11.42578125" style="51"/>
  </cols>
  <sheetData>
    <row r="1" spans="1:87" ht="26.25" customHeight="1" thickBot="1" x14ac:dyDescent="0.3">
      <c r="B1" s="509" t="s">
        <v>106</v>
      </c>
      <c r="C1" s="510"/>
      <c r="D1" s="510"/>
      <c r="E1" s="510"/>
      <c r="F1" s="510"/>
      <c r="G1" s="511"/>
      <c r="H1" s="509" t="s">
        <v>100</v>
      </c>
      <c r="I1" s="510"/>
      <c r="J1" s="510"/>
      <c r="K1" s="510"/>
      <c r="L1" s="510"/>
      <c r="M1" s="511"/>
      <c r="N1" s="512" t="s">
        <v>108</v>
      </c>
      <c r="O1" s="513"/>
      <c r="P1" s="513"/>
      <c r="Q1" s="514"/>
      <c r="R1" s="509" t="s">
        <v>109</v>
      </c>
      <c r="S1" s="510"/>
      <c r="T1" s="510"/>
      <c r="U1" s="511"/>
      <c r="AB1" s="506" t="s">
        <v>107</v>
      </c>
      <c r="AC1" s="507"/>
      <c r="AD1" s="507"/>
      <c r="AE1" s="507"/>
      <c r="AF1" s="507"/>
      <c r="AG1" s="507"/>
      <c r="AH1" s="507"/>
      <c r="AI1" s="508"/>
    </row>
    <row r="2" spans="1:87" ht="59.25" customHeight="1" thickBot="1" x14ac:dyDescent="0.3">
      <c r="A2" s="195" t="s">
        <v>58</v>
      </c>
      <c r="B2" s="414" t="s">
        <v>116</v>
      </c>
      <c r="C2" s="415"/>
      <c r="D2" s="415"/>
      <c r="E2" s="415"/>
      <c r="F2" s="415"/>
      <c r="G2" s="416"/>
      <c r="H2" s="414" t="s">
        <v>131</v>
      </c>
      <c r="I2" s="415"/>
      <c r="J2" s="415"/>
      <c r="K2" s="415"/>
      <c r="L2" s="415"/>
      <c r="M2" s="416"/>
      <c r="N2" s="313" t="s">
        <v>132</v>
      </c>
      <c r="O2" s="314"/>
      <c r="P2" s="314"/>
      <c r="Q2" s="315"/>
      <c r="R2" s="429" t="s">
        <v>59</v>
      </c>
      <c r="S2" s="430"/>
      <c r="T2" s="430"/>
      <c r="U2" s="431"/>
      <c r="V2" s="295" t="s">
        <v>133</v>
      </c>
      <c r="W2" s="296"/>
      <c r="X2" s="297"/>
      <c r="Y2" s="334" t="s">
        <v>121</v>
      </c>
      <c r="Z2" s="335"/>
      <c r="AA2" s="336"/>
      <c r="AB2" s="530" t="s">
        <v>134</v>
      </c>
      <c r="AC2" s="531"/>
      <c r="AD2" s="531"/>
      <c r="AE2" s="532"/>
      <c r="AF2" s="533" t="s">
        <v>135</v>
      </c>
      <c r="AG2" s="534"/>
      <c r="AH2" s="534"/>
      <c r="AI2" s="535"/>
      <c r="AJ2" s="316" t="s">
        <v>136</v>
      </c>
      <c r="AK2" s="317"/>
      <c r="AL2" s="318"/>
      <c r="AM2" s="316" t="s">
        <v>137</v>
      </c>
      <c r="AN2" s="317"/>
      <c r="AO2" s="318"/>
      <c r="AP2" s="316" t="s">
        <v>1</v>
      </c>
      <c r="AQ2" s="317"/>
      <c r="AR2" s="318"/>
      <c r="AS2" s="356" t="s">
        <v>126</v>
      </c>
      <c r="AT2" s="357"/>
      <c r="AU2" s="358"/>
      <c r="AV2" s="316" t="s">
        <v>127</v>
      </c>
      <c r="AW2" s="317"/>
      <c r="AX2" s="318"/>
      <c r="AY2" s="316" t="s">
        <v>128</v>
      </c>
      <c r="AZ2" s="317"/>
      <c r="BA2" s="318"/>
      <c r="BB2" s="316" t="s">
        <v>129</v>
      </c>
      <c r="BC2" s="317"/>
      <c r="BD2" s="318"/>
      <c r="BE2" s="316" t="s">
        <v>130</v>
      </c>
      <c r="BF2" s="317"/>
      <c r="BG2" s="496"/>
      <c r="BH2" s="497" t="s">
        <v>2</v>
      </c>
      <c r="BI2" s="486"/>
      <c r="BJ2" s="498"/>
      <c r="BK2" s="342" t="s">
        <v>3</v>
      </c>
      <c r="BL2" s="343"/>
      <c r="BM2" s="344"/>
      <c r="BN2" s="345" t="s">
        <v>4</v>
      </c>
      <c r="BO2" s="346"/>
      <c r="BP2" s="347"/>
      <c r="BQ2" s="348" t="s">
        <v>5</v>
      </c>
      <c r="BR2" s="349"/>
      <c r="BS2" s="350"/>
      <c r="BT2" s="351" t="s">
        <v>60</v>
      </c>
      <c r="BU2" s="352"/>
      <c r="BV2" s="352"/>
      <c r="BW2" s="352"/>
      <c r="BX2" s="352"/>
      <c r="BY2" s="352"/>
      <c r="BZ2" s="353"/>
      <c r="CA2" s="351" t="s">
        <v>7</v>
      </c>
      <c r="CB2" s="352"/>
      <c r="CC2" s="353"/>
      <c r="CD2" s="337" t="s">
        <v>8</v>
      </c>
      <c r="CE2" s="338"/>
      <c r="CF2" s="339"/>
      <c r="CG2" s="337" t="s">
        <v>9</v>
      </c>
      <c r="CH2" s="338"/>
      <c r="CI2" s="339"/>
    </row>
    <row r="3" spans="1:87" ht="15" customHeight="1" x14ac:dyDescent="0.25">
      <c r="A3" s="196"/>
      <c r="B3" s="340" t="s">
        <v>71</v>
      </c>
      <c r="C3" s="321" t="s">
        <v>92</v>
      </c>
      <c r="D3" s="321" t="s">
        <v>10</v>
      </c>
      <c r="E3" s="505" t="s">
        <v>11</v>
      </c>
      <c r="F3" s="417" t="s">
        <v>12</v>
      </c>
      <c r="G3" s="417" t="s">
        <v>111</v>
      </c>
      <c r="H3" s="340" t="s">
        <v>13</v>
      </c>
      <c r="I3" s="321" t="s">
        <v>93</v>
      </c>
      <c r="J3" s="321" t="s">
        <v>10</v>
      </c>
      <c r="K3" s="505" t="s">
        <v>11</v>
      </c>
      <c r="L3" s="417" t="s">
        <v>12</v>
      </c>
      <c r="M3" s="417" t="s">
        <v>111</v>
      </c>
      <c r="N3" s="323" t="s">
        <v>94</v>
      </c>
      <c r="O3" s="499" t="s">
        <v>95</v>
      </c>
      <c r="P3" s="432" t="s">
        <v>15</v>
      </c>
      <c r="Q3" s="432" t="s">
        <v>111</v>
      </c>
      <c r="R3" s="438" t="s">
        <v>96</v>
      </c>
      <c r="S3" s="500" t="s">
        <v>16</v>
      </c>
      <c r="T3" s="435" t="s">
        <v>17</v>
      </c>
      <c r="U3" s="417" t="s">
        <v>111</v>
      </c>
      <c r="V3" s="325" t="s">
        <v>18</v>
      </c>
      <c r="W3" s="501" t="s">
        <v>19</v>
      </c>
      <c r="X3" s="502" t="s">
        <v>20</v>
      </c>
      <c r="Y3" s="515" t="s">
        <v>21</v>
      </c>
      <c r="Z3" s="518" t="s">
        <v>16</v>
      </c>
      <c r="AA3" s="521" t="s">
        <v>22</v>
      </c>
      <c r="AB3" s="524" t="s">
        <v>74</v>
      </c>
      <c r="AC3" s="518" t="s">
        <v>75</v>
      </c>
      <c r="AD3" s="527" t="s">
        <v>23</v>
      </c>
      <c r="AE3" s="417" t="s">
        <v>111</v>
      </c>
      <c r="AF3" s="455" t="s">
        <v>76</v>
      </c>
      <c r="AG3" s="492" t="s">
        <v>77</v>
      </c>
      <c r="AH3" s="432" t="s">
        <v>24</v>
      </c>
      <c r="AI3" s="417" t="s">
        <v>111</v>
      </c>
      <c r="AJ3" s="426" t="s">
        <v>78</v>
      </c>
      <c r="AK3" s="493" t="s">
        <v>79</v>
      </c>
      <c r="AL3" s="479" t="s">
        <v>25</v>
      </c>
      <c r="AM3" s="377" t="s">
        <v>80</v>
      </c>
      <c r="AN3" s="471" t="s">
        <v>81</v>
      </c>
      <c r="AO3" s="479" t="s">
        <v>26</v>
      </c>
      <c r="AP3" s="374" t="s">
        <v>97</v>
      </c>
      <c r="AQ3" s="471" t="s">
        <v>98</v>
      </c>
      <c r="AR3" s="479" t="s">
        <v>27</v>
      </c>
      <c r="AS3" s="377" t="s">
        <v>28</v>
      </c>
      <c r="AT3" s="471" t="s">
        <v>83</v>
      </c>
      <c r="AU3" s="479" t="s">
        <v>29</v>
      </c>
      <c r="AV3" s="426" t="s">
        <v>84</v>
      </c>
      <c r="AW3" s="471" t="s">
        <v>83</v>
      </c>
      <c r="AX3" s="479" t="s">
        <v>27</v>
      </c>
      <c r="AY3" s="365" t="s">
        <v>85</v>
      </c>
      <c r="AZ3" s="471" t="s">
        <v>83</v>
      </c>
      <c r="BA3" s="479" t="s">
        <v>27</v>
      </c>
      <c r="BB3" s="426" t="s">
        <v>86</v>
      </c>
      <c r="BC3" s="471" t="s">
        <v>83</v>
      </c>
      <c r="BD3" s="479" t="s">
        <v>27</v>
      </c>
      <c r="BE3" s="365" t="s">
        <v>87</v>
      </c>
      <c r="BF3" s="471" t="s">
        <v>83</v>
      </c>
      <c r="BG3" s="483" t="s">
        <v>27</v>
      </c>
      <c r="BH3" s="486" t="s">
        <v>88</v>
      </c>
      <c r="BI3" s="489" t="s">
        <v>83</v>
      </c>
      <c r="BJ3" s="491" t="s">
        <v>27</v>
      </c>
      <c r="BK3" s="365" t="s">
        <v>89</v>
      </c>
      <c r="BL3" s="471" t="s">
        <v>83</v>
      </c>
      <c r="BM3" s="474" t="s">
        <v>30</v>
      </c>
      <c r="BN3" s="402" t="s">
        <v>31</v>
      </c>
      <c r="BO3" s="477" t="s">
        <v>83</v>
      </c>
      <c r="BP3" s="481" t="s">
        <v>27</v>
      </c>
      <c r="BQ3" s="461" t="s">
        <v>32</v>
      </c>
      <c r="BR3" s="464" t="s">
        <v>90</v>
      </c>
      <c r="BS3" s="467" t="s">
        <v>27</v>
      </c>
      <c r="BT3" s="389" t="s">
        <v>33</v>
      </c>
      <c r="BU3" s="396" t="s">
        <v>34</v>
      </c>
      <c r="BV3" s="396" t="s">
        <v>67</v>
      </c>
      <c r="BW3" s="411" t="s">
        <v>68</v>
      </c>
      <c r="BX3" s="396" t="s">
        <v>35</v>
      </c>
      <c r="BY3" s="399" t="s">
        <v>36</v>
      </c>
      <c r="BZ3" s="387" t="s">
        <v>115</v>
      </c>
      <c r="CA3" s="389" t="s">
        <v>38</v>
      </c>
      <c r="CB3" s="385" t="s">
        <v>91</v>
      </c>
      <c r="CC3" s="380" t="s">
        <v>27</v>
      </c>
      <c r="CD3" s="383" t="s">
        <v>39</v>
      </c>
      <c r="CE3" s="385" t="s">
        <v>40</v>
      </c>
      <c r="CF3" s="380" t="s">
        <v>27</v>
      </c>
      <c r="CG3" s="383" t="s">
        <v>41</v>
      </c>
      <c r="CH3" s="385" t="s">
        <v>40</v>
      </c>
      <c r="CI3" s="380" t="s">
        <v>27</v>
      </c>
    </row>
    <row r="4" spans="1:87" ht="15" customHeight="1" x14ac:dyDescent="0.25">
      <c r="A4" s="196"/>
      <c r="B4" s="340"/>
      <c r="C4" s="321"/>
      <c r="D4" s="321"/>
      <c r="E4" s="505"/>
      <c r="F4" s="418"/>
      <c r="G4" s="418"/>
      <c r="H4" s="340"/>
      <c r="I4" s="321"/>
      <c r="J4" s="321"/>
      <c r="K4" s="505"/>
      <c r="L4" s="418"/>
      <c r="M4" s="418"/>
      <c r="N4" s="323"/>
      <c r="O4" s="499"/>
      <c r="P4" s="433"/>
      <c r="Q4" s="433"/>
      <c r="R4" s="438"/>
      <c r="S4" s="500"/>
      <c r="T4" s="436"/>
      <c r="U4" s="418"/>
      <c r="V4" s="325"/>
      <c r="W4" s="501"/>
      <c r="X4" s="503"/>
      <c r="Y4" s="516"/>
      <c r="Z4" s="519"/>
      <c r="AA4" s="522"/>
      <c r="AB4" s="525"/>
      <c r="AC4" s="519"/>
      <c r="AD4" s="528"/>
      <c r="AE4" s="418"/>
      <c r="AF4" s="455"/>
      <c r="AG4" s="492"/>
      <c r="AH4" s="433"/>
      <c r="AI4" s="418"/>
      <c r="AJ4" s="427"/>
      <c r="AK4" s="494"/>
      <c r="AL4" s="475"/>
      <c r="AM4" s="378"/>
      <c r="AN4" s="472"/>
      <c r="AO4" s="475"/>
      <c r="AP4" s="375"/>
      <c r="AQ4" s="472"/>
      <c r="AR4" s="475"/>
      <c r="AS4" s="378"/>
      <c r="AT4" s="472"/>
      <c r="AU4" s="475"/>
      <c r="AV4" s="427"/>
      <c r="AW4" s="472"/>
      <c r="AX4" s="475"/>
      <c r="AY4" s="366"/>
      <c r="AZ4" s="472"/>
      <c r="BA4" s="475"/>
      <c r="BB4" s="427"/>
      <c r="BC4" s="472"/>
      <c r="BD4" s="475"/>
      <c r="BE4" s="366"/>
      <c r="BF4" s="472"/>
      <c r="BG4" s="484"/>
      <c r="BH4" s="487"/>
      <c r="BI4" s="472"/>
      <c r="BJ4" s="481"/>
      <c r="BK4" s="366"/>
      <c r="BL4" s="472"/>
      <c r="BM4" s="475"/>
      <c r="BN4" s="402"/>
      <c r="BO4" s="477"/>
      <c r="BP4" s="481"/>
      <c r="BQ4" s="462"/>
      <c r="BR4" s="465"/>
      <c r="BS4" s="468"/>
      <c r="BT4" s="390"/>
      <c r="BU4" s="397"/>
      <c r="BV4" s="397"/>
      <c r="BW4" s="412"/>
      <c r="BX4" s="397"/>
      <c r="BY4" s="400"/>
      <c r="BZ4" s="388"/>
      <c r="CA4" s="390"/>
      <c r="CB4" s="386"/>
      <c r="CC4" s="381"/>
      <c r="CD4" s="384"/>
      <c r="CE4" s="386"/>
      <c r="CF4" s="381"/>
      <c r="CG4" s="384"/>
      <c r="CH4" s="386"/>
      <c r="CI4" s="381"/>
    </row>
    <row r="5" spans="1:87" ht="161.25" customHeight="1" thickBot="1" x14ac:dyDescent="0.3">
      <c r="A5" s="196"/>
      <c r="B5" s="340"/>
      <c r="C5" s="321"/>
      <c r="D5" s="321"/>
      <c r="E5" s="505"/>
      <c r="F5" s="419"/>
      <c r="G5" s="419"/>
      <c r="H5" s="340"/>
      <c r="I5" s="321"/>
      <c r="J5" s="321"/>
      <c r="K5" s="505"/>
      <c r="L5" s="419"/>
      <c r="M5" s="419"/>
      <c r="N5" s="323"/>
      <c r="O5" s="499"/>
      <c r="P5" s="434"/>
      <c r="Q5" s="434"/>
      <c r="R5" s="438"/>
      <c r="S5" s="500"/>
      <c r="T5" s="437"/>
      <c r="U5" s="419"/>
      <c r="V5" s="325"/>
      <c r="W5" s="501"/>
      <c r="X5" s="504"/>
      <c r="Y5" s="517"/>
      <c r="Z5" s="520"/>
      <c r="AA5" s="523"/>
      <c r="AB5" s="526"/>
      <c r="AC5" s="520"/>
      <c r="AD5" s="529"/>
      <c r="AE5" s="419"/>
      <c r="AF5" s="455"/>
      <c r="AG5" s="492"/>
      <c r="AH5" s="434"/>
      <c r="AI5" s="419"/>
      <c r="AJ5" s="367"/>
      <c r="AK5" s="495"/>
      <c r="AL5" s="480"/>
      <c r="AM5" s="379"/>
      <c r="AN5" s="473"/>
      <c r="AO5" s="480"/>
      <c r="AP5" s="376"/>
      <c r="AQ5" s="473"/>
      <c r="AR5" s="480"/>
      <c r="AS5" s="379"/>
      <c r="AT5" s="473"/>
      <c r="AU5" s="480"/>
      <c r="AV5" s="428"/>
      <c r="AW5" s="473"/>
      <c r="AX5" s="480"/>
      <c r="AY5" s="367"/>
      <c r="AZ5" s="473"/>
      <c r="BA5" s="476"/>
      <c r="BB5" s="428"/>
      <c r="BC5" s="473"/>
      <c r="BD5" s="480"/>
      <c r="BE5" s="367"/>
      <c r="BF5" s="473"/>
      <c r="BG5" s="485"/>
      <c r="BH5" s="488"/>
      <c r="BI5" s="490"/>
      <c r="BJ5" s="482"/>
      <c r="BK5" s="367"/>
      <c r="BL5" s="473"/>
      <c r="BM5" s="476"/>
      <c r="BN5" s="402"/>
      <c r="BO5" s="477"/>
      <c r="BP5" s="482"/>
      <c r="BQ5" s="463"/>
      <c r="BR5" s="466"/>
      <c r="BS5" s="469"/>
      <c r="BT5" s="391"/>
      <c r="BU5" s="470"/>
      <c r="BV5" s="470"/>
      <c r="BW5" s="413"/>
      <c r="BX5" s="470"/>
      <c r="BY5" s="478"/>
      <c r="BZ5" s="388"/>
      <c r="CA5" s="391"/>
      <c r="CB5" s="386"/>
      <c r="CC5" s="382"/>
      <c r="CD5" s="384"/>
      <c r="CE5" s="386"/>
      <c r="CF5" s="382"/>
      <c r="CG5" s="384"/>
      <c r="CH5" s="386"/>
      <c r="CI5" s="382"/>
    </row>
    <row r="6" spans="1:87" x14ac:dyDescent="0.25">
      <c r="A6" s="54" t="s">
        <v>61</v>
      </c>
      <c r="B6" s="285">
        <v>391</v>
      </c>
      <c r="C6" s="288">
        <f>D6-E6</f>
        <v>1115</v>
      </c>
      <c r="D6" s="106">
        <v>1162</v>
      </c>
      <c r="E6" s="57">
        <v>47</v>
      </c>
      <c r="F6" s="154">
        <f>(B6*100)/C6</f>
        <v>35.067264573991032</v>
      </c>
      <c r="G6" s="154">
        <v>25.28</v>
      </c>
      <c r="H6" s="159">
        <v>269</v>
      </c>
      <c r="I6" s="288">
        <f>J6-K6</f>
        <v>473</v>
      </c>
      <c r="J6" s="106">
        <v>851</v>
      </c>
      <c r="K6" s="57">
        <v>378</v>
      </c>
      <c r="L6" s="154">
        <f>(H6*100)/I6</f>
        <v>56.871035940803381</v>
      </c>
      <c r="M6" s="192">
        <v>32</v>
      </c>
      <c r="N6" s="58">
        <v>1136</v>
      </c>
      <c r="O6" s="162">
        <v>1432.1790000000001</v>
      </c>
      <c r="P6" s="154">
        <f>(N6*100)/O6</f>
        <v>79.31969397680038</v>
      </c>
      <c r="Q6" s="192">
        <v>56.03</v>
      </c>
      <c r="R6" s="58">
        <v>454</v>
      </c>
      <c r="S6" s="162">
        <v>728.25</v>
      </c>
      <c r="T6" s="154">
        <f>(R6*100)/S6</f>
        <v>62.341228973566771</v>
      </c>
      <c r="U6" s="192">
        <v>74.72</v>
      </c>
      <c r="V6" s="58">
        <v>795</v>
      </c>
      <c r="W6" s="162">
        <v>1432.1790000000001</v>
      </c>
      <c r="X6" s="165">
        <f>(V6*100)/W6</f>
        <v>55.509821048905195</v>
      </c>
      <c r="Y6" s="106">
        <v>286</v>
      </c>
      <c r="Z6" s="162">
        <v>728.25</v>
      </c>
      <c r="AA6" s="154">
        <f>(Y6*100)/Z6</f>
        <v>39.272227943700649</v>
      </c>
      <c r="AB6" s="58">
        <v>286</v>
      </c>
      <c r="AC6" s="57">
        <v>454</v>
      </c>
      <c r="AD6" s="154">
        <f>(AB6*100)/AC6</f>
        <v>62.995594713656388</v>
      </c>
      <c r="AE6" s="154">
        <v>46</v>
      </c>
      <c r="AF6" s="58">
        <v>795</v>
      </c>
      <c r="AG6" s="74">
        <v>1136</v>
      </c>
      <c r="AH6" s="154">
        <f>(AF6*100)/AG6</f>
        <v>69.982394366197184</v>
      </c>
      <c r="AI6" s="154">
        <v>68</v>
      </c>
      <c r="AJ6" s="58">
        <v>346</v>
      </c>
      <c r="AK6" s="57">
        <v>454</v>
      </c>
      <c r="AL6" s="154">
        <f>(AJ6*100)/AK6</f>
        <v>76.211453744493397</v>
      </c>
      <c r="AM6" s="58">
        <v>312</v>
      </c>
      <c r="AN6" s="57">
        <v>454</v>
      </c>
      <c r="AO6" s="154">
        <f>(AM6*100)/AN6</f>
        <v>68.722466960352421</v>
      </c>
      <c r="AP6" s="58">
        <v>18</v>
      </c>
      <c r="AQ6" s="57">
        <v>454</v>
      </c>
      <c r="AR6" s="165">
        <f>(AP6*100)/AQ6</f>
        <v>3.9647577092511015</v>
      </c>
      <c r="AS6" s="58">
        <v>400</v>
      </c>
      <c r="AT6" s="57">
        <v>454</v>
      </c>
      <c r="AU6" s="154">
        <f>(AS6*100)/AT6</f>
        <v>88.105726872246692</v>
      </c>
      <c r="AV6" s="58">
        <v>418</v>
      </c>
      <c r="AW6" s="57">
        <v>454</v>
      </c>
      <c r="AX6" s="154">
        <f>(AV6*100)/AW6</f>
        <v>92.070484581497794</v>
      </c>
      <c r="AY6" s="58">
        <v>362</v>
      </c>
      <c r="AZ6" s="57">
        <v>454</v>
      </c>
      <c r="BA6" s="154">
        <f>(AY6*100)/AZ6</f>
        <v>79.735682819383257</v>
      </c>
      <c r="BB6" s="58">
        <v>198</v>
      </c>
      <c r="BC6" s="57">
        <v>454</v>
      </c>
      <c r="BD6" s="154">
        <f>(BB6*100)/BC6</f>
        <v>43.612334801762117</v>
      </c>
      <c r="BE6" s="58">
        <v>87</v>
      </c>
      <c r="BF6" s="57">
        <v>454</v>
      </c>
      <c r="BG6" s="154">
        <f>(BE6*100)/BF6</f>
        <v>19.162995594713657</v>
      </c>
      <c r="BH6" s="58">
        <v>3</v>
      </c>
      <c r="BI6" s="57">
        <v>454</v>
      </c>
      <c r="BJ6" s="154">
        <f>(BH6*100)/BI6</f>
        <v>0.66079295154185025</v>
      </c>
      <c r="BK6" s="58">
        <v>165</v>
      </c>
      <c r="BL6" s="57">
        <v>454</v>
      </c>
      <c r="BM6" s="154">
        <f>(BK6*100)/BL6</f>
        <v>36.343612334801762</v>
      </c>
      <c r="BN6" s="58">
        <v>454</v>
      </c>
      <c r="BO6" s="57">
        <v>454</v>
      </c>
      <c r="BP6" s="165">
        <f>(BN6*100)/BO6</f>
        <v>100</v>
      </c>
      <c r="BQ6" s="58">
        <v>1419</v>
      </c>
      <c r="BR6" s="57">
        <v>1419</v>
      </c>
      <c r="BS6" s="154">
        <f>(BQ6*100)/BR6</f>
        <v>100</v>
      </c>
      <c r="BT6" s="58">
        <v>277</v>
      </c>
      <c r="BU6" s="15">
        <v>726</v>
      </c>
      <c r="BV6" s="15">
        <v>268</v>
      </c>
      <c r="BW6" s="15">
        <v>105</v>
      </c>
      <c r="BX6" s="15">
        <v>31</v>
      </c>
      <c r="BY6" s="57">
        <v>12</v>
      </c>
      <c r="BZ6" s="217">
        <f>SUM(BT6:BY6)</f>
        <v>1419</v>
      </c>
      <c r="CA6" s="149">
        <v>894</v>
      </c>
      <c r="CB6" s="166">
        <v>1136</v>
      </c>
      <c r="CC6" s="154">
        <f>(CA6*100)/CB6</f>
        <v>78.697183098591552</v>
      </c>
      <c r="CD6" s="58">
        <v>42</v>
      </c>
      <c r="CE6" s="57">
        <v>1419</v>
      </c>
      <c r="CF6" s="154">
        <f>(CD6*100)/CE6</f>
        <v>2.9598308668076112</v>
      </c>
      <c r="CG6" s="58">
        <v>49</v>
      </c>
      <c r="CH6" s="57">
        <v>1419</v>
      </c>
      <c r="CI6" s="154">
        <f>(CG6*100)/CH6</f>
        <v>3.453136011275546</v>
      </c>
    </row>
    <row r="7" spans="1:87" x14ac:dyDescent="0.25">
      <c r="A7" s="55" t="s">
        <v>62</v>
      </c>
      <c r="B7" s="286">
        <v>101</v>
      </c>
      <c r="C7" s="289">
        <f t="shared" ref="C7:C11" si="0">D7-E7</f>
        <v>666</v>
      </c>
      <c r="D7" s="107">
        <v>702</v>
      </c>
      <c r="E7" s="59">
        <v>36</v>
      </c>
      <c r="F7" s="155">
        <f t="shared" ref="F7:F11" si="1">(B7*100)/C7</f>
        <v>15.165165165165165</v>
      </c>
      <c r="G7" s="155">
        <v>30.57</v>
      </c>
      <c r="H7" s="160">
        <v>109</v>
      </c>
      <c r="I7" s="289">
        <f t="shared" ref="I7:I11" si="2">J7-K7</f>
        <v>418</v>
      </c>
      <c r="J7" s="107">
        <v>679</v>
      </c>
      <c r="K7" s="59">
        <v>261</v>
      </c>
      <c r="L7" s="155">
        <f t="shared" ref="L7:L11" si="3">(H7*100)/I7</f>
        <v>26.076555023923444</v>
      </c>
      <c r="M7" s="193">
        <v>28.48</v>
      </c>
      <c r="N7" s="60">
        <v>933</v>
      </c>
      <c r="O7" s="163">
        <v>1048.1890000000001</v>
      </c>
      <c r="P7" s="155">
        <f t="shared" ref="P7:P11" si="4">(N7*100)/O7</f>
        <v>89.010665061358196</v>
      </c>
      <c r="Q7" s="193">
        <v>65</v>
      </c>
      <c r="R7" s="60">
        <v>356</v>
      </c>
      <c r="S7" s="163">
        <v>526.75</v>
      </c>
      <c r="T7" s="155">
        <f t="shared" ref="T7:T11" si="5">(R7*100)/S7</f>
        <v>67.584242999525387</v>
      </c>
      <c r="U7" s="193">
        <v>78.510000000000005</v>
      </c>
      <c r="V7" s="60">
        <v>533</v>
      </c>
      <c r="W7" s="163">
        <v>1048.1890000000001</v>
      </c>
      <c r="X7" s="155">
        <f t="shared" ref="X7:X11" si="6">(V7*100)/W7</f>
        <v>50.84960822905029</v>
      </c>
      <c r="Y7" s="107">
        <v>196</v>
      </c>
      <c r="Z7" s="163">
        <v>526.75</v>
      </c>
      <c r="AA7" s="155">
        <f t="shared" ref="AA7:AA11" si="7">(Y7*100)/Z7</f>
        <v>37.209302325581397</v>
      </c>
      <c r="AB7" s="60">
        <v>196</v>
      </c>
      <c r="AC7" s="59">
        <v>356</v>
      </c>
      <c r="AD7" s="155">
        <f t="shared" ref="AD7:AD11" si="8">(AB7*100)/AC7</f>
        <v>55.056179775280896</v>
      </c>
      <c r="AE7" s="155">
        <v>61</v>
      </c>
      <c r="AF7" s="60">
        <v>533</v>
      </c>
      <c r="AG7" s="59">
        <v>933</v>
      </c>
      <c r="AH7" s="155">
        <f t="shared" ref="AH7:AH11" si="9">(AF7*100)/AG7</f>
        <v>57.127545551982848</v>
      </c>
      <c r="AI7" s="155">
        <v>75</v>
      </c>
      <c r="AJ7" s="60">
        <v>123</v>
      </c>
      <c r="AK7" s="59">
        <v>356</v>
      </c>
      <c r="AL7" s="155">
        <f t="shared" ref="AL7:AL11" si="10">(AJ7*100)/AK7</f>
        <v>34.550561797752806</v>
      </c>
      <c r="AM7" s="60">
        <v>123</v>
      </c>
      <c r="AN7" s="59">
        <v>356</v>
      </c>
      <c r="AO7" s="155">
        <f t="shared" ref="AO7:AO11" si="11">(AM7*100)/AN7</f>
        <v>34.550561797752806</v>
      </c>
      <c r="AP7" s="60">
        <v>5</v>
      </c>
      <c r="AQ7" s="59">
        <v>356</v>
      </c>
      <c r="AR7" s="155">
        <f t="shared" ref="AR7:AR11" si="12">(AP7*100)/AQ7</f>
        <v>1.404494382022472</v>
      </c>
      <c r="AS7" s="60">
        <v>155</v>
      </c>
      <c r="AT7" s="59">
        <v>356</v>
      </c>
      <c r="AU7" s="155">
        <f t="shared" ref="AU7:AU11" si="13">(AS7*100)/AT7</f>
        <v>43.539325842696627</v>
      </c>
      <c r="AV7" s="60">
        <v>0</v>
      </c>
      <c r="AW7" s="59">
        <v>356</v>
      </c>
      <c r="AX7" s="155">
        <f t="shared" ref="AX7:AX11" si="14">(AV7*100)/AW7</f>
        <v>0</v>
      </c>
      <c r="AY7" s="60">
        <v>304</v>
      </c>
      <c r="AZ7" s="59">
        <v>356</v>
      </c>
      <c r="BA7" s="155">
        <f t="shared" ref="BA7:BA11" si="15">(AY7*100)/AZ7</f>
        <v>85.393258426966298</v>
      </c>
      <c r="BB7" s="60">
        <v>220</v>
      </c>
      <c r="BC7" s="59">
        <v>356</v>
      </c>
      <c r="BD7" s="155">
        <f t="shared" ref="BD7:BD11" si="16">(BB7*100)/BC7</f>
        <v>61.797752808988761</v>
      </c>
      <c r="BE7" s="60">
        <v>52</v>
      </c>
      <c r="BF7" s="59">
        <v>356</v>
      </c>
      <c r="BG7" s="155">
        <f t="shared" ref="BG7:BG11" si="17">(BE7*100)/BF7</f>
        <v>14.606741573033707</v>
      </c>
      <c r="BH7" s="60">
        <v>86</v>
      </c>
      <c r="BI7" s="59">
        <v>356</v>
      </c>
      <c r="BJ7" s="155">
        <f t="shared" ref="BJ7:BJ11" si="18">(BH7*100)/BI7</f>
        <v>24.157303370786519</v>
      </c>
      <c r="BK7" s="60">
        <v>74</v>
      </c>
      <c r="BL7" s="59">
        <v>356</v>
      </c>
      <c r="BM7" s="155">
        <f t="shared" ref="BM7:BM11" si="19">(BK7*100)/BL7</f>
        <v>20.786516853932586</v>
      </c>
      <c r="BN7" s="60">
        <v>275</v>
      </c>
      <c r="BO7" s="59">
        <v>356</v>
      </c>
      <c r="BP7" s="155">
        <f t="shared" ref="BP7:BP11" si="20">(BN7*100)/BO7</f>
        <v>77.247191011235955</v>
      </c>
      <c r="BQ7" s="60">
        <v>1077</v>
      </c>
      <c r="BR7" s="59">
        <v>1130</v>
      </c>
      <c r="BS7" s="155">
        <f t="shared" ref="BS7:BS11" si="21">(BQ7*100)/BR7</f>
        <v>95.309734513274336</v>
      </c>
      <c r="BT7" s="60">
        <v>181</v>
      </c>
      <c r="BU7" s="27">
        <v>576</v>
      </c>
      <c r="BV7" s="27">
        <v>209</v>
      </c>
      <c r="BW7" s="27">
        <v>85</v>
      </c>
      <c r="BX7" s="27">
        <v>25</v>
      </c>
      <c r="BY7" s="59">
        <v>1</v>
      </c>
      <c r="BZ7" s="218">
        <f t="shared" ref="BZ7:BZ11" si="22">SUM(BT7:BY7)</f>
        <v>1077</v>
      </c>
      <c r="CA7" s="150">
        <v>828</v>
      </c>
      <c r="CB7" s="167">
        <v>933</v>
      </c>
      <c r="CC7" s="155">
        <f t="shared" ref="CC7:CC11" si="23">(CA7*100)/CB7</f>
        <v>88.745980707395503</v>
      </c>
      <c r="CD7" s="60">
        <v>18</v>
      </c>
      <c r="CE7" s="59">
        <v>1130</v>
      </c>
      <c r="CF7" s="155">
        <f t="shared" ref="CF7:CF11" si="24">(CD7*100)/CE7</f>
        <v>1.5929203539823009</v>
      </c>
      <c r="CG7" s="60">
        <v>16</v>
      </c>
      <c r="CH7" s="59">
        <v>1130</v>
      </c>
      <c r="CI7" s="155">
        <f t="shared" ref="CI7:CI11" si="25">(CG7*100)/CH7</f>
        <v>1.415929203539823</v>
      </c>
    </row>
    <row r="8" spans="1:87" x14ac:dyDescent="0.25">
      <c r="A8" s="55" t="s">
        <v>63</v>
      </c>
      <c r="B8" s="286">
        <v>383</v>
      </c>
      <c r="C8" s="289">
        <f t="shared" si="0"/>
        <v>2683</v>
      </c>
      <c r="D8" s="107">
        <v>2741</v>
      </c>
      <c r="E8" s="59">
        <v>58</v>
      </c>
      <c r="F8" s="155">
        <f t="shared" si="1"/>
        <v>14.275065225493851</v>
      </c>
      <c r="G8" s="155">
        <v>20</v>
      </c>
      <c r="H8" s="160">
        <v>312</v>
      </c>
      <c r="I8" s="289">
        <f t="shared" si="2"/>
        <v>1888</v>
      </c>
      <c r="J8" s="107">
        <v>2404</v>
      </c>
      <c r="K8" s="59">
        <v>516</v>
      </c>
      <c r="L8" s="155">
        <f t="shared" si="3"/>
        <v>16.525423728813561</v>
      </c>
      <c r="M8" s="193">
        <v>26</v>
      </c>
      <c r="N8" s="60">
        <v>1574</v>
      </c>
      <c r="O8" s="163">
        <v>3429.3869999999997</v>
      </c>
      <c r="P8" s="155">
        <f t="shared" si="4"/>
        <v>45.897415485624691</v>
      </c>
      <c r="Q8" s="193">
        <v>50</v>
      </c>
      <c r="R8" s="60">
        <v>820</v>
      </c>
      <c r="S8" s="163">
        <v>1788.15</v>
      </c>
      <c r="T8" s="155">
        <f t="shared" si="5"/>
        <v>45.857450437603106</v>
      </c>
      <c r="U8" s="193">
        <v>61</v>
      </c>
      <c r="V8" s="60">
        <v>1274</v>
      </c>
      <c r="W8" s="163">
        <v>3429.3869999999997</v>
      </c>
      <c r="X8" s="155">
        <f t="shared" si="6"/>
        <v>37.149496396877929</v>
      </c>
      <c r="Y8" s="107">
        <v>440</v>
      </c>
      <c r="Z8" s="163">
        <v>1788.15</v>
      </c>
      <c r="AA8" s="155">
        <f t="shared" si="7"/>
        <v>24.606436820177276</v>
      </c>
      <c r="AB8" s="60">
        <v>440</v>
      </c>
      <c r="AC8" s="59">
        <v>820</v>
      </c>
      <c r="AD8" s="155">
        <f t="shared" si="8"/>
        <v>53.658536585365852</v>
      </c>
      <c r="AE8" s="155">
        <v>42</v>
      </c>
      <c r="AF8" s="60">
        <v>1274</v>
      </c>
      <c r="AG8" s="59">
        <v>1574</v>
      </c>
      <c r="AH8" s="155">
        <f t="shared" si="9"/>
        <v>80.940279542566714</v>
      </c>
      <c r="AI8" s="155">
        <v>78</v>
      </c>
      <c r="AJ8" s="60">
        <v>312</v>
      </c>
      <c r="AK8" s="59">
        <v>820</v>
      </c>
      <c r="AL8" s="155">
        <f t="shared" si="10"/>
        <v>38.048780487804876</v>
      </c>
      <c r="AM8" s="60">
        <v>378</v>
      </c>
      <c r="AN8" s="59">
        <v>820</v>
      </c>
      <c r="AO8" s="155">
        <f t="shared" si="11"/>
        <v>46.097560975609753</v>
      </c>
      <c r="AP8" s="60">
        <v>11</v>
      </c>
      <c r="AQ8" s="59">
        <v>820</v>
      </c>
      <c r="AR8" s="155">
        <f t="shared" si="12"/>
        <v>1.3414634146341464</v>
      </c>
      <c r="AS8" s="60">
        <v>457</v>
      </c>
      <c r="AT8" s="59">
        <v>820</v>
      </c>
      <c r="AU8" s="155">
        <f t="shared" si="13"/>
        <v>55.731707317073173</v>
      </c>
      <c r="AV8" s="60">
        <v>595</v>
      </c>
      <c r="AW8" s="59">
        <v>820</v>
      </c>
      <c r="AX8" s="155">
        <f t="shared" si="14"/>
        <v>72.560975609756099</v>
      </c>
      <c r="AY8" s="60">
        <v>417</v>
      </c>
      <c r="AZ8" s="59">
        <v>820</v>
      </c>
      <c r="BA8" s="155">
        <f t="shared" si="15"/>
        <v>50.853658536585364</v>
      </c>
      <c r="BB8" s="60">
        <v>337</v>
      </c>
      <c r="BC8" s="59">
        <v>820</v>
      </c>
      <c r="BD8" s="155">
        <f t="shared" si="16"/>
        <v>41.097560975609753</v>
      </c>
      <c r="BE8" s="60">
        <v>244</v>
      </c>
      <c r="BF8" s="59">
        <v>820</v>
      </c>
      <c r="BG8" s="155">
        <f t="shared" si="17"/>
        <v>29.756097560975611</v>
      </c>
      <c r="BH8" s="60">
        <v>270</v>
      </c>
      <c r="BI8" s="59">
        <v>820</v>
      </c>
      <c r="BJ8" s="155">
        <f t="shared" si="18"/>
        <v>32.926829268292686</v>
      </c>
      <c r="BK8" s="60">
        <v>110</v>
      </c>
      <c r="BL8" s="59">
        <v>820</v>
      </c>
      <c r="BM8" s="155">
        <f t="shared" si="19"/>
        <v>13.414634146341463</v>
      </c>
      <c r="BN8" s="60">
        <v>714</v>
      </c>
      <c r="BO8" s="59">
        <v>820</v>
      </c>
      <c r="BP8" s="155">
        <f t="shared" si="20"/>
        <v>87.073170731707322</v>
      </c>
      <c r="BQ8" s="60">
        <v>1793</v>
      </c>
      <c r="BR8" s="59">
        <v>2291</v>
      </c>
      <c r="BS8" s="155">
        <f t="shared" si="21"/>
        <v>78.26276735050196</v>
      </c>
      <c r="BT8" s="60">
        <v>642</v>
      </c>
      <c r="BU8" s="27">
        <v>818</v>
      </c>
      <c r="BV8" s="27">
        <v>221</v>
      </c>
      <c r="BW8" s="27">
        <v>85</v>
      </c>
      <c r="BX8" s="27">
        <v>23</v>
      </c>
      <c r="BY8" s="59">
        <v>4</v>
      </c>
      <c r="BZ8" s="218">
        <f t="shared" si="22"/>
        <v>1793</v>
      </c>
      <c r="CA8" s="150">
        <v>510</v>
      </c>
      <c r="CB8" s="167">
        <v>1574</v>
      </c>
      <c r="CC8" s="155">
        <f t="shared" si="23"/>
        <v>32.401524777636595</v>
      </c>
      <c r="CD8" s="60">
        <v>33</v>
      </c>
      <c r="CE8" s="59">
        <v>2291</v>
      </c>
      <c r="CF8" s="155">
        <f t="shared" si="24"/>
        <v>1.4404190309908338</v>
      </c>
      <c r="CG8" s="60">
        <v>52</v>
      </c>
      <c r="CH8" s="59">
        <v>2291</v>
      </c>
      <c r="CI8" s="155">
        <f t="shared" si="25"/>
        <v>2.2697512003491926</v>
      </c>
    </row>
    <row r="9" spans="1:87" x14ac:dyDescent="0.25">
      <c r="A9" s="55" t="s">
        <v>64</v>
      </c>
      <c r="B9" s="286">
        <v>142</v>
      </c>
      <c r="C9" s="289">
        <f t="shared" si="0"/>
        <v>1541</v>
      </c>
      <c r="D9" s="107">
        <v>1582</v>
      </c>
      <c r="E9" s="59">
        <v>41</v>
      </c>
      <c r="F9" s="155">
        <f t="shared" si="1"/>
        <v>9.214795587280987</v>
      </c>
      <c r="G9" s="155">
        <v>20</v>
      </c>
      <c r="H9" s="160">
        <v>130</v>
      </c>
      <c r="I9" s="289">
        <f t="shared" si="2"/>
        <v>514</v>
      </c>
      <c r="J9" s="107">
        <v>1033</v>
      </c>
      <c r="K9" s="59">
        <v>519</v>
      </c>
      <c r="L9" s="155">
        <f t="shared" si="3"/>
        <v>25.291828793774318</v>
      </c>
      <c r="M9" s="193">
        <v>26</v>
      </c>
      <c r="N9" s="60">
        <v>1424</v>
      </c>
      <c r="O9" s="163">
        <v>1521.0839999999998</v>
      </c>
      <c r="P9" s="155">
        <f t="shared" si="4"/>
        <v>93.617446505255472</v>
      </c>
      <c r="Q9" s="193">
        <v>80.400000000000006</v>
      </c>
      <c r="R9" s="60">
        <v>694</v>
      </c>
      <c r="S9" s="163">
        <v>816.15</v>
      </c>
      <c r="T9" s="155">
        <f t="shared" si="5"/>
        <v>85.033388470256696</v>
      </c>
      <c r="U9" s="193">
        <v>86</v>
      </c>
      <c r="V9" s="60">
        <v>785</v>
      </c>
      <c r="W9" s="163">
        <v>1521.0839999999998</v>
      </c>
      <c r="X9" s="155">
        <f t="shared" si="6"/>
        <v>51.607932237798842</v>
      </c>
      <c r="Y9" s="107">
        <v>293</v>
      </c>
      <c r="Z9" s="163">
        <v>816.15</v>
      </c>
      <c r="AA9" s="155">
        <f t="shared" si="7"/>
        <v>35.900263431967161</v>
      </c>
      <c r="AB9" s="60">
        <v>293</v>
      </c>
      <c r="AC9" s="59">
        <v>694</v>
      </c>
      <c r="AD9" s="155">
        <f t="shared" si="8"/>
        <v>42.21902017291066</v>
      </c>
      <c r="AE9" s="155">
        <v>42</v>
      </c>
      <c r="AF9" s="60">
        <v>785</v>
      </c>
      <c r="AG9" s="59">
        <v>1424</v>
      </c>
      <c r="AH9" s="155">
        <f t="shared" si="9"/>
        <v>55.126404494382022</v>
      </c>
      <c r="AI9" s="155">
        <v>70</v>
      </c>
      <c r="AJ9" s="60">
        <v>220</v>
      </c>
      <c r="AK9" s="59">
        <v>694</v>
      </c>
      <c r="AL9" s="155">
        <f t="shared" si="10"/>
        <v>31.70028818443804</v>
      </c>
      <c r="AM9" s="60">
        <v>179</v>
      </c>
      <c r="AN9" s="59">
        <v>694</v>
      </c>
      <c r="AO9" s="155">
        <f t="shared" si="11"/>
        <v>25.792507204610953</v>
      </c>
      <c r="AP9" s="60">
        <v>25</v>
      </c>
      <c r="AQ9" s="59">
        <v>694</v>
      </c>
      <c r="AR9" s="155">
        <f t="shared" si="12"/>
        <v>3.6023054755043229</v>
      </c>
      <c r="AS9" s="60">
        <v>220</v>
      </c>
      <c r="AT9" s="59">
        <v>694</v>
      </c>
      <c r="AU9" s="155">
        <f t="shared" si="13"/>
        <v>31.70028818443804</v>
      </c>
      <c r="AV9" s="60">
        <v>113</v>
      </c>
      <c r="AW9" s="59">
        <v>694</v>
      </c>
      <c r="AX9" s="155">
        <f t="shared" si="14"/>
        <v>16.282420749279538</v>
      </c>
      <c r="AY9" s="60">
        <v>320</v>
      </c>
      <c r="AZ9" s="59">
        <v>694</v>
      </c>
      <c r="BA9" s="155">
        <f t="shared" si="15"/>
        <v>46.10951008645533</v>
      </c>
      <c r="BB9" s="60">
        <v>170</v>
      </c>
      <c r="BC9" s="59">
        <v>694</v>
      </c>
      <c r="BD9" s="155">
        <f t="shared" si="16"/>
        <v>24.495677233429394</v>
      </c>
      <c r="BE9" s="60">
        <v>128</v>
      </c>
      <c r="BF9" s="59">
        <v>694</v>
      </c>
      <c r="BG9" s="155">
        <f t="shared" si="17"/>
        <v>18.443804034582133</v>
      </c>
      <c r="BH9" s="60">
        <v>300</v>
      </c>
      <c r="BI9" s="59">
        <v>694</v>
      </c>
      <c r="BJ9" s="155">
        <f t="shared" si="18"/>
        <v>43.227665706051873</v>
      </c>
      <c r="BK9" s="60">
        <v>101</v>
      </c>
      <c r="BL9" s="59">
        <v>694</v>
      </c>
      <c r="BM9" s="155">
        <f t="shared" si="19"/>
        <v>14.553314121037465</v>
      </c>
      <c r="BN9" s="60">
        <v>389</v>
      </c>
      <c r="BO9" s="59">
        <v>694</v>
      </c>
      <c r="BP9" s="155">
        <f t="shared" si="20"/>
        <v>56.051873198847261</v>
      </c>
      <c r="BQ9" s="60">
        <v>609</v>
      </c>
      <c r="BR9" s="59">
        <v>1901</v>
      </c>
      <c r="BS9" s="155">
        <f t="shared" si="21"/>
        <v>32.035770647027881</v>
      </c>
      <c r="BT9" s="60">
        <v>155</v>
      </c>
      <c r="BU9" s="27">
        <v>182</v>
      </c>
      <c r="BV9" s="27">
        <v>228</v>
      </c>
      <c r="BW9" s="27">
        <v>33</v>
      </c>
      <c r="BX9" s="27">
        <v>5</v>
      </c>
      <c r="BY9" s="59">
        <v>6</v>
      </c>
      <c r="BZ9" s="218">
        <f t="shared" si="22"/>
        <v>609</v>
      </c>
      <c r="CA9" s="150">
        <v>404</v>
      </c>
      <c r="CB9" s="167">
        <v>1424</v>
      </c>
      <c r="CC9" s="155">
        <f t="shared" si="23"/>
        <v>28.370786516853933</v>
      </c>
      <c r="CD9" s="60">
        <v>115</v>
      </c>
      <c r="CE9" s="59">
        <v>1901</v>
      </c>
      <c r="CF9" s="155">
        <f t="shared" si="24"/>
        <v>6.0494476591267752</v>
      </c>
      <c r="CG9" s="60">
        <v>5</v>
      </c>
      <c r="CH9" s="59">
        <v>1901</v>
      </c>
      <c r="CI9" s="155">
        <f t="shared" si="25"/>
        <v>0.26301946344029459</v>
      </c>
    </row>
    <row r="10" spans="1:87" x14ac:dyDescent="0.25">
      <c r="A10" s="55" t="s">
        <v>65</v>
      </c>
      <c r="B10" s="286">
        <v>259</v>
      </c>
      <c r="C10" s="289">
        <f t="shared" si="0"/>
        <v>1590</v>
      </c>
      <c r="D10" s="107">
        <v>1629</v>
      </c>
      <c r="E10" s="59">
        <v>39</v>
      </c>
      <c r="F10" s="155">
        <f t="shared" si="1"/>
        <v>16.289308176100629</v>
      </c>
      <c r="G10" s="155">
        <v>20</v>
      </c>
      <c r="H10" s="160">
        <v>194</v>
      </c>
      <c r="I10" s="289">
        <f t="shared" si="2"/>
        <v>601</v>
      </c>
      <c r="J10" s="107">
        <v>1108</v>
      </c>
      <c r="K10" s="59">
        <v>507</v>
      </c>
      <c r="L10" s="155">
        <f t="shared" si="3"/>
        <v>32.279534109816971</v>
      </c>
      <c r="M10" s="193">
        <v>26</v>
      </c>
      <c r="N10" s="60">
        <v>1371</v>
      </c>
      <c r="O10" s="163">
        <v>1711.741</v>
      </c>
      <c r="P10" s="155">
        <f t="shared" si="4"/>
        <v>80.093892709235803</v>
      </c>
      <c r="Q10" s="193">
        <v>65.34</v>
      </c>
      <c r="R10" s="60">
        <v>641</v>
      </c>
      <c r="S10" s="163">
        <v>915.25</v>
      </c>
      <c r="T10" s="155">
        <f t="shared" si="5"/>
        <v>70.035509423654744</v>
      </c>
      <c r="U10" s="193">
        <v>80.92</v>
      </c>
      <c r="V10" s="60">
        <v>900</v>
      </c>
      <c r="W10" s="163">
        <v>1711.741</v>
      </c>
      <c r="X10" s="155">
        <f t="shared" si="6"/>
        <v>52.578047730351727</v>
      </c>
      <c r="Y10" s="107">
        <v>271</v>
      </c>
      <c r="Z10" s="163">
        <v>915.25</v>
      </c>
      <c r="AA10" s="155">
        <f t="shared" si="7"/>
        <v>29.609396339797868</v>
      </c>
      <c r="AB10" s="60">
        <v>271</v>
      </c>
      <c r="AC10" s="59">
        <v>641</v>
      </c>
      <c r="AD10" s="155">
        <f t="shared" si="8"/>
        <v>42.277691107644308</v>
      </c>
      <c r="AE10" s="155">
        <v>42</v>
      </c>
      <c r="AF10" s="60">
        <v>900</v>
      </c>
      <c r="AG10" s="59">
        <v>1371</v>
      </c>
      <c r="AH10" s="155">
        <f t="shared" si="9"/>
        <v>65.645514223194752</v>
      </c>
      <c r="AI10" s="155">
        <v>65</v>
      </c>
      <c r="AJ10" s="60">
        <v>580</v>
      </c>
      <c r="AK10" s="59">
        <v>641</v>
      </c>
      <c r="AL10" s="155">
        <f t="shared" si="10"/>
        <v>90.483619344773786</v>
      </c>
      <c r="AM10" s="60">
        <v>375</v>
      </c>
      <c r="AN10" s="59">
        <v>641</v>
      </c>
      <c r="AO10" s="155">
        <f t="shared" si="11"/>
        <v>58.502340093603742</v>
      </c>
      <c r="AP10" s="60">
        <v>25</v>
      </c>
      <c r="AQ10" s="59">
        <v>641</v>
      </c>
      <c r="AR10" s="155">
        <f t="shared" si="12"/>
        <v>3.9001560062402496</v>
      </c>
      <c r="AS10" s="60">
        <v>439</v>
      </c>
      <c r="AT10" s="59">
        <v>641</v>
      </c>
      <c r="AU10" s="155">
        <f t="shared" si="13"/>
        <v>68.486739469578779</v>
      </c>
      <c r="AV10" s="60">
        <v>237</v>
      </c>
      <c r="AW10" s="59">
        <v>641</v>
      </c>
      <c r="AX10" s="155">
        <f t="shared" si="14"/>
        <v>36.973478939157566</v>
      </c>
      <c r="AY10" s="60">
        <v>1</v>
      </c>
      <c r="AZ10" s="59">
        <v>641</v>
      </c>
      <c r="BA10" s="155">
        <f t="shared" si="15"/>
        <v>0.15600624024960999</v>
      </c>
      <c r="BB10" s="60">
        <v>359</v>
      </c>
      <c r="BC10" s="59">
        <v>641</v>
      </c>
      <c r="BD10" s="155">
        <f t="shared" si="16"/>
        <v>56.006240249609988</v>
      </c>
      <c r="BE10" s="60">
        <v>124</v>
      </c>
      <c r="BF10" s="59">
        <v>641</v>
      </c>
      <c r="BG10" s="155">
        <f t="shared" si="17"/>
        <v>19.344773790951638</v>
      </c>
      <c r="BH10" s="60">
        <v>288</v>
      </c>
      <c r="BI10" s="59">
        <v>641</v>
      </c>
      <c r="BJ10" s="155">
        <f t="shared" si="18"/>
        <v>44.929797191887673</v>
      </c>
      <c r="BK10" s="60">
        <v>82</v>
      </c>
      <c r="BL10" s="59">
        <v>641</v>
      </c>
      <c r="BM10" s="155">
        <f t="shared" si="19"/>
        <v>12.792511700468019</v>
      </c>
      <c r="BN10" s="60">
        <v>116</v>
      </c>
      <c r="BO10" s="59">
        <v>641</v>
      </c>
      <c r="BP10" s="155">
        <f t="shared" si="20"/>
        <v>18.096723868954758</v>
      </c>
      <c r="BQ10" s="60">
        <v>1773</v>
      </c>
      <c r="BR10" s="59">
        <v>1773</v>
      </c>
      <c r="BS10" s="155">
        <f t="shared" si="21"/>
        <v>100</v>
      </c>
      <c r="BT10" s="60">
        <v>1531</v>
      </c>
      <c r="BU10" s="27">
        <v>136</v>
      </c>
      <c r="BV10" s="27">
        <v>62</v>
      </c>
      <c r="BW10" s="27">
        <v>32</v>
      </c>
      <c r="BX10" s="27">
        <v>9</v>
      </c>
      <c r="BY10" s="59">
        <v>3</v>
      </c>
      <c r="BZ10" s="218">
        <f t="shared" si="22"/>
        <v>1773</v>
      </c>
      <c r="CA10" s="150">
        <v>1</v>
      </c>
      <c r="CB10" s="167">
        <v>1371</v>
      </c>
      <c r="CC10" s="155">
        <f t="shared" si="23"/>
        <v>7.2939460247994164E-2</v>
      </c>
      <c r="CD10" s="60">
        <v>34</v>
      </c>
      <c r="CE10" s="59">
        <v>1773</v>
      </c>
      <c r="CF10" s="155">
        <f t="shared" si="24"/>
        <v>1.9176536943034406</v>
      </c>
      <c r="CG10" s="60">
        <v>39</v>
      </c>
      <c r="CH10" s="59">
        <v>1773</v>
      </c>
      <c r="CI10" s="155">
        <f t="shared" si="25"/>
        <v>2.1996615905245345</v>
      </c>
    </row>
    <row r="11" spans="1:87" ht="15.75" thickBot="1" x14ac:dyDescent="0.3">
      <c r="A11" s="56" t="s">
        <v>66</v>
      </c>
      <c r="B11" s="287">
        <v>106</v>
      </c>
      <c r="C11" s="290">
        <f t="shared" si="0"/>
        <v>1898</v>
      </c>
      <c r="D11" s="108">
        <v>1960</v>
      </c>
      <c r="E11" s="62">
        <v>62</v>
      </c>
      <c r="F11" s="156">
        <f t="shared" si="1"/>
        <v>5.5848261327713384</v>
      </c>
      <c r="G11" s="156">
        <v>20</v>
      </c>
      <c r="H11" s="161">
        <v>131</v>
      </c>
      <c r="I11" s="290">
        <f t="shared" si="2"/>
        <v>753</v>
      </c>
      <c r="J11" s="108">
        <v>1339</v>
      </c>
      <c r="K11" s="62">
        <v>586</v>
      </c>
      <c r="L11" s="156">
        <f t="shared" si="3"/>
        <v>17.397078353253651</v>
      </c>
      <c r="M11" s="194">
        <v>26</v>
      </c>
      <c r="N11" s="63">
        <v>1370</v>
      </c>
      <c r="O11" s="164">
        <v>1998.1489999999999</v>
      </c>
      <c r="P11" s="156">
        <f t="shared" si="4"/>
        <v>68.563455478044929</v>
      </c>
      <c r="Q11" s="194">
        <v>55</v>
      </c>
      <c r="R11" s="63">
        <v>718</v>
      </c>
      <c r="S11" s="164">
        <v>1063.8499999999999</v>
      </c>
      <c r="T11" s="156">
        <f t="shared" si="5"/>
        <v>67.490717676364156</v>
      </c>
      <c r="U11" s="194">
        <v>71</v>
      </c>
      <c r="V11" s="63">
        <v>704</v>
      </c>
      <c r="W11" s="164">
        <v>1998.1489999999999</v>
      </c>
      <c r="X11" s="156">
        <f t="shared" si="6"/>
        <v>35.232607778499002</v>
      </c>
      <c r="Y11" s="108">
        <v>323</v>
      </c>
      <c r="Z11" s="164">
        <v>1063.8499999999999</v>
      </c>
      <c r="AA11" s="156">
        <f t="shared" si="7"/>
        <v>30.361423132960475</v>
      </c>
      <c r="AB11" s="63">
        <v>323</v>
      </c>
      <c r="AC11" s="62">
        <v>718</v>
      </c>
      <c r="AD11" s="156">
        <f t="shared" si="8"/>
        <v>44.986072423398326</v>
      </c>
      <c r="AE11" s="156">
        <v>42</v>
      </c>
      <c r="AF11" s="63">
        <v>704</v>
      </c>
      <c r="AG11" s="62">
        <v>1370</v>
      </c>
      <c r="AH11" s="156">
        <f t="shared" si="9"/>
        <v>51.386861313868614</v>
      </c>
      <c r="AI11" s="156">
        <v>65</v>
      </c>
      <c r="AJ11" s="63">
        <v>0</v>
      </c>
      <c r="AK11" s="62">
        <v>718</v>
      </c>
      <c r="AL11" s="156">
        <f t="shared" si="10"/>
        <v>0</v>
      </c>
      <c r="AM11" s="63">
        <v>197</v>
      </c>
      <c r="AN11" s="62">
        <v>718</v>
      </c>
      <c r="AO11" s="156">
        <f t="shared" si="11"/>
        <v>27.437325905292479</v>
      </c>
      <c r="AP11" s="63">
        <v>0</v>
      </c>
      <c r="AQ11" s="62">
        <v>718</v>
      </c>
      <c r="AR11" s="156">
        <f t="shared" si="12"/>
        <v>0</v>
      </c>
      <c r="AS11" s="63">
        <v>126</v>
      </c>
      <c r="AT11" s="62">
        <v>718</v>
      </c>
      <c r="AU11" s="156">
        <f t="shared" si="13"/>
        <v>17.548746518105851</v>
      </c>
      <c r="AV11" s="63">
        <v>656</v>
      </c>
      <c r="AW11" s="62">
        <v>718</v>
      </c>
      <c r="AX11" s="156">
        <f t="shared" si="14"/>
        <v>91.364902506963787</v>
      </c>
      <c r="AY11" s="63">
        <v>344</v>
      </c>
      <c r="AZ11" s="62">
        <v>718</v>
      </c>
      <c r="BA11" s="156">
        <f t="shared" si="15"/>
        <v>47.910863509749305</v>
      </c>
      <c r="BB11" s="63">
        <v>0</v>
      </c>
      <c r="BC11" s="62">
        <v>718</v>
      </c>
      <c r="BD11" s="156">
        <f t="shared" si="16"/>
        <v>0</v>
      </c>
      <c r="BE11" s="63">
        <v>180</v>
      </c>
      <c r="BF11" s="62">
        <v>718</v>
      </c>
      <c r="BG11" s="156">
        <f t="shared" si="17"/>
        <v>25.069637883008358</v>
      </c>
      <c r="BH11" s="63">
        <v>237</v>
      </c>
      <c r="BI11" s="62">
        <v>718</v>
      </c>
      <c r="BJ11" s="156">
        <f t="shared" si="18"/>
        <v>33.008356545961</v>
      </c>
      <c r="BK11" s="63">
        <v>158</v>
      </c>
      <c r="BL11" s="62">
        <v>718</v>
      </c>
      <c r="BM11" s="156">
        <f t="shared" si="19"/>
        <v>22.00557103064067</v>
      </c>
      <c r="BN11" s="63">
        <v>718</v>
      </c>
      <c r="BO11" s="62">
        <v>718</v>
      </c>
      <c r="BP11" s="156">
        <f t="shared" si="20"/>
        <v>100</v>
      </c>
      <c r="BQ11" s="63">
        <v>2219</v>
      </c>
      <c r="BR11" s="62">
        <v>2047</v>
      </c>
      <c r="BS11" s="156">
        <f t="shared" si="21"/>
        <v>108.40254030288227</v>
      </c>
      <c r="BT11" s="63">
        <v>324</v>
      </c>
      <c r="BU11" s="61">
        <v>786</v>
      </c>
      <c r="BV11" s="61">
        <v>548</v>
      </c>
      <c r="BW11" s="61">
        <v>469</v>
      </c>
      <c r="BX11" s="61">
        <v>83</v>
      </c>
      <c r="BY11" s="62">
        <v>9</v>
      </c>
      <c r="BZ11" s="291">
        <f t="shared" si="22"/>
        <v>2219</v>
      </c>
      <c r="CA11" s="292">
        <v>264</v>
      </c>
      <c r="CB11" s="168">
        <v>1370</v>
      </c>
      <c r="CC11" s="156">
        <f t="shared" si="23"/>
        <v>19.270072992700729</v>
      </c>
      <c r="CD11" s="63">
        <v>1</v>
      </c>
      <c r="CE11" s="62">
        <v>2047</v>
      </c>
      <c r="CF11" s="156">
        <f t="shared" si="24"/>
        <v>4.8851978505129456E-2</v>
      </c>
      <c r="CG11" s="63">
        <v>3</v>
      </c>
      <c r="CH11" s="62">
        <v>2047</v>
      </c>
      <c r="CI11" s="156">
        <f t="shared" si="25"/>
        <v>0.14655593551538837</v>
      </c>
    </row>
    <row r="12" spans="1:87" x14ac:dyDescent="0.25">
      <c r="O12" s="75"/>
    </row>
    <row r="14" spans="1:87" x14ac:dyDescent="0.25">
      <c r="P14" s="67"/>
      <c r="Q14" s="67"/>
      <c r="R14" s="67"/>
      <c r="S14" s="67"/>
      <c r="T14" s="67"/>
      <c r="U14" s="67"/>
      <c r="V14" s="67"/>
    </row>
    <row r="15" spans="1:87" x14ac:dyDescent="0.25">
      <c r="P15" s="69"/>
      <c r="Q15" s="201"/>
      <c r="R15" s="201"/>
      <c r="S15" s="67"/>
      <c r="T15" s="67"/>
      <c r="U15" s="69"/>
      <c r="V15" s="201"/>
      <c r="W15" s="200"/>
    </row>
    <row r="16" spans="1:87" ht="15" customHeight="1" x14ac:dyDescent="0.25">
      <c r="P16" s="69"/>
      <c r="Q16" s="201"/>
      <c r="R16" s="201"/>
      <c r="S16" s="67"/>
      <c r="T16" s="67"/>
      <c r="U16" s="69"/>
      <c r="V16" s="201"/>
      <c r="W16" s="200"/>
      <c r="Y16" s="197"/>
      <c r="BF16" s="67"/>
      <c r="BG16" s="67"/>
      <c r="BH16" s="67"/>
      <c r="BI16" s="67"/>
      <c r="BJ16" s="68"/>
      <c r="BK16" s="67"/>
      <c r="BL16" s="67"/>
    </row>
    <row r="17" spans="1:64" x14ac:dyDescent="0.25">
      <c r="A17" s="293"/>
      <c r="B17" s="197"/>
      <c r="D17" s="197"/>
      <c r="F17" s="197"/>
      <c r="G17" s="109"/>
      <c r="I17" s="197"/>
      <c r="K17" s="197"/>
      <c r="N17" s="197"/>
      <c r="P17" s="69"/>
      <c r="Q17" s="201"/>
      <c r="R17" s="201"/>
      <c r="S17" s="294"/>
      <c r="T17" s="67"/>
      <c r="U17" s="69"/>
      <c r="V17" s="201"/>
      <c r="W17" s="200"/>
      <c r="Y17" s="197"/>
      <c r="BF17" s="67"/>
      <c r="BG17" s="67"/>
      <c r="BH17" s="67"/>
      <c r="BI17" s="67"/>
      <c r="BJ17" s="68"/>
      <c r="BK17" s="67"/>
      <c r="BL17" s="67"/>
    </row>
    <row r="18" spans="1:64" x14ac:dyDescent="0.25">
      <c r="A18" s="293"/>
      <c r="B18" s="197"/>
      <c r="D18" s="197"/>
      <c r="F18" s="197"/>
      <c r="G18" s="109"/>
      <c r="I18" s="197"/>
      <c r="K18" s="197"/>
      <c r="N18" s="197"/>
      <c r="P18" s="69"/>
      <c r="Q18" s="201"/>
      <c r="R18" s="201"/>
      <c r="S18" s="294"/>
      <c r="T18" s="67"/>
      <c r="U18" s="69"/>
      <c r="V18" s="201"/>
      <c r="W18" s="200"/>
      <c r="Y18" s="197"/>
      <c r="BF18" s="67"/>
      <c r="BG18" s="67"/>
      <c r="BH18" s="67"/>
      <c r="BI18" s="67"/>
      <c r="BJ18" s="262"/>
      <c r="BK18" s="67"/>
      <c r="BL18" s="67"/>
    </row>
    <row r="19" spans="1:64" ht="15" customHeight="1" x14ac:dyDescent="0.25">
      <c r="A19" s="293"/>
      <c r="B19" s="197"/>
      <c r="D19" s="197"/>
      <c r="F19" s="197"/>
      <c r="G19" s="109"/>
      <c r="I19" s="197"/>
      <c r="K19" s="197"/>
      <c r="N19" s="197"/>
      <c r="P19" s="69"/>
      <c r="Q19" s="201"/>
      <c r="R19" s="201"/>
      <c r="S19" s="294"/>
      <c r="T19" s="67"/>
      <c r="U19" s="69"/>
      <c r="V19" s="201"/>
      <c r="W19" s="200"/>
      <c r="Y19" s="197"/>
      <c r="BF19" s="67"/>
      <c r="BG19" s="67"/>
      <c r="BH19" s="67"/>
      <c r="BI19" s="67"/>
      <c r="BJ19" s="262"/>
      <c r="BK19" s="67"/>
      <c r="BL19" s="67"/>
    </row>
    <row r="20" spans="1:64" x14ac:dyDescent="0.25">
      <c r="A20" s="293"/>
      <c r="B20" s="197"/>
      <c r="D20" s="197"/>
      <c r="F20" s="197"/>
      <c r="G20" s="109"/>
      <c r="I20" s="197"/>
      <c r="K20" s="197"/>
      <c r="N20" s="197"/>
      <c r="P20" s="69"/>
      <c r="Q20" s="201"/>
      <c r="R20" s="201"/>
      <c r="S20" s="294"/>
      <c r="T20" s="67"/>
      <c r="U20" s="69"/>
      <c r="V20" s="201"/>
      <c r="W20" s="200"/>
      <c r="Z20" s="200"/>
      <c r="AA20" s="200"/>
      <c r="AD20" s="66"/>
      <c r="AE20" s="66"/>
      <c r="BF20" s="67"/>
      <c r="BG20" s="67"/>
      <c r="BH20" s="67"/>
      <c r="BI20" s="67"/>
      <c r="BJ20" s="262"/>
      <c r="BK20" s="67"/>
      <c r="BL20" s="67"/>
    </row>
    <row r="21" spans="1:64" x14ac:dyDescent="0.25">
      <c r="A21" s="69"/>
      <c r="C21" s="197"/>
      <c r="E21" s="197"/>
      <c r="H21" s="197"/>
      <c r="J21" s="197"/>
      <c r="L21" s="197"/>
      <c r="M21" s="109"/>
      <c r="O21" s="197"/>
      <c r="R21" s="197"/>
      <c r="T21" s="197"/>
      <c r="U21" s="109"/>
      <c r="W21" s="197"/>
      <c r="Z21" s="200"/>
      <c r="AA21" s="200"/>
      <c r="AD21" s="66"/>
      <c r="AE21" s="66"/>
      <c r="BF21" s="67"/>
      <c r="BG21" s="67"/>
      <c r="BH21" s="67"/>
      <c r="BI21" s="67"/>
      <c r="BJ21" s="262"/>
      <c r="BK21" s="67"/>
      <c r="BL21" s="67"/>
    </row>
    <row r="22" spans="1:64" x14ac:dyDescent="0.25">
      <c r="A22" s="69"/>
      <c r="C22" s="197"/>
      <c r="E22" s="197"/>
      <c r="H22" s="197"/>
      <c r="J22" s="197"/>
      <c r="L22" s="197"/>
      <c r="M22" s="109"/>
      <c r="O22" s="197"/>
      <c r="R22" s="197"/>
      <c r="T22" s="197"/>
      <c r="U22" s="109"/>
      <c r="W22" s="197"/>
      <c r="Z22" s="200"/>
      <c r="AA22" s="200"/>
      <c r="AD22" s="66"/>
      <c r="AE22" s="66"/>
      <c r="BF22" s="67"/>
      <c r="BG22" s="67"/>
      <c r="BH22" s="67"/>
      <c r="BI22" s="67"/>
      <c r="BJ22" s="262"/>
      <c r="BK22" s="67"/>
      <c r="BL22" s="67"/>
    </row>
    <row r="23" spans="1:64" x14ac:dyDescent="0.25">
      <c r="A23" s="69"/>
      <c r="C23" s="197"/>
      <c r="E23" s="197"/>
      <c r="H23" s="197"/>
      <c r="J23" s="197"/>
      <c r="L23" s="197"/>
      <c r="M23" s="109"/>
      <c r="O23" s="197"/>
      <c r="R23" s="197"/>
      <c r="T23" s="197"/>
      <c r="U23" s="109"/>
      <c r="W23" s="197"/>
      <c r="Z23" s="200"/>
      <c r="AA23" s="200"/>
      <c r="AD23" s="66"/>
      <c r="AE23" s="66"/>
    </row>
    <row r="24" spans="1:64" x14ac:dyDescent="0.25">
      <c r="A24" s="69"/>
      <c r="C24" s="197"/>
      <c r="E24" s="197"/>
      <c r="H24" s="197"/>
      <c r="J24" s="197"/>
      <c r="L24" s="197"/>
      <c r="M24" s="109"/>
      <c r="O24" s="197"/>
      <c r="R24" s="197"/>
      <c r="T24" s="197"/>
      <c r="U24" s="109"/>
      <c r="W24" s="197"/>
      <c r="Z24" s="200"/>
      <c r="AA24" s="200"/>
      <c r="AD24" s="66"/>
      <c r="AE24" s="66"/>
    </row>
    <row r="25" spans="1:64" x14ac:dyDescent="0.25">
      <c r="A25" s="69"/>
      <c r="D25" s="66"/>
      <c r="E25" s="66"/>
      <c r="Z25" s="200"/>
      <c r="AA25" s="200"/>
      <c r="AD25" s="66"/>
      <c r="AE25" s="66"/>
    </row>
    <row r="26" spans="1:64" x14ac:dyDescent="0.25">
      <c r="A26" s="69"/>
      <c r="D26" s="66"/>
      <c r="E26" s="66"/>
    </row>
    <row r="27" spans="1:64" x14ac:dyDescent="0.25">
      <c r="D27" s="66"/>
      <c r="E27" s="66"/>
    </row>
    <row r="28" spans="1:64" x14ac:dyDescent="0.25">
      <c r="D28" s="66"/>
      <c r="E28" s="66"/>
    </row>
    <row r="29" spans="1:64" x14ac:dyDescent="0.25">
      <c r="D29" s="66"/>
      <c r="E29" s="66"/>
    </row>
    <row r="30" spans="1:64" x14ac:dyDescent="0.25">
      <c r="D30" s="66"/>
      <c r="E30" s="66"/>
    </row>
    <row r="41" spans="26:26" x14ac:dyDescent="0.25">
      <c r="Z41" s="216"/>
    </row>
  </sheetData>
  <mergeCells count="115">
    <mergeCell ref="AB1:AI1"/>
    <mergeCell ref="AI3:AI5"/>
    <mergeCell ref="H2:M2"/>
    <mergeCell ref="B2:G2"/>
    <mergeCell ref="B1:G1"/>
    <mergeCell ref="H1:M1"/>
    <mergeCell ref="G3:G5"/>
    <mergeCell ref="M3:M5"/>
    <mergeCell ref="N1:Q1"/>
    <mergeCell ref="N2:Q2"/>
    <mergeCell ref="R1:U1"/>
    <mergeCell ref="R2:U2"/>
    <mergeCell ref="Q3:Q5"/>
    <mergeCell ref="U3:U5"/>
    <mergeCell ref="Y3:Y5"/>
    <mergeCell ref="Z3:Z5"/>
    <mergeCell ref="AA3:AA5"/>
    <mergeCell ref="AB3:AB5"/>
    <mergeCell ref="AC3:AC5"/>
    <mergeCell ref="AD3:AD5"/>
    <mergeCell ref="AB2:AE2"/>
    <mergeCell ref="AE3:AE5"/>
    <mergeCell ref="AF2:AI2"/>
    <mergeCell ref="AF3:AF5"/>
    <mergeCell ref="B3:B5"/>
    <mergeCell ref="C3:C5"/>
    <mergeCell ref="D3:D5"/>
    <mergeCell ref="E3:E5"/>
    <mergeCell ref="F3:F5"/>
    <mergeCell ref="H3:H5"/>
    <mergeCell ref="I3:I5"/>
    <mergeCell ref="J3:J5"/>
    <mergeCell ref="K3:K5"/>
    <mergeCell ref="V2:X2"/>
    <mergeCell ref="L3:L5"/>
    <mergeCell ref="N3:N5"/>
    <mergeCell ref="O3:O5"/>
    <mergeCell ref="P3:P5"/>
    <mergeCell ref="R3:R5"/>
    <mergeCell ref="S3:S5"/>
    <mergeCell ref="T3:T5"/>
    <mergeCell ref="V3:V5"/>
    <mergeCell ref="W3:W5"/>
    <mergeCell ref="X3:X5"/>
    <mergeCell ref="AY2:BA2"/>
    <mergeCell ref="BB2:BD2"/>
    <mergeCell ref="BE2:BG2"/>
    <mergeCell ref="BH2:BJ2"/>
    <mergeCell ref="Y2:AA2"/>
    <mergeCell ref="AJ2:AL2"/>
    <mergeCell ref="AM2:AO2"/>
    <mergeCell ref="AP2:AR2"/>
    <mergeCell ref="CG2:CI2"/>
    <mergeCell ref="BK2:BM2"/>
    <mergeCell ref="BN2:BP2"/>
    <mergeCell ref="BQ2:BS2"/>
    <mergeCell ref="CA2:CC2"/>
    <mergeCell ref="CD2:CF2"/>
    <mergeCell ref="AS2:AU2"/>
    <mergeCell ref="AV2:AX2"/>
    <mergeCell ref="BT2:BZ2"/>
    <mergeCell ref="AG3:AG5"/>
    <mergeCell ref="AH3:AH5"/>
    <mergeCell ref="AJ3:AJ5"/>
    <mergeCell ref="AK3:AK5"/>
    <mergeCell ref="AL3:AL5"/>
    <mergeCell ref="AS3:AS5"/>
    <mergeCell ref="AT3:AT5"/>
    <mergeCell ref="AU3:AU5"/>
    <mergeCell ref="AV3:AV5"/>
    <mergeCell ref="AW3:AW5"/>
    <mergeCell ref="AX3:AX5"/>
    <mergeCell ref="AM3:AM5"/>
    <mergeCell ref="AN3:AN5"/>
    <mergeCell ref="AO3:AO5"/>
    <mergeCell ref="AP3:AP5"/>
    <mergeCell ref="AQ3:AQ5"/>
    <mergeCell ref="AR3:AR5"/>
    <mergeCell ref="BP3:BP5"/>
    <mergeCell ref="BE3:BE5"/>
    <mergeCell ref="BF3:BF5"/>
    <mergeCell ref="BG3:BG5"/>
    <mergeCell ref="BH3:BH5"/>
    <mergeCell ref="BI3:BI5"/>
    <mergeCell ref="BJ3:BJ5"/>
    <mergeCell ref="AY3:AY5"/>
    <mergeCell ref="AZ3:AZ5"/>
    <mergeCell ref="BA3:BA5"/>
    <mergeCell ref="BB3:BB5"/>
    <mergeCell ref="BC3:BC5"/>
    <mergeCell ref="BD3:BD5"/>
    <mergeCell ref="CE3:CE5"/>
    <mergeCell ref="CF3:CF5"/>
    <mergeCell ref="CG3:CG5"/>
    <mergeCell ref="CH3:CH5"/>
    <mergeCell ref="CI3:CI5"/>
    <mergeCell ref="BW3:BW5"/>
    <mergeCell ref="BX3:BX5"/>
    <mergeCell ref="BY3:BY5"/>
    <mergeCell ref="CA3:CA5"/>
    <mergeCell ref="CB3:CB5"/>
    <mergeCell ref="CC3:CC5"/>
    <mergeCell ref="CD3:CD5"/>
    <mergeCell ref="BZ3:BZ5"/>
    <mergeCell ref="BQ3:BQ5"/>
    <mergeCell ref="BR3:BR5"/>
    <mergeCell ref="BS3:BS5"/>
    <mergeCell ref="BT3:BT5"/>
    <mergeCell ref="BU3:BU5"/>
    <mergeCell ref="BV3:BV5"/>
    <mergeCell ref="BK3:BK5"/>
    <mergeCell ref="BL3:BL5"/>
    <mergeCell ref="BM3:BM5"/>
    <mergeCell ref="BN3:BN5"/>
    <mergeCell ref="BO3:BO5"/>
  </mergeCells>
  <pageMargins left="0.7" right="0.7" top="0.75" bottom="0.75" header="0.3" footer="0.3"/>
  <pageSetup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Municipalidades</vt:lpstr>
      <vt:lpstr>Hospitales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bernardita henrriquez</dc:creator>
  <cp:lastModifiedBy>bernardita henrriquez</cp:lastModifiedBy>
  <dcterms:created xsi:type="dcterms:W3CDTF">2016-01-26T15:53:44Z</dcterms:created>
  <dcterms:modified xsi:type="dcterms:W3CDTF">2017-02-27T18:42:48Z</dcterms:modified>
</cp:coreProperties>
</file>