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Archivos REM\REM 2026\cargas REM 2026\serie D\Serie D 09\"/>
    </mc:Choice>
  </mc:AlternateContent>
  <xr:revisionPtr revIDLastSave="0" documentId="13_ncr:1_{54603A98-1953-4447-BFD4-0437DE1C5EE0}" xr6:coauthVersionLast="47" xr6:coauthVersionMax="47" xr10:uidLastSave="{00000000-0000-0000-0000-000000000000}"/>
  <bookViews>
    <workbookView xWindow="-120" yWindow="-120" windowWidth="29040" windowHeight="15720" firstSheet="1" activeTab="1" xr2:uid="{E4C089A3-3A5D-4C2E-8188-F7080383217C}"/>
  </bookViews>
  <sheets>
    <sheet name="NOMBRE" sheetId="1" state="hidden" r:id="rId1"/>
    <sheet name="D15" sheetId="2" r:id="rId2"/>
    <sheet name="D16" sheetId="3" r:id="rId3"/>
    <sheet name="Filtro09" sheetId="15" r:id="rId4"/>
    <sheet name="Filtro08" sheetId="13" state="hidden" r:id="rId5"/>
  </sheets>
  <externalReferences>
    <externalReference r:id="rId6"/>
  </externalReferences>
  <calcPr calcId="191029"/>
  <pivotCaches>
    <pivotCache cacheId="0" r:id="rId7"/>
    <pivotCache cacheId="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" i="3" l="1" a="1"/>
  <c r="E39" i="3"/>
  <c r="E40" i="3" a="1"/>
  <c r="E40" i="3"/>
  <c r="E41" i="3" a="1"/>
  <c r="E41" i="3"/>
  <c r="E42" i="3" a="1"/>
  <c r="E42" i="3"/>
  <c r="E38" i="3" a="1"/>
  <c r="E38" i="3" s="1"/>
  <c r="D39" i="3" a="1"/>
  <c r="D39" i="3" s="1"/>
  <c r="D40" i="3" a="1"/>
  <c r="D40" i="3"/>
  <c r="D41" i="3" a="1"/>
  <c r="D41" i="3"/>
  <c r="D42" i="3" a="1"/>
  <c r="D42" i="3"/>
  <c r="D38" i="3" a="1"/>
  <c r="D38" i="3"/>
  <c r="C39" i="3" a="1"/>
  <c r="C39" i="3"/>
  <c r="C40" i="3" a="1"/>
  <c r="C40" i="3"/>
  <c r="C41" i="3" a="1"/>
  <c r="C41" i="3"/>
  <c r="C42" i="3" a="1"/>
  <c r="C42" i="3"/>
  <c r="C38" i="3" a="1"/>
  <c r="C38" i="3" s="1"/>
  <c r="E22" i="3" a="1"/>
  <c r="E22" i="3" s="1"/>
  <c r="E23" i="3" a="1"/>
  <c r="E23" i="3" s="1"/>
  <c r="E24" i="3" a="1"/>
  <c r="E24" i="3" s="1"/>
  <c r="E25" i="3" a="1"/>
  <c r="E25" i="3" s="1"/>
  <c r="E21" i="3" a="1"/>
  <c r="E21" i="3" s="1"/>
  <c r="D22" i="3" a="1"/>
  <c r="D22" i="3" s="1"/>
  <c r="D23" i="3" a="1"/>
  <c r="D23" i="3" s="1"/>
  <c r="D24" i="3" a="1"/>
  <c r="D24" i="3"/>
  <c r="D25" i="3" a="1"/>
  <c r="D25" i="3"/>
  <c r="D21" i="3" a="1"/>
  <c r="D21" i="3"/>
  <c r="C22" i="3" a="1"/>
  <c r="C22" i="3"/>
  <c r="C23" i="3" a="1"/>
  <c r="C23" i="3"/>
  <c r="C24" i="3" a="1"/>
  <c r="C24" i="3" s="1"/>
  <c r="C25" i="3" a="1"/>
  <c r="C25" i="3"/>
  <c r="C21" i="3" a="1"/>
  <c r="C21" i="3"/>
  <c r="D12" i="3" a="1"/>
  <c r="D12" i="3" s="1"/>
  <c r="D13" i="3" a="1"/>
  <c r="D13" i="3" s="1"/>
  <c r="D14" i="3" a="1"/>
  <c r="D14" i="3" s="1"/>
  <c r="D15" i="3" a="1"/>
  <c r="D15" i="3" s="1"/>
  <c r="D11" i="3" a="1"/>
  <c r="D11" i="3" s="1"/>
  <c r="C12" i="3" a="1"/>
  <c r="C12" i="3" s="1"/>
  <c r="C13" i="3" a="1"/>
  <c r="C13" i="3" s="1"/>
  <c r="C14" i="3" a="1"/>
  <c r="C14" i="3"/>
  <c r="C15" i="3" a="1"/>
  <c r="C15" i="3" s="1"/>
  <c r="C11" i="3" a="1"/>
  <c r="C11" i="3"/>
  <c r="R80" i="2" a="1"/>
  <c r="R80" i="2" s="1"/>
  <c r="R78" i="2" a="1"/>
  <c r="R78" i="2" s="1"/>
  <c r="R77" i="2" a="1"/>
  <c r="R77" i="2" s="1"/>
  <c r="R76" i="2" a="1"/>
  <c r="R76" i="2" s="1"/>
  <c r="R75" i="2" a="1"/>
  <c r="R75" i="2" s="1"/>
  <c r="Q80" i="2" a="1"/>
  <c r="Q80" i="2" s="1"/>
  <c r="Q78" i="2" a="1"/>
  <c r="Q78" i="2" s="1"/>
  <c r="Q77" i="2" a="1"/>
  <c r="Q77" i="2" s="1"/>
  <c r="Q76" i="2" a="1"/>
  <c r="Q76" i="2" s="1"/>
  <c r="Q75" i="2" a="1"/>
  <c r="Q75" i="2"/>
  <c r="P80" i="2" a="1"/>
  <c r="P80" i="2" s="1"/>
  <c r="P78" i="2" a="1"/>
  <c r="P78" i="2" s="1"/>
  <c r="P77" i="2" a="1"/>
  <c r="P77" i="2" s="1"/>
  <c r="P76" i="2" a="1"/>
  <c r="P76" i="2" s="1"/>
  <c r="P75" i="2" a="1"/>
  <c r="P75" i="2" s="1"/>
  <c r="O80" i="2" a="1"/>
  <c r="O80" i="2" s="1"/>
  <c r="O78" i="2" a="1"/>
  <c r="O78" i="2"/>
  <c r="O77" i="2" a="1"/>
  <c r="O77" i="2" s="1"/>
  <c r="O76" i="2" a="1"/>
  <c r="O76" i="2" s="1"/>
  <c r="O75" i="2" a="1"/>
  <c r="O75" i="2" s="1"/>
  <c r="N80" i="2" a="1"/>
  <c r="N80" i="2" s="1"/>
  <c r="N78" i="2" a="1"/>
  <c r="N78" i="2" s="1"/>
  <c r="N77" i="2" a="1"/>
  <c r="N77" i="2" s="1"/>
  <c r="N76" i="2" a="1"/>
  <c r="N76" i="2" s="1"/>
  <c r="N75" i="2" a="1"/>
  <c r="N75" i="2" s="1"/>
  <c r="M80" i="2" a="1"/>
  <c r="M80" i="2" s="1"/>
  <c r="M78" i="2" a="1"/>
  <c r="M78" i="2" s="1"/>
  <c r="M77" i="2" a="1"/>
  <c r="M77" i="2" s="1"/>
  <c r="M76" i="2" a="1"/>
  <c r="M76" i="2" s="1"/>
  <c r="M75" i="2" a="1"/>
  <c r="M75" i="2" s="1"/>
  <c r="L80" i="2" a="1"/>
  <c r="L80" i="2" s="1"/>
  <c r="L78" i="2" a="1"/>
  <c r="L78" i="2" s="1"/>
  <c r="L77" i="2" a="1"/>
  <c r="L77" i="2" s="1"/>
  <c r="L76" i="2" a="1"/>
  <c r="L76" i="2" s="1"/>
  <c r="L75" i="2" a="1"/>
  <c r="L75" i="2"/>
  <c r="K80" i="2" a="1"/>
  <c r="K80" i="2" s="1"/>
  <c r="K78" i="2" a="1"/>
  <c r="K78" i="2" s="1"/>
  <c r="K77" i="2" a="1"/>
  <c r="K77" i="2" s="1"/>
  <c r="K76" i="2" a="1"/>
  <c r="K76" i="2" s="1"/>
  <c r="K75" i="2" a="1"/>
  <c r="K75" i="2" s="1"/>
  <c r="I80" i="2" a="1"/>
  <c r="I80" i="2" s="1"/>
  <c r="H80" i="2" a="1"/>
  <c r="H80" i="2" s="1"/>
  <c r="J80" i="2" a="1"/>
  <c r="J80" i="2" s="1"/>
  <c r="J78" i="2" a="1"/>
  <c r="J78" i="2" s="1"/>
  <c r="J77" i="2" a="1"/>
  <c r="J77" i="2" s="1"/>
  <c r="J76" i="2" a="1"/>
  <c r="J76" i="2" s="1"/>
  <c r="J75" i="2" a="1"/>
  <c r="J75" i="2"/>
  <c r="I76" i="2" a="1"/>
  <c r="I76" i="2" s="1"/>
  <c r="I77" i="2" a="1"/>
  <c r="I77" i="2" s="1"/>
  <c r="I78" i="2" a="1"/>
  <c r="I78" i="2"/>
  <c r="I75" i="2" a="1"/>
  <c r="I75" i="2" s="1"/>
  <c r="H76" i="2" a="1"/>
  <c r="H76" i="2" s="1"/>
  <c r="H77" i="2" a="1"/>
  <c r="H77" i="2" s="1"/>
  <c r="H78" i="2" a="1"/>
  <c r="H78" i="2"/>
  <c r="H75" i="2" a="1"/>
  <c r="H75" i="2"/>
  <c r="G80" i="2" a="1"/>
  <c r="G80" i="2" s="1"/>
  <c r="F80" i="2" a="1"/>
  <c r="F80" i="2" s="1"/>
  <c r="E80" i="2" a="1"/>
  <c r="E80" i="2" s="1"/>
  <c r="D80" i="2" a="1"/>
  <c r="D80" i="2" s="1"/>
  <c r="G76" i="2" a="1"/>
  <c r="G76" i="2" s="1"/>
  <c r="G77" i="2" a="1"/>
  <c r="G77" i="2" s="1"/>
  <c r="G78" i="2" a="1"/>
  <c r="G78" i="2"/>
  <c r="G75" i="2" a="1"/>
  <c r="G75" i="2" s="1"/>
  <c r="F76" i="2" a="1"/>
  <c r="F76" i="2"/>
  <c r="F77" i="2" a="1"/>
  <c r="F77" i="2"/>
  <c r="F78" i="2" a="1"/>
  <c r="F78" i="2"/>
  <c r="F75" i="2" a="1"/>
  <c r="F75" i="2"/>
  <c r="E76" i="2" a="1"/>
  <c r="E76" i="2"/>
  <c r="E77" i="2" a="1"/>
  <c r="E77" i="2"/>
  <c r="E78" i="2" a="1"/>
  <c r="E78" i="2"/>
  <c r="E75" i="2" a="1"/>
  <c r="E75" i="2" s="1"/>
  <c r="D76" i="2" a="1"/>
  <c r="D76" i="2" s="1"/>
  <c r="D77" i="2" a="1"/>
  <c r="D77" i="2" s="1"/>
  <c r="D78" i="2" a="1"/>
  <c r="D78" i="2"/>
  <c r="D75" i="2" a="1"/>
  <c r="D75" i="2" s="1"/>
  <c r="F66" i="2" a="1"/>
  <c r="F66" i="2" s="1"/>
  <c r="E66" i="2" a="1"/>
  <c r="E66" i="2" s="1"/>
  <c r="D66" i="2" a="1"/>
  <c r="D66" i="2"/>
  <c r="K66" i="2" a="1"/>
  <c r="K66" i="2" s="1"/>
  <c r="J66" i="2" a="1"/>
  <c r="J66" i="2" s="1"/>
  <c r="I66" i="2" a="1"/>
  <c r="I66" i="2" s="1"/>
  <c r="H66" i="2" a="1"/>
  <c r="H66" i="2" s="1"/>
  <c r="G66" i="2" a="1"/>
  <c r="G66" i="2" s="1"/>
  <c r="P66" i="2" a="1"/>
  <c r="P66" i="2" s="1"/>
  <c r="O66" i="2" a="1"/>
  <c r="O66" i="2" s="1"/>
  <c r="N66" i="2" a="1"/>
  <c r="N66" i="2" s="1"/>
  <c r="M66" i="2" a="1"/>
  <c r="M66" i="2" s="1"/>
  <c r="L66" i="2" a="1"/>
  <c r="L66" i="2" s="1"/>
  <c r="P65" i="2" a="1"/>
  <c r="P65" i="2" s="1"/>
  <c r="O65" i="2" a="1"/>
  <c r="O65" i="2" s="1"/>
  <c r="N65" i="2" a="1"/>
  <c r="N65" i="2" s="1"/>
  <c r="M65" i="2" a="1"/>
  <c r="M65" i="2" s="1"/>
  <c r="L65" i="2" a="1"/>
  <c r="L65" i="2" s="1"/>
  <c r="K65" i="2" a="1"/>
  <c r="K65" i="2" s="1"/>
  <c r="J65" i="2" a="1"/>
  <c r="J65" i="2" s="1"/>
  <c r="I65" i="2" a="1"/>
  <c r="I65" i="2" s="1"/>
  <c r="H65" i="2" a="1"/>
  <c r="H65" i="2" s="1"/>
  <c r="G65" i="2" a="1"/>
  <c r="G65" i="2" s="1"/>
  <c r="F65" i="2" a="1"/>
  <c r="F65" i="2" s="1"/>
  <c r="E65" i="2" a="1"/>
  <c r="E65" i="2" s="1"/>
  <c r="D65" i="2" a="1"/>
  <c r="D65" i="2" s="1"/>
  <c r="N62" i="2" a="1"/>
  <c r="N62" i="2" s="1"/>
  <c r="O62" i="2" a="1"/>
  <c r="O62" i="2" s="1"/>
  <c r="P62" i="2" a="1"/>
  <c r="P62" i="2" s="1"/>
  <c r="N63" i="2" a="1"/>
  <c r="N63" i="2" s="1"/>
  <c r="O63" i="2" a="1"/>
  <c r="O63" i="2" s="1"/>
  <c r="P63" i="2" a="1"/>
  <c r="P63" i="2" s="1"/>
  <c r="P61" i="2" a="1"/>
  <c r="P61" i="2" s="1"/>
  <c r="O61" i="2" a="1"/>
  <c r="O61" i="2" s="1"/>
  <c r="N61" i="2" a="1"/>
  <c r="N61" i="2" s="1"/>
  <c r="M62" i="2" a="1"/>
  <c r="M62" i="2" s="1"/>
  <c r="M63" i="2" a="1"/>
  <c r="M63" i="2" s="1"/>
  <c r="M61" i="2" a="1"/>
  <c r="M61" i="2" s="1"/>
  <c r="L62" i="2" a="1"/>
  <c r="L62" i="2"/>
  <c r="L63" i="2" a="1"/>
  <c r="L63" i="2"/>
  <c r="L61" i="2" a="1"/>
  <c r="L61" i="2"/>
  <c r="K62" i="2" a="1"/>
  <c r="K62" i="2" s="1"/>
  <c r="K63" i="2" a="1"/>
  <c r="K63" i="2" s="1"/>
  <c r="K61" i="2" a="1"/>
  <c r="K61" i="2" s="1"/>
  <c r="J62" i="2" a="1"/>
  <c r="J62" i="2"/>
  <c r="J63" i="2" a="1"/>
  <c r="J63" i="2"/>
  <c r="J61" i="2" a="1"/>
  <c r="J61" i="2" s="1"/>
  <c r="I62" i="2" a="1"/>
  <c r="I62" i="2"/>
  <c r="I63" i="2" a="1"/>
  <c r="I63" i="2"/>
  <c r="I61" i="2" a="1"/>
  <c r="I61" i="2" s="1"/>
  <c r="H63" i="2" a="1"/>
  <c r="H63" i="2" s="1"/>
  <c r="H62" i="2" a="1"/>
  <c r="H62" i="2" s="1"/>
  <c r="H61" i="2" a="1"/>
  <c r="H61" i="2" s="1"/>
  <c r="G61" i="2" a="1"/>
  <c r="G61" i="2"/>
  <c r="G62" i="2" a="1"/>
  <c r="G62" i="2" s="1"/>
  <c r="G63" i="2" a="1"/>
  <c r="G63" i="2" s="1"/>
  <c r="F62" i="2" a="1"/>
  <c r="F62" i="2"/>
  <c r="F63" i="2" a="1"/>
  <c r="F63" i="2"/>
  <c r="F61" i="2" a="1"/>
  <c r="F61" i="2" s="1"/>
  <c r="E62" i="2" a="1"/>
  <c r="E62" i="2" s="1"/>
  <c r="E63" i="2" a="1"/>
  <c r="E63" i="2" s="1"/>
  <c r="E61" i="2" a="1"/>
  <c r="E61" i="2"/>
  <c r="D62" i="2" a="1"/>
  <c r="D62" i="2"/>
  <c r="D63" i="2" a="1"/>
  <c r="D63" i="2"/>
  <c r="D61" i="2" a="1"/>
  <c r="D61" i="2" s="1"/>
  <c r="P59" i="2" a="1"/>
  <c r="P59" i="2" s="1"/>
  <c r="P58" i="2" a="1"/>
  <c r="P58" i="2" s="1"/>
  <c r="P57" i="2" a="1"/>
  <c r="P57" i="2" s="1"/>
  <c r="P56" i="2" a="1"/>
  <c r="P56" i="2" s="1"/>
  <c r="P55" i="2" a="1"/>
  <c r="P55" i="2" s="1"/>
  <c r="O59" i="2" a="1"/>
  <c r="O59" i="2" s="1"/>
  <c r="O58" i="2" a="1"/>
  <c r="O58" i="2" s="1"/>
  <c r="O57" i="2" a="1"/>
  <c r="O57" i="2" s="1"/>
  <c r="O56" i="2" a="1"/>
  <c r="O56" i="2" s="1"/>
  <c r="O55" i="2" a="1"/>
  <c r="O55" i="2" s="1"/>
  <c r="N59" i="2" a="1"/>
  <c r="N59" i="2" s="1"/>
  <c r="N58" i="2" a="1"/>
  <c r="N58" i="2" s="1"/>
  <c r="N57" i="2" a="1"/>
  <c r="N57" i="2" s="1"/>
  <c r="N56" i="2" a="1"/>
  <c r="N56" i="2" s="1"/>
  <c r="N55" i="2" a="1"/>
  <c r="N55" i="2" s="1"/>
  <c r="M59" i="2" a="1"/>
  <c r="M59" i="2" s="1"/>
  <c r="M58" i="2" a="1"/>
  <c r="M58" i="2" s="1"/>
  <c r="M57" i="2" a="1"/>
  <c r="M57" i="2" s="1"/>
  <c r="M56" i="2" a="1"/>
  <c r="M56" i="2" s="1"/>
  <c r="M55" i="2" a="1"/>
  <c r="M55" i="2" s="1"/>
  <c r="L56" i="2" a="1"/>
  <c r="L56" i="2" s="1"/>
  <c r="L57" i="2" a="1"/>
  <c r="L57" i="2" s="1"/>
  <c r="L58" i="2" a="1"/>
  <c r="L58" i="2" s="1"/>
  <c r="L59" i="2" a="1"/>
  <c r="L59" i="2" s="1"/>
  <c r="L55" i="2" a="1"/>
  <c r="L55" i="2"/>
  <c r="J59" i="2" a="1"/>
  <c r="J59" i="2" s="1"/>
  <c r="J58" i="2" a="1"/>
  <c r="J58" i="2" s="1"/>
  <c r="J57" i="2" a="1"/>
  <c r="J57" i="2" s="1"/>
  <c r="J56" i="2" a="1"/>
  <c r="J56" i="2" s="1"/>
  <c r="J55" i="2" a="1"/>
  <c r="J55" i="2" s="1"/>
  <c r="I59" i="2" a="1"/>
  <c r="I59" i="2" s="1"/>
  <c r="I58" i="2" a="1"/>
  <c r="I58" i="2" s="1"/>
  <c r="I57" i="2" a="1"/>
  <c r="I57" i="2" s="1"/>
  <c r="I56" i="2" a="1"/>
  <c r="I56" i="2" s="1"/>
  <c r="I55" i="2" a="1"/>
  <c r="I55" i="2" s="1"/>
  <c r="H59" i="2" a="1"/>
  <c r="H59" i="2" s="1"/>
  <c r="H58" i="2" a="1"/>
  <c r="H58" i="2" s="1"/>
  <c r="H57" i="2" a="1"/>
  <c r="H57" i="2" s="1"/>
  <c r="H56" i="2" a="1"/>
  <c r="H56" i="2" s="1"/>
  <c r="H55" i="2" a="1"/>
  <c r="H55" i="2" s="1"/>
  <c r="G59" i="2" a="1"/>
  <c r="G59" i="2" s="1"/>
  <c r="G58" i="2" a="1"/>
  <c r="G58" i="2" s="1"/>
  <c r="G57" i="2" a="1"/>
  <c r="G57" i="2" s="1"/>
  <c r="G56" i="2" a="1"/>
  <c r="G56" i="2" s="1"/>
  <c r="G55" i="2" a="1"/>
  <c r="G55" i="2" s="1"/>
  <c r="F59" i="2" a="1"/>
  <c r="F59" i="2" s="1"/>
  <c r="F58" i="2" a="1"/>
  <c r="F58" i="2" s="1"/>
  <c r="F57" i="2" a="1"/>
  <c r="F57" i="2" s="1"/>
  <c r="F56" i="2" a="1"/>
  <c r="F56" i="2" s="1"/>
  <c r="F55" i="2" a="1"/>
  <c r="F55" i="2"/>
  <c r="E59" i="2" a="1"/>
  <c r="E59" i="2" s="1"/>
  <c r="E58" i="2" a="1"/>
  <c r="E58" i="2" s="1"/>
  <c r="E57" i="2" a="1"/>
  <c r="E57" i="2" s="1"/>
  <c r="E56" i="2" a="1"/>
  <c r="E56" i="2" s="1"/>
  <c r="E55" i="2" a="1"/>
  <c r="E55" i="2"/>
  <c r="D56" i="2" a="1"/>
  <c r="D56" i="2" s="1"/>
  <c r="D57" i="2" a="1"/>
  <c r="D57" i="2" s="1"/>
  <c r="D58" i="2" a="1"/>
  <c r="D58" i="2" s="1"/>
  <c r="D59" i="2" a="1"/>
  <c r="D59" i="2" s="1"/>
  <c r="D55" i="2" a="1"/>
  <c r="D55" i="2" s="1"/>
  <c r="P53" i="2" a="1"/>
  <c r="P53" i="2" s="1"/>
  <c r="P52" i="2" a="1"/>
  <c r="P52" i="2" s="1"/>
  <c r="P51" i="2" a="1"/>
  <c r="P51" i="2" s="1"/>
  <c r="P50" i="2" a="1"/>
  <c r="P50" i="2" s="1"/>
  <c r="O53" i="2" a="1"/>
  <c r="O53" i="2" s="1"/>
  <c r="O52" i="2" a="1"/>
  <c r="O52" i="2" s="1"/>
  <c r="O51" i="2" a="1"/>
  <c r="O51" i="2" s="1"/>
  <c r="O50" i="2" a="1"/>
  <c r="O50" i="2"/>
  <c r="N53" i="2" a="1"/>
  <c r="N53" i="2" s="1"/>
  <c r="N52" i="2" a="1"/>
  <c r="N52" i="2" s="1"/>
  <c r="N51" i="2" a="1"/>
  <c r="N51" i="2" s="1"/>
  <c r="N50" i="2" a="1"/>
  <c r="N50" i="2" s="1"/>
  <c r="M53" i="2" a="1"/>
  <c r="M53" i="2" s="1"/>
  <c r="M52" i="2" a="1"/>
  <c r="M52" i="2" s="1"/>
  <c r="M51" i="2" a="1"/>
  <c r="M51" i="2" s="1"/>
  <c r="M50" i="2" a="1"/>
  <c r="M50" i="2" s="1"/>
  <c r="L53" i="2" a="1"/>
  <c r="L53" i="2" s="1"/>
  <c r="L52" i="2" a="1"/>
  <c r="L52" i="2" s="1"/>
  <c r="L51" i="2" a="1"/>
  <c r="L51" i="2" s="1"/>
  <c r="L50" i="2" a="1"/>
  <c r="L50" i="2"/>
  <c r="K57" i="2" a="1"/>
  <c r="K57" i="2"/>
  <c r="K59" i="2" a="1"/>
  <c r="K59" i="2" s="1"/>
  <c r="K58" i="2" a="1"/>
  <c r="K58" i="2" s="1"/>
  <c r="K56" i="2" a="1"/>
  <c r="K56" i="2" s="1"/>
  <c r="K55" i="2" a="1"/>
  <c r="K55" i="2" s="1"/>
  <c r="K53" i="2" a="1"/>
  <c r="K53" i="2" s="1"/>
  <c r="K52" i="2" a="1"/>
  <c r="K52" i="2" s="1"/>
  <c r="K51" i="2" a="1"/>
  <c r="K51" i="2" s="1"/>
  <c r="K50" i="2" a="1"/>
  <c r="K50" i="2" s="1"/>
  <c r="J53" i="2" a="1"/>
  <c r="J53" i="2" s="1"/>
  <c r="J52" i="2" a="1"/>
  <c r="J52" i="2" s="1"/>
  <c r="J51" i="2" a="1"/>
  <c r="J51" i="2" s="1"/>
  <c r="J50" i="2" a="1"/>
  <c r="J50" i="2" s="1"/>
  <c r="I53" i="2" a="1"/>
  <c r="I53" i="2" s="1"/>
  <c r="I52" i="2" a="1"/>
  <c r="I52" i="2" s="1"/>
  <c r="I51" i="2" a="1"/>
  <c r="I51" i="2" s="1"/>
  <c r="I50" i="2" a="1"/>
  <c r="I50" i="2" s="1"/>
  <c r="H53" i="2" a="1"/>
  <c r="H53" i="2" s="1"/>
  <c r="H52" i="2" a="1"/>
  <c r="H52" i="2" s="1"/>
  <c r="H51" i="2" a="1"/>
  <c r="H51" i="2" s="1"/>
  <c r="H50" i="2" a="1"/>
  <c r="H50" i="2"/>
  <c r="G53" i="2" a="1"/>
  <c r="G53" i="2" s="1"/>
  <c r="G52" i="2" a="1"/>
  <c r="G52" i="2" s="1"/>
  <c r="G51" i="2" a="1"/>
  <c r="G51" i="2" s="1"/>
  <c r="G50" i="2" a="1"/>
  <c r="G50" i="2" s="1"/>
  <c r="F53" i="2" a="1"/>
  <c r="F53" i="2" s="1"/>
  <c r="F52" i="2" a="1"/>
  <c r="F52" i="2" s="1"/>
  <c r="F51" i="2" a="1"/>
  <c r="F51" i="2" s="1"/>
  <c r="F50" i="2" a="1"/>
  <c r="F50" i="2" s="1"/>
  <c r="E53" i="2" a="1"/>
  <c r="E53" i="2" s="1"/>
  <c r="E52" i="2" a="1"/>
  <c r="E52" i="2" s="1"/>
  <c r="E51" i="2" a="1"/>
  <c r="E51" i="2" s="1"/>
  <c r="E50" i="2" a="1"/>
  <c r="E50" i="2" s="1"/>
  <c r="D51" i="2" a="1"/>
  <c r="D51" i="2"/>
  <c r="D52" i="2" a="1"/>
  <c r="D52" i="2"/>
  <c r="D53" i="2" a="1"/>
  <c r="D53" i="2"/>
  <c r="D50" i="2" a="1"/>
  <c r="D50" i="2" s="1"/>
  <c r="R42" i="2" a="1"/>
  <c r="R42" i="2" s="1"/>
  <c r="R40" i="2" a="1"/>
  <c r="R40" i="2" s="1"/>
  <c r="R39" i="2" a="1"/>
  <c r="R39" i="2" s="1"/>
  <c r="R38" i="2" a="1"/>
  <c r="R38" i="2" s="1"/>
  <c r="R37" i="2" a="1"/>
  <c r="R37" i="2"/>
  <c r="Q42" i="2" a="1"/>
  <c r="Q42" i="2" s="1"/>
  <c r="Q40" i="2" a="1"/>
  <c r="Q40" i="2" s="1"/>
  <c r="Q39" i="2" a="1"/>
  <c r="Q39" i="2" s="1"/>
  <c r="Q38" i="2" a="1"/>
  <c r="Q38" i="2" s="1"/>
  <c r="Q37" i="2" a="1"/>
  <c r="Q37" i="2"/>
  <c r="P42" i="2" a="1"/>
  <c r="P42" i="2" s="1"/>
  <c r="P40" i="2" a="1"/>
  <c r="P40" i="2" s="1"/>
  <c r="P39" i="2" a="1"/>
  <c r="P39" i="2" s="1"/>
  <c r="P38" i="2" a="1"/>
  <c r="P38" i="2"/>
  <c r="P37" i="2" a="1"/>
  <c r="P37" i="2"/>
  <c r="O42" i="2" a="1"/>
  <c r="O42" i="2" s="1"/>
  <c r="O40" i="2" a="1"/>
  <c r="O40" i="2" s="1"/>
  <c r="O39" i="2" a="1"/>
  <c r="O39" i="2" s="1"/>
  <c r="O38" i="2" a="1"/>
  <c r="O38" i="2" s="1"/>
  <c r="O37" i="2" a="1"/>
  <c r="O37" i="2"/>
  <c r="N42" i="2" a="1"/>
  <c r="N42" i="2" s="1"/>
  <c r="N39" i="2" a="1"/>
  <c r="N39" i="2" s="1"/>
  <c r="N40" i="2" a="1"/>
  <c r="N40" i="2" s="1"/>
  <c r="N38" i="2" a="1"/>
  <c r="N38" i="2" s="1"/>
  <c r="N37" i="2" a="1"/>
  <c r="N37" i="2" s="1"/>
  <c r="M42" i="2" a="1"/>
  <c r="M42" i="2" s="1"/>
  <c r="M40" i="2" a="1"/>
  <c r="M40" i="2" s="1"/>
  <c r="M39" i="2" a="1"/>
  <c r="M39" i="2" s="1"/>
  <c r="M38" i="2" a="1"/>
  <c r="M38" i="2" s="1"/>
  <c r="M37" i="2" a="1"/>
  <c r="M37" i="2"/>
  <c r="L42" i="2" a="1"/>
  <c r="L42" i="2" s="1"/>
  <c r="L40" i="2" a="1"/>
  <c r="L40" i="2" s="1"/>
  <c r="L39" i="2" a="1"/>
  <c r="L39" i="2" s="1"/>
  <c r="L38" i="2" a="1"/>
  <c r="L38" i="2" s="1"/>
  <c r="L37" i="2" a="1"/>
  <c r="L37" i="2"/>
  <c r="K42" i="2" a="1"/>
  <c r="K42" i="2" s="1"/>
  <c r="K40" i="2" a="1"/>
  <c r="K40" i="2" s="1"/>
  <c r="K39" i="2" a="1"/>
  <c r="K39" i="2" s="1"/>
  <c r="K38" i="2" a="1"/>
  <c r="K38" i="2"/>
  <c r="K37" i="2" a="1"/>
  <c r="K37" i="2"/>
  <c r="J42" i="2" a="1"/>
  <c r="J42" i="2" s="1"/>
  <c r="J40" i="2" a="1"/>
  <c r="J40" i="2" s="1"/>
  <c r="J39" i="2" a="1"/>
  <c r="J39" i="2" s="1"/>
  <c r="J38" i="2" a="1"/>
  <c r="J38" i="2"/>
  <c r="J37" i="2" a="1"/>
  <c r="J37" i="2" s="1"/>
  <c r="I42" i="2" a="1"/>
  <c r="I42" i="2" s="1"/>
  <c r="I38" i="2" a="1"/>
  <c r="I38" i="2" s="1"/>
  <c r="I39" i="2" a="1"/>
  <c r="I39" i="2" s="1"/>
  <c r="I40" i="2" a="1"/>
  <c r="I40" i="2" s="1"/>
  <c r="I37" i="2" a="1"/>
  <c r="I37" i="2" s="1"/>
  <c r="H42" i="2" a="1"/>
  <c r="H42" i="2" s="1"/>
  <c r="H38" i="2" a="1"/>
  <c r="H38" i="2" s="1"/>
  <c r="H39" i="2" a="1"/>
  <c r="H39" i="2" s="1"/>
  <c r="H40" i="2" a="1"/>
  <c r="H40" i="2" s="1"/>
  <c r="H37" i="2" a="1"/>
  <c r="H37" i="2"/>
  <c r="G42" i="2" a="1"/>
  <c r="G42" i="2" s="1"/>
  <c r="G38" i="2" a="1"/>
  <c r="G38" i="2"/>
  <c r="G39" i="2" a="1"/>
  <c r="G39" i="2"/>
  <c r="G40" i="2" a="1"/>
  <c r="G40" i="2"/>
  <c r="G37" i="2" a="1"/>
  <c r="G37" i="2"/>
  <c r="F42" i="2" a="1"/>
  <c r="F42" i="2" s="1"/>
  <c r="F38" i="2" a="1"/>
  <c r="F38" i="2" s="1"/>
  <c r="F39" i="2" a="1"/>
  <c r="F39" i="2" s="1"/>
  <c r="F40" i="2" a="1"/>
  <c r="F40" i="2" s="1"/>
  <c r="F37" i="2" a="1"/>
  <c r="F37" i="2" s="1"/>
  <c r="E42" i="2" a="1"/>
  <c r="E42" i="2" s="1"/>
  <c r="E38" i="2" a="1"/>
  <c r="E38" i="2" s="1"/>
  <c r="E39" i="2" a="1"/>
  <c r="E39" i="2" s="1"/>
  <c r="E40" i="2" a="1"/>
  <c r="E40" i="2" s="1"/>
  <c r="E37" i="2" a="1"/>
  <c r="E37" i="2" s="1"/>
  <c r="D42" i="2" a="1"/>
  <c r="D42" i="2" s="1"/>
  <c r="D38" i="2" a="1"/>
  <c r="D38" i="2" s="1"/>
  <c r="D39" i="2" a="1"/>
  <c r="D39" i="2" s="1"/>
  <c r="D40" i="2" a="1"/>
  <c r="D40" i="2" s="1"/>
  <c r="D37" i="2" a="1"/>
  <c r="D37" i="2" s="1"/>
  <c r="D29" i="2" a="1"/>
  <c r="D29" i="2" s="1"/>
  <c r="P19" i="2" a="1"/>
  <c r="P19" i="2"/>
  <c r="P20" i="2" a="1"/>
  <c r="P20" i="2"/>
  <c r="P21" i="2" a="1"/>
  <c r="P21" i="2"/>
  <c r="P22" i="2" a="1"/>
  <c r="P22" i="2"/>
  <c r="P18" i="2" a="1"/>
  <c r="P18" i="2" s="1"/>
  <c r="P16" i="2" a="1"/>
  <c r="P16" i="2" s="1"/>
  <c r="P15" i="2" a="1"/>
  <c r="P15" i="2" s="1"/>
  <c r="P14" i="2" a="1"/>
  <c r="P14" i="2" s="1"/>
  <c r="P13" i="2" a="1"/>
  <c r="P13" i="2" s="1"/>
  <c r="O19" i="2" a="1"/>
  <c r="O19" i="2" s="1"/>
  <c r="O20" i="2" a="1"/>
  <c r="O20" i="2" s="1"/>
  <c r="O21" i="2" a="1"/>
  <c r="O21" i="2" s="1"/>
  <c r="O22" i="2" a="1"/>
  <c r="O22" i="2" s="1"/>
  <c r="O18" i="2" a="1"/>
  <c r="O18" i="2" s="1"/>
  <c r="O16" i="2" a="1"/>
  <c r="O16" i="2" s="1"/>
  <c r="O15" i="2" a="1"/>
  <c r="O15" i="2" s="1"/>
  <c r="O14" i="2" a="1"/>
  <c r="O14" i="2" s="1"/>
  <c r="O13" i="2" a="1"/>
  <c r="O13" i="2"/>
  <c r="N19" i="2" a="1"/>
  <c r="N19" i="2" s="1"/>
  <c r="N20" i="2" a="1"/>
  <c r="N20" i="2" s="1"/>
  <c r="N21" i="2" a="1"/>
  <c r="N21" i="2" s="1"/>
  <c r="N22" i="2" a="1"/>
  <c r="N22" i="2" s="1"/>
  <c r="N18" i="2" a="1"/>
  <c r="N18" i="2" s="1"/>
  <c r="N16" i="2" a="1"/>
  <c r="N16" i="2" s="1"/>
  <c r="N15" i="2" a="1"/>
  <c r="N15" i="2" s="1"/>
  <c r="N14" i="2" a="1"/>
  <c r="N14" i="2" s="1"/>
  <c r="N13" i="2" a="1"/>
  <c r="N13" i="2"/>
  <c r="M14" i="2" a="1"/>
  <c r="M14" i="2" s="1"/>
  <c r="M15" i="2" a="1"/>
  <c r="M15" i="2" s="1"/>
  <c r="M16" i="2" a="1"/>
  <c r="M16" i="2"/>
  <c r="M13" i="2" a="1"/>
  <c r="M13" i="2" s="1"/>
  <c r="L19" i="2" a="1"/>
  <c r="L19" i="2" s="1"/>
  <c r="L20" i="2" a="1"/>
  <c r="L20" i="2" s="1"/>
  <c r="L21" i="2" a="1"/>
  <c r="L21" i="2" s="1"/>
  <c r="L22" i="2" a="1"/>
  <c r="L22" i="2" s="1"/>
  <c r="L18" i="2" a="1"/>
  <c r="L18" i="2" s="1"/>
  <c r="L14" i="2" a="1"/>
  <c r="L14" i="2" s="1"/>
  <c r="L16" i="2" a="1"/>
  <c r="L16" i="2" s="1"/>
  <c r="L15" i="2" a="1"/>
  <c r="L15" i="2" s="1"/>
  <c r="L13" i="2" a="1"/>
  <c r="L13" i="2" s="1"/>
  <c r="M20" i="2" a="1"/>
  <c r="M20" i="2" s="1"/>
  <c r="M21" i="2" a="1"/>
  <c r="M21" i="2" s="1"/>
  <c r="M22" i="2" a="1"/>
  <c r="M22" i="2" s="1"/>
  <c r="M19" i="2" a="1"/>
  <c r="M19" i="2" s="1"/>
  <c r="M18" i="2" a="1"/>
  <c r="M18" i="2" s="1"/>
  <c r="N29" i="2" a="1"/>
  <c r="N29" i="2" s="1"/>
  <c r="O29" i="2" a="1"/>
  <c r="O29" i="2" s="1"/>
  <c r="P29" i="2" a="1"/>
  <c r="P29" i="2" s="1"/>
  <c r="N30" i="2" a="1"/>
  <c r="N30" i="2" s="1"/>
  <c r="O30" i="2" a="1"/>
  <c r="O30" i="2" s="1"/>
  <c r="P30" i="2" a="1"/>
  <c r="P30" i="2" s="1"/>
  <c r="P28" i="2" a="1"/>
  <c r="P28" i="2" s="1"/>
  <c r="O28" i="2" a="1"/>
  <c r="O28" i="2" s="1"/>
  <c r="N28" i="2" a="1"/>
  <c r="N28" i="2" s="1"/>
  <c r="L29" i="2" a="1"/>
  <c r="L29" i="2" s="1"/>
  <c r="M29" i="2" a="1"/>
  <c r="M29" i="2" s="1"/>
  <c r="L30" i="2" a="1"/>
  <c r="L30" i="2" s="1"/>
  <c r="M30" i="2" a="1"/>
  <c r="M30" i="2" s="1"/>
  <c r="M28" i="2" a="1"/>
  <c r="M28" i="2" s="1"/>
  <c r="L28" i="2" a="1"/>
  <c r="L28" i="2" s="1"/>
  <c r="E29" i="2" a="1"/>
  <c r="E29" i="2" s="1"/>
  <c r="F29" i="2" a="1"/>
  <c r="F29" i="2" s="1"/>
  <c r="G29" i="2" a="1"/>
  <c r="G29" i="2" s="1"/>
  <c r="H29" i="2" a="1"/>
  <c r="H29" i="2" s="1"/>
  <c r="I29" i="2" a="1"/>
  <c r="I29" i="2" s="1"/>
  <c r="J29" i="2" a="1"/>
  <c r="J29" i="2" s="1"/>
  <c r="J28" i="2" a="1"/>
  <c r="J28" i="2" s="1"/>
  <c r="I28" i="2" a="1"/>
  <c r="I28" i="2" s="1"/>
  <c r="H28" i="2" a="1"/>
  <c r="H28" i="2" s="1"/>
  <c r="G28" i="2" a="1"/>
  <c r="G28" i="2" s="1"/>
  <c r="F28" i="2" a="1"/>
  <c r="F28" i="2" s="1"/>
  <c r="E28" i="2" a="1"/>
  <c r="E28" i="2" s="1"/>
  <c r="D28" i="2" a="1"/>
  <c r="D28" i="2" s="1"/>
  <c r="K29" i="2" a="1"/>
  <c r="K29" i="2" s="1"/>
  <c r="K28" i="2" a="1"/>
  <c r="K28" i="2" s="1"/>
  <c r="P25" i="2" a="1"/>
  <c r="P25" i="2" s="1"/>
  <c r="P26" i="2" a="1"/>
  <c r="P26" i="2" s="1"/>
  <c r="P24" i="2" a="1"/>
  <c r="P24" i="2"/>
  <c r="O25" i="2" a="1"/>
  <c r="O25" i="2"/>
  <c r="O26" i="2" a="1"/>
  <c r="O26" i="2"/>
  <c r="O24" i="2" a="1"/>
  <c r="O24" i="2"/>
  <c r="N25" i="2" a="1"/>
  <c r="N25" i="2"/>
  <c r="N26" i="2" a="1"/>
  <c r="N26" i="2"/>
  <c r="N24" i="2" a="1"/>
  <c r="N24" i="2" s="1"/>
  <c r="M25" i="2" a="1"/>
  <c r="M25" i="2" s="1"/>
  <c r="M26" i="2" a="1"/>
  <c r="M26" i="2" s="1"/>
  <c r="L25" i="2" a="1"/>
  <c r="L25" i="2" s="1"/>
  <c r="L26" i="2" a="1"/>
  <c r="L26" i="2" s="1"/>
  <c r="K25" i="2" a="1"/>
  <c r="K25" i="2"/>
  <c r="K26" i="2" a="1"/>
  <c r="K26" i="2"/>
  <c r="J25" i="2" a="1"/>
  <c r="J25" i="2"/>
  <c r="J26" i="2" a="1"/>
  <c r="J26" i="2"/>
  <c r="I25" i="2" a="1"/>
  <c r="I25" i="2"/>
  <c r="I26" i="2" a="1"/>
  <c r="I26" i="2"/>
  <c r="H25" i="2" a="1"/>
  <c r="H25" i="2" s="1"/>
  <c r="H26" i="2" a="1"/>
  <c r="H26" i="2" s="1"/>
  <c r="G25" i="2" a="1"/>
  <c r="G25" i="2" s="1"/>
  <c r="G26" i="2" a="1"/>
  <c r="G26" i="2" s="1"/>
  <c r="F25" i="2" a="1"/>
  <c r="F25" i="2"/>
  <c r="F26" i="2" a="1"/>
  <c r="F26" i="2"/>
  <c r="E25" i="2" a="1"/>
  <c r="E25" i="2"/>
  <c r="E26" i="2" a="1"/>
  <c r="E26" i="2"/>
  <c r="D25" i="2" a="1"/>
  <c r="D25" i="2" s="1"/>
  <c r="D26" i="2" a="1"/>
  <c r="D26" i="2" s="1"/>
  <c r="M24" i="2" a="1"/>
  <c r="M24" i="2" s="1"/>
  <c r="L24" i="2" a="1"/>
  <c r="L24" i="2" s="1"/>
  <c r="K24" i="2" a="1"/>
  <c r="K24" i="2"/>
  <c r="J24" i="2" a="1"/>
  <c r="J24" i="2" s="1"/>
  <c r="I24" i="2" a="1"/>
  <c r="I24" i="2" s="1"/>
  <c r="H24" i="2" a="1"/>
  <c r="H24" i="2"/>
  <c r="G24" i="2" a="1"/>
  <c r="G24" i="2" s="1"/>
  <c r="F24" i="2" a="1"/>
  <c r="F24" i="2"/>
  <c r="E24" i="2" a="1"/>
  <c r="E24" i="2" s="1"/>
  <c r="D24" i="2" a="1"/>
  <c r="D24" i="2" s="1"/>
  <c r="K20" i="2" a="1"/>
  <c r="K20" i="2"/>
  <c r="K19" i="2" a="1"/>
  <c r="K19" i="2"/>
  <c r="K21" i="2" a="1"/>
  <c r="K21" i="2"/>
  <c r="K22" i="2" a="1"/>
  <c r="K22" i="2"/>
  <c r="J21" i="2" a="1"/>
  <c r="J21" i="2"/>
  <c r="J22" i="2" a="1"/>
  <c r="J22" i="2"/>
  <c r="J20" i="2" a="1"/>
  <c r="J20" i="2"/>
  <c r="J19" i="2"/>
  <c r="I19" i="2" a="1"/>
  <c r="I19" i="2"/>
  <c r="I20" i="2" a="1"/>
  <c r="I20" i="2"/>
  <c r="I21" i="2" a="1"/>
  <c r="I21" i="2"/>
  <c r="I22" i="2" a="1"/>
  <c r="I22" i="2"/>
  <c r="I18" i="2" a="1"/>
  <c r="I18" i="2"/>
  <c r="H21" i="2" a="1"/>
  <c r="H21" i="2" s="1"/>
  <c r="H22" i="2" a="1"/>
  <c r="H22" i="2" s="1"/>
  <c r="H20" i="2" a="1"/>
  <c r="H20" i="2"/>
  <c r="H19" i="2" a="1"/>
  <c r="H19" i="2" s="1"/>
  <c r="H18" i="2" a="1"/>
  <c r="H18" i="2" s="1"/>
  <c r="G20" i="2" a="1"/>
  <c r="G20" i="2" s="1"/>
  <c r="G19" i="2" a="1"/>
  <c r="G19" i="2" s="1"/>
  <c r="G21" i="2" a="1"/>
  <c r="G21" i="2" s="1"/>
  <c r="G22" i="2" a="1"/>
  <c r="G22" i="2" s="1"/>
  <c r="G18" i="2" a="1"/>
  <c r="G18" i="2" s="1"/>
  <c r="F22" i="2"/>
  <c r="F19" i="2"/>
  <c r="F20" i="2"/>
  <c r="F21" i="2"/>
  <c r="F18" i="2"/>
  <c r="E19" i="2"/>
  <c r="E20" i="2"/>
  <c r="E21" i="2"/>
  <c r="E22" i="2"/>
  <c r="E18" i="2"/>
  <c r="D20" i="2" a="1"/>
  <c r="D20" i="2" s="1"/>
  <c r="D19" i="2" a="1"/>
  <c r="D19" i="2"/>
  <c r="D21" i="2" a="1"/>
  <c r="D21" i="2"/>
  <c r="D22" i="2" a="1"/>
  <c r="D22" i="2" s="1"/>
  <c r="D18" i="2" a="1"/>
  <c r="D18" i="2" s="1"/>
  <c r="J18" i="2"/>
  <c r="K18" i="2" a="1"/>
  <c r="K18" i="2" s="1"/>
  <c r="K16" i="2" a="1"/>
  <c r="K16" i="2" s="1"/>
  <c r="K15" i="2" a="1"/>
  <c r="K15" i="2" s="1"/>
  <c r="K14" i="2" a="1"/>
  <c r="K14" i="2"/>
  <c r="K13" i="2"/>
  <c r="J14" i="2" a="1"/>
  <c r="J14" i="2"/>
  <c r="J16" i="2"/>
  <c r="J15" i="2"/>
  <c r="J13" i="2"/>
  <c r="I15" i="2"/>
  <c r="I16" i="2"/>
  <c r="I14" i="2"/>
  <c r="I13" i="2"/>
  <c r="H15" i="2" a="1"/>
  <c r="H15" i="2"/>
  <c r="H16" i="2" a="1"/>
  <c r="H16" i="2"/>
  <c r="H14" i="2" a="1"/>
  <c r="H14" i="2" s="1"/>
  <c r="G14" i="2"/>
  <c r="G15" i="2"/>
  <c r="G13" i="2"/>
  <c r="F14" i="2"/>
  <c r="F15" i="2"/>
  <c r="F13" i="2"/>
  <c r="E14" i="2"/>
  <c r="E15" i="2"/>
  <c r="E13" i="2"/>
  <c r="G16" i="2" a="1"/>
  <c r="G16" i="2" s="1"/>
  <c r="F16" i="2" a="1"/>
  <c r="F16" i="2" s="1"/>
  <c r="E16" i="2"/>
  <c r="H13" i="2" a="1"/>
  <c r="H13" i="2" s="1"/>
  <c r="D14" i="2" a="1"/>
  <c r="D14" i="2"/>
  <c r="D15" i="2" a="1"/>
  <c r="D15" i="2"/>
  <c r="D16" i="2" a="1"/>
  <c r="D16" i="2" s="1"/>
  <c r="D13" i="2" a="1"/>
  <c r="D13" i="2" s="1"/>
  <c r="R41" i="2" l="1"/>
  <c r="F33" i="3"/>
  <c r="F32" i="3"/>
  <c r="M95" i="2"/>
  <c r="L95" i="2"/>
  <c r="K95" i="2"/>
  <c r="F95" i="2"/>
  <c r="E95" i="2"/>
  <c r="D95" i="2"/>
  <c r="G94" i="2"/>
  <c r="G93" i="2"/>
  <c r="G92" i="2"/>
  <c r="G91" i="2"/>
  <c r="G90" i="2"/>
  <c r="G89" i="2"/>
  <c r="G88" i="2"/>
  <c r="G87" i="2"/>
  <c r="O79" i="2"/>
  <c r="N79" i="2"/>
  <c r="I94" i="2"/>
  <c r="K67" i="2"/>
  <c r="I93" i="2"/>
  <c r="I92" i="2"/>
  <c r="E60" i="2" a="1"/>
  <c r="E60" i="2" s="1"/>
  <c r="Q59" i="2"/>
  <c r="Q57" i="2"/>
  <c r="N54" i="2"/>
  <c r="K54" i="2"/>
  <c r="J54" i="2"/>
  <c r="I54" i="2"/>
  <c r="H54" i="2"/>
  <c r="G54" i="2"/>
  <c r="F54" i="2"/>
  <c r="J41" i="2"/>
  <c r="O41" i="2"/>
  <c r="AB38" i="2"/>
  <c r="S38" i="2" s="1"/>
  <c r="Q41" i="2"/>
  <c r="P41" i="2"/>
  <c r="I30" i="2"/>
  <c r="H94" i="2"/>
  <c r="E30" i="2"/>
  <c r="H93" i="2"/>
  <c r="H92" i="2"/>
  <c r="E23" i="2"/>
  <c r="P23" i="2"/>
  <c r="O23" i="2"/>
  <c r="N23" i="2"/>
  <c r="G23" i="2"/>
  <c r="F23" i="2"/>
  <c r="K23" i="2"/>
  <c r="J23" i="2"/>
  <c r="G17" i="2"/>
  <c r="F17" i="2"/>
  <c r="E17" i="2"/>
  <c r="O17" i="2"/>
  <c r="K17" i="2"/>
  <c r="J17" i="2"/>
  <c r="I17" i="2"/>
  <c r="H17" i="2"/>
  <c r="I6" i="1"/>
  <c r="AG6" i="1" s="1"/>
  <c r="I3" i="1"/>
  <c r="AG3" i="1" s="1"/>
  <c r="I2" i="1"/>
  <c r="AG2" i="1" s="1"/>
  <c r="AG7" i="1" s="1"/>
  <c r="O31" i="2" l="1"/>
  <c r="N17" i="2"/>
  <c r="N31" i="2" s="1"/>
  <c r="AB42" i="2"/>
  <c r="S42" i="2" s="1"/>
  <c r="AI75" i="2"/>
  <c r="E79" i="2"/>
  <c r="H90" i="2"/>
  <c r="H30" i="2"/>
  <c r="P60" i="2"/>
  <c r="I89" i="2"/>
  <c r="E64" i="2"/>
  <c r="G79" i="2"/>
  <c r="P17" i="2"/>
  <c r="P31" i="2" s="1"/>
  <c r="AI39" i="2"/>
  <c r="H79" i="2"/>
  <c r="J94" i="2"/>
  <c r="N94" i="2" s="1"/>
  <c r="O94" i="2" s="1"/>
  <c r="H23" i="2"/>
  <c r="F67" i="2"/>
  <c r="I23" i="2"/>
  <c r="I31" i="2" s="1"/>
  <c r="G67" i="2"/>
  <c r="R79" i="2"/>
  <c r="J67" i="2"/>
  <c r="H67" i="2"/>
  <c r="AI76" i="2"/>
  <c r="AI38" i="2"/>
  <c r="H89" i="2"/>
  <c r="N41" i="2"/>
  <c r="AI16" i="2"/>
  <c r="I67" i="2"/>
  <c r="H88" i="2"/>
  <c r="K30" i="2"/>
  <c r="K31" i="2" s="1"/>
  <c r="K41" i="2"/>
  <c r="I91" i="2"/>
  <c r="H91" i="2"/>
  <c r="L41" i="2"/>
  <c r="E67" i="2"/>
  <c r="I88" i="2"/>
  <c r="M41" i="2"/>
  <c r="C43" i="3"/>
  <c r="C26" i="3"/>
  <c r="D43" i="3"/>
  <c r="I60" i="2"/>
  <c r="J60" i="2"/>
  <c r="G64" i="2"/>
  <c r="AB16" i="2"/>
  <c r="E43" i="3"/>
  <c r="F30" i="2"/>
  <c r="F64" i="2"/>
  <c r="J30" i="2"/>
  <c r="J31" i="2" s="1"/>
  <c r="J92" i="2"/>
  <c r="N92" i="2" s="1"/>
  <c r="O92" i="2" s="1"/>
  <c r="G27" i="2"/>
  <c r="J79" i="2"/>
  <c r="H60" i="2"/>
  <c r="K60" i="2"/>
  <c r="K68" i="2" s="1"/>
  <c r="N60" i="2"/>
  <c r="N68" i="2" s="1"/>
  <c r="O60" i="2"/>
  <c r="M60" i="2"/>
  <c r="M68" i="2" s="1"/>
  <c r="E27" i="2"/>
  <c r="G41" i="2"/>
  <c r="G30" i="2"/>
  <c r="H41" i="2"/>
  <c r="E26" i="3"/>
  <c r="D16" i="3"/>
  <c r="G33" i="3" s="1"/>
  <c r="K33" i="3" s="1"/>
  <c r="L33" i="3" s="1"/>
  <c r="AD25" i="3"/>
  <c r="AB25" i="3"/>
  <c r="F25" i="3" s="1"/>
  <c r="AD15" i="3"/>
  <c r="AB15" i="3"/>
  <c r="E15" i="3" s="1"/>
  <c r="AD14" i="3"/>
  <c r="AB14" i="3"/>
  <c r="E14" i="3" s="1"/>
  <c r="AD24" i="3"/>
  <c r="AB24" i="3"/>
  <c r="F24" i="3" s="1"/>
  <c r="D26" i="3"/>
  <c r="B70" i="3"/>
  <c r="AD11" i="3"/>
  <c r="AD21" i="3"/>
  <c r="AB11" i="3"/>
  <c r="E11" i="3" s="1"/>
  <c r="AB21" i="3"/>
  <c r="F21" i="3" s="1"/>
  <c r="C16" i="3"/>
  <c r="G32" i="3" s="1"/>
  <c r="K32" i="3" s="1"/>
  <c r="L32" i="3" s="1"/>
  <c r="AD22" i="3"/>
  <c r="AB23" i="3"/>
  <c r="F23" i="3" s="1"/>
  <c r="AB12" i="3"/>
  <c r="E12" i="3" s="1"/>
  <c r="AD12" i="3"/>
  <c r="AB22" i="3"/>
  <c r="F22" i="3" s="1"/>
  <c r="AD13" i="3"/>
  <c r="AD23" i="3"/>
  <c r="AB13" i="3"/>
  <c r="E13" i="3" s="1"/>
  <c r="AC52" i="2"/>
  <c r="P79" i="2"/>
  <c r="AJ52" i="2"/>
  <c r="L17" i="2"/>
  <c r="L31" i="2" s="1"/>
  <c r="P54" i="2"/>
  <c r="AL52" i="2"/>
  <c r="AD52" i="2"/>
  <c r="Q79" i="2"/>
  <c r="AK52" i="2"/>
  <c r="AB77" i="2"/>
  <c r="S77" i="2" s="1"/>
  <c r="AI77" i="2"/>
  <c r="I41" i="2"/>
  <c r="J93" i="2"/>
  <c r="N93" i="2" s="1"/>
  <c r="O93" i="2" s="1"/>
  <c r="F27" i="2"/>
  <c r="AB15" i="2"/>
  <c r="Q15" i="2" s="1"/>
  <c r="AI15" i="2"/>
  <c r="G60" i="2"/>
  <c r="AI37" i="2"/>
  <c r="AB37" i="2"/>
  <c r="S37" i="2" s="1"/>
  <c r="L79" i="2"/>
  <c r="M23" i="2"/>
  <c r="M31" i="2" s="1"/>
  <c r="O54" i="2"/>
  <c r="K79" i="2"/>
  <c r="AI42" i="2"/>
  <c r="I90" i="2"/>
  <c r="M79" i="2"/>
  <c r="AI52" i="2"/>
  <c r="L54" i="2"/>
  <c r="L68" i="2" s="1"/>
  <c r="AB52" i="2"/>
  <c r="E41" i="2"/>
  <c r="F79" i="2"/>
  <c r="AB75" i="2"/>
  <c r="S75" i="2" s="1"/>
  <c r="AE52" i="2"/>
  <c r="AB76" i="2"/>
  <c r="S76" i="2" s="1"/>
  <c r="F41" i="2"/>
  <c r="AI40" i="2"/>
  <c r="AB40" i="2"/>
  <c r="S40" i="2" s="1"/>
  <c r="E54" i="2"/>
  <c r="I79" i="2"/>
  <c r="AI78" i="2"/>
  <c r="AB78" i="2"/>
  <c r="S78" i="2" s="1"/>
  <c r="AB39" i="2"/>
  <c r="S39" i="2" s="1"/>
  <c r="I87" i="2"/>
  <c r="F60" i="2"/>
  <c r="AB13" i="2"/>
  <c r="H87" i="2"/>
  <c r="AI13" i="2"/>
  <c r="B110" i="2"/>
  <c r="AB14" i="2"/>
  <c r="Q14" i="2" s="1"/>
  <c r="AI80" i="2"/>
  <c r="AB80" i="2"/>
  <c r="S80" i="2" s="1"/>
  <c r="G95" i="2"/>
  <c r="AI14" i="2"/>
  <c r="D79" i="2" l="1"/>
  <c r="D64" i="2"/>
  <c r="H31" i="2"/>
  <c r="J90" i="2"/>
  <c r="N90" i="2" s="1"/>
  <c r="O90" i="2" s="1"/>
  <c r="P68" i="2"/>
  <c r="J68" i="2"/>
  <c r="H68" i="2"/>
  <c r="F68" i="2"/>
  <c r="J91" i="2"/>
  <c r="N91" i="2" s="1"/>
  <c r="O91" i="2" s="1"/>
  <c r="F31" i="2"/>
  <c r="G31" i="2"/>
  <c r="D27" i="2"/>
  <c r="J89" i="2"/>
  <c r="N89" i="2" s="1"/>
  <c r="O89" i="2" s="1"/>
  <c r="D17" i="2"/>
  <c r="D67" i="2"/>
  <c r="G68" i="2"/>
  <c r="I68" i="2"/>
  <c r="D30" i="2"/>
  <c r="J88" i="2"/>
  <c r="N88" i="2" s="1"/>
  <c r="O88" i="2" s="1"/>
  <c r="E31" i="2"/>
  <c r="D60" i="2"/>
  <c r="I95" i="2"/>
  <c r="O68" i="2"/>
  <c r="B71" i="3"/>
  <c r="D23" i="2"/>
  <c r="AG148" i="2"/>
  <c r="C110" i="2"/>
  <c r="J87" i="2"/>
  <c r="H95" i="2"/>
  <c r="D41" i="2"/>
  <c r="D54" i="2"/>
  <c r="E68" i="2"/>
  <c r="Q52" i="2"/>
  <c r="D68" i="2" l="1"/>
  <c r="D31" i="2"/>
  <c r="J95" i="2"/>
  <c r="N87" i="2"/>
  <c r="N95" i="2" l="1"/>
  <c r="O87" i="2"/>
  <c r="O95" i="2" s="1"/>
  <c r="B14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EF8B6C-C576-4EEC-A15B-D336125E75A7}" keepAlive="1" name="Consulta - Datos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  <connection id="2" xr16:uid="{F600B1BB-F8B9-44B9-A3A4-1273BBA54445}" keepAlive="1" name="Consulta - Datos (2)" description="Conexión a la consulta 'Datos (2)' en el libro." type="5" refreshedVersion="8" background="1" saveData="1">
    <dbPr connection="Provider=Microsoft.Mashup.OleDb.1;Data Source=$Workbook$;Location=&quot;Datos (2)&quot;;Extended Properties=&quot;&quot;" command="SELECT * FROM [Datos (2)]"/>
  </connection>
</connections>
</file>

<file path=xl/sharedStrings.xml><?xml version="1.0" encoding="utf-8"?>
<sst xmlns="http://schemas.openxmlformats.org/spreadsheetml/2006/main" count="339" uniqueCount="176">
  <si>
    <t>DATOS DEL ESTABLECIMIENTO</t>
  </si>
  <si>
    <t>CÓDIGOS</t>
  </si>
  <si>
    <t>NOMBRE DE COMUNA</t>
  </si>
  <si>
    <t>NOMBRE ESTABLECIMIENTO/ESTRATEGIA</t>
  </si>
  <si>
    <t>MES:</t>
  </si>
  <si>
    <t>ABRIL</t>
  </si>
  <si>
    <t>AÑO:</t>
  </si>
  <si>
    <t>2026-2027</t>
  </si>
  <si>
    <t>Versión 1.0: Febrero 2026</t>
  </si>
  <si>
    <t>Director/a Servicio de Salud o Director/a Establecimiento</t>
  </si>
  <si>
    <t>ENERO</t>
  </si>
  <si>
    <t>Establecimiento de Mayor Complejidad (EMAYC)</t>
  </si>
  <si>
    <t>SERVICIO DE SALUD</t>
  </si>
  <si>
    <t>Jefe/a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</si>
  <si>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</si>
  <si>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</si>
  <si>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</si>
  <si>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</si>
  <si>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</si>
  <si>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</si>
  <si>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</si>
  <si>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</si>
  <si>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</si>
  <si>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</si>
  <si>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</si>
  <si>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</si>
  <si>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</si>
  <si>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</si>
  <si>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</si>
  <si>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</si>
  <si>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</si>
  <si>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</si>
  <si>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</si>
  <si>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</si>
  <si>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</si>
  <si>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</si>
  <si>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</si>
  <si>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</si>
  <si>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</si>
  <si>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</si>
  <si>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</si>
  <si>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</si>
  <si>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</si>
  <si>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</si>
  <si>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</si>
  <si>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</si>
  <si>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</si>
  <si>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</si>
  <si>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</si>
  <si>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</si>
  <si>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</si>
  <si>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</si>
  <si>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</si>
  <si>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</si>
  <si>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</si>
  <si>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</si>
  <si>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</si>
  <si>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</si>
  <si>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</si>
  <si>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COMUNA:   (  )</t>
  </si>
  <si>
    <t>ESTABLECIMIENTO/ESTRATEGIA:   (  )</t>
  </si>
  <si>
    <t>MES:   (  )</t>
  </si>
  <si>
    <t>AÑO: 2026-2027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</si>
  <si>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</si>
  <si>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</si>
  <si>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</si>
  <si>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</si>
  <si>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</si>
  <si>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</si>
  <si>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</si>
  <si>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</si>
  <si>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</si>
  <si>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</si>
  <si>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</si>
  <si>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</si>
  <si>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</si>
  <si>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</si>
  <si>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</si>
  <si>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</si>
  <si>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</si>
  <si>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</si>
  <si>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</si>
  <si>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</si>
  <si>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</si>
  <si>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Purita +Pro 1 (PP1)</t>
  </si>
  <si>
    <t>Purita +Pro 2 (PP2)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</si>
  <si>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</si>
  <si>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</si>
  <si>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</si>
  <si>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</si>
  <si>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</si>
  <si>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</si>
  <si>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</si>
  <si>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</si>
  <si>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</si>
  <si>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</si>
  <si>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</si>
  <si>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</si>
  <si>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</si>
  <si>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</si>
  <si>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</si>
  <si>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</si>
  <si>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</si>
  <si>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</si>
  <si>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</si>
  <si>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</si>
  <si>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</si>
  <si>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</si>
  <si>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</si>
  <si>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</si>
  <si>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</si>
  <si>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</si>
  <si>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</si>
  <si>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</si>
  <si>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</si>
  <si>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</si>
  <si>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</si>
  <si>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</si>
  <si>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</si>
  <si>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</si>
  <si>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</si>
  <si>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</si>
  <si>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</si>
  <si>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</si>
  <si>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</si>
  <si>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</si>
  <si>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</si>
  <si>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</si>
  <si>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</si>
  <si>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</si>
  <si>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</si>
  <si>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</si>
  <si>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</si>
  <si>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</si>
  <si>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</si>
  <si>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</si>
  <si>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</si>
  <si>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</si>
  <si>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</si>
  <si>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</si>
  <si>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</si>
  <si>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</si>
  <si>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</si>
  <si>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</si>
  <si>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</si>
  <si>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</si>
  <si>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</si>
  <si>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</si>
  <si>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</si>
  <si>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</si>
  <si>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Mes</t>
  </si>
  <si>
    <t>(Todas)</t>
  </si>
  <si>
    <t>establecimiento</t>
  </si>
  <si>
    <t>comuna</t>
  </si>
  <si>
    <t>Etiquetas de fila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</si>
  <si>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</si>
  <si>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</si>
  <si>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</si>
  <si>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</si>
  <si>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</si>
  <si>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</si>
  <si>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</si>
  <si>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</si>
  <si>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</si>
  <si>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</si>
  <si>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</si>
  <si>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</si>
  <si>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</si>
  <si>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</si>
  <si>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</si>
  <si>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Total general</t>
  </si>
  <si>
    <t xml:space="preserve">Consolidado </t>
  </si>
  <si>
    <t>Suma de Col16</t>
  </si>
  <si>
    <t>(en blanco)</t>
  </si>
  <si>
    <t>Cuenta de Col17</t>
  </si>
  <si>
    <t>Cuenta de Col18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</si>
</sst>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sz val="10"/>
      <color indexed="30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9"/>
      <name val="Aptos Narrow"/>
      <family val="2"/>
      <scheme val="minor"/>
    </font>
    <font>
      <u/>
      <sz val="8"/>
      <name val="Verdana"/>
      <family val="2"/>
    </font>
    <font>
      <sz val="9"/>
      <name val="Verdana"/>
      <family val="2"/>
    </font>
    <font>
      <sz val="9"/>
      <color rgb="FF0070C0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1"/>
        <bgColor theme="0"/>
      </patternFill>
    </fill>
    <fill>
      <patternFill patternType="solid">
        <fgColor indexed="65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theme="0"/>
      </patternFill>
    </fill>
    <fill>
      <patternFill patternType="solid">
        <fgColor indexed="42"/>
        <bgColor theme="0"/>
      </patternFill>
    </fill>
    <fill>
      <patternFill patternType="solid">
        <fgColor indexed="9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/>
      </patternFill>
    </fill>
    <fill>
      <patternFill patternType="solid">
        <fgColor rgb="FFFFCC99"/>
        <bgColor theme="0"/>
      </patternFill>
    </fill>
    <fill>
      <patternFill patternType="solid">
        <fgColor indexed="22"/>
        <bgColor theme="0"/>
      </patternFill>
    </fill>
    <fill>
      <patternFill patternType="solid">
        <fgColor indexed="47"/>
        <bgColor theme="0"/>
      </patternFill>
    </fill>
    <fill>
      <patternFill patternType="solid">
        <fgColor rgb="FFFFFFCC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BFBFBF"/>
        <bgColor theme="0"/>
      </patternFill>
    </fill>
    <fill>
      <patternFill patternType="solid">
        <fgColor rgb="FFCCFFCC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indexed="13"/>
        <bgColor theme="0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ont="0" applyBorder="0" applyAlignment="0" applyProtection="0"/>
    <xf numFmtId="0" fontId="8" fillId="4" borderId="5" applyBorder="0">
      <protection locked="0"/>
    </xf>
    <xf numFmtId="0" fontId="8" fillId="0" borderId="0"/>
    <xf numFmtId="0" fontId="17" fillId="0" borderId="0"/>
    <xf numFmtId="0" fontId="18" fillId="0" borderId="0"/>
    <xf numFmtId="0" fontId="8" fillId="0" borderId="0"/>
    <xf numFmtId="0" fontId="17" fillId="0" borderId="0"/>
    <xf numFmtId="170" fontId="8" fillId="0" borderId="0" applyFont="0" applyFill="0" applyBorder="0" applyAlignment="0" applyProtection="0"/>
  </cellStyleXfs>
  <cellXfs count="537">
    <xf numFmtId="0" fontId="0" fillId="0" borderId="0" xfId="0"/>
    <xf numFmtId="0" fontId="3" fillId="3" borderId="0" xfId="3" applyFont="1" applyFill="1" applyBorder="1" applyAlignment="1" applyProtection="1">
      <alignment horizontal="center"/>
    </xf>
    <xf numFmtId="0" fontId="6" fillId="3" borderId="0" xfId="3" applyFont="1" applyFill="1" applyAlignment="1" applyProtection="1"/>
    <xf numFmtId="0" fontId="7" fillId="3" borderId="4" xfId="0" applyFont="1" applyFill="1" applyBorder="1" applyAlignment="1">
      <alignment horizontal="left" vertical="center"/>
    </xf>
    <xf numFmtId="0" fontId="7" fillId="5" borderId="5" xfId="4" applyFont="1" applyFill="1" applyBorder="1" applyAlignment="1">
      <alignment horizontal="center"/>
      <protection locked="0"/>
    </xf>
    <xf numFmtId="0" fontId="3" fillId="6" borderId="6" xfId="3" applyFont="1" applyFill="1" applyBorder="1" applyAlignment="1" applyProtection="1">
      <alignment horizontal="center"/>
      <protection locked="0"/>
    </xf>
    <xf numFmtId="0" fontId="3" fillId="6" borderId="7" xfId="3" applyFont="1" applyFill="1" applyBorder="1" applyAlignment="1" applyProtection="1">
      <alignment horizontal="center"/>
      <protection locked="0"/>
    </xf>
    <xf numFmtId="0" fontId="3" fillId="6" borderId="8" xfId="3" applyFont="1" applyFill="1" applyBorder="1" applyAlignment="1" applyProtection="1">
      <alignment horizontal="center"/>
      <protection locked="0"/>
    </xf>
    <xf numFmtId="0" fontId="9" fillId="3" borderId="0" xfId="3" applyFont="1" applyFill="1" applyBorder="1" applyAlignment="1" applyProtection="1">
      <alignment horizontal="center" vertical="center" wrapText="1"/>
    </xf>
    <xf numFmtId="0" fontId="10" fillId="3" borderId="0" xfId="3" applyFont="1" applyFill="1" applyBorder="1" applyAlignment="1" applyProtection="1">
      <alignment horizontal="left" vertical="center"/>
    </xf>
    <xf numFmtId="0" fontId="11" fillId="3" borderId="0" xfId="3" applyFont="1" applyFill="1" applyBorder="1" applyAlignment="1" applyProtection="1">
      <alignment vertical="center" wrapText="1"/>
    </xf>
    <xf numFmtId="0" fontId="11" fillId="3" borderId="0" xfId="3" applyFont="1" applyFill="1" applyBorder="1" applyAlignment="1" applyProtection="1">
      <alignment horizontal="center" vertical="center"/>
    </xf>
    <xf numFmtId="0" fontId="6" fillId="6" borderId="0" xfId="3" applyFont="1" applyFill="1" applyAlignment="1" applyProtection="1"/>
    <xf numFmtId="0" fontId="7" fillId="3" borderId="3" xfId="0" applyFont="1" applyFill="1" applyBorder="1" applyAlignment="1">
      <alignment horizontal="left" vertical="center"/>
    </xf>
    <xf numFmtId="0" fontId="10" fillId="3" borderId="9" xfId="3" applyFont="1" applyFill="1" applyBorder="1" applyAlignment="1" applyProtection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4" applyFont="1" applyFill="1" applyBorder="1" applyAlignment="1">
      <alignment horizontal="center"/>
      <protection locked="0"/>
    </xf>
    <xf numFmtId="0" fontId="3" fillId="3" borderId="0" xfId="3" applyFont="1" applyFill="1" applyBorder="1" applyAlignment="1" applyProtection="1">
      <alignment horizontal="center"/>
      <protection locked="0"/>
    </xf>
    <xf numFmtId="0" fontId="6" fillId="3" borderId="0" xfId="3" applyFont="1" applyFill="1" applyBorder="1" applyAlignment="1" applyProtection="1"/>
    <xf numFmtId="0" fontId="7" fillId="3" borderId="10" xfId="0" applyFont="1" applyFill="1" applyBorder="1" applyAlignment="1">
      <alignment horizontal="left" vertical="center"/>
    </xf>
    <xf numFmtId="0" fontId="7" fillId="3" borderId="10" xfId="4" applyFont="1" applyFill="1" applyBorder="1" applyAlignment="1">
      <alignment horizontal="center"/>
      <protection locked="0"/>
    </xf>
    <xf numFmtId="0" fontId="3" fillId="3" borderId="10" xfId="3" applyFont="1" applyFill="1" applyBorder="1" applyAlignment="1" applyProtection="1">
      <alignment horizontal="center"/>
      <protection locked="0"/>
    </xf>
    <xf numFmtId="0" fontId="7" fillId="5" borderId="11" xfId="4" applyFont="1" applyFill="1" applyBorder="1" applyAlignment="1">
      <alignment horizontal="center"/>
      <protection locked="0"/>
    </xf>
    <xf numFmtId="0" fontId="3" fillId="6" borderId="12" xfId="3" applyFont="1" applyFill="1" applyBorder="1" applyAlignment="1" applyProtection="1">
      <alignment horizontal="center"/>
      <protection locked="0"/>
    </xf>
    <xf numFmtId="0" fontId="3" fillId="6" borderId="13" xfId="3" applyFont="1" applyFill="1" applyBorder="1" applyAlignment="1" applyProtection="1">
      <alignment horizontal="center"/>
      <protection locked="0"/>
    </xf>
    <xf numFmtId="0" fontId="3" fillId="3" borderId="0" xfId="3" applyFont="1" applyFill="1" applyAlignment="1" applyProtection="1">
      <alignment horizontal="center"/>
    </xf>
    <xf numFmtId="0" fontId="11" fillId="3" borderId="0" xfId="3" applyFont="1" applyFill="1" applyBorder="1" applyAlignment="1" applyProtection="1">
      <alignment horizontal="left" vertical="center"/>
    </xf>
    <xf numFmtId="0" fontId="11" fillId="3" borderId="0" xfId="3" applyFont="1" applyFill="1" applyAlignment="1" applyProtection="1">
      <alignment horizontal="left" vertical="center"/>
    </xf>
    <xf numFmtId="0" fontId="3" fillId="3" borderId="5" xfId="4" applyFont="1" applyFill="1" applyBorder="1" applyAlignment="1" applyProtection="1">
      <alignment horizontal="center"/>
    </xf>
    <xf numFmtId="0" fontId="12" fillId="6" borderId="0" xfId="3" applyFont="1" applyFill="1" applyAlignment="1" applyProtection="1"/>
    <xf numFmtId="0" fontId="7" fillId="3" borderId="4" xfId="3" applyFont="1" applyFill="1" applyBorder="1" applyAlignment="1" applyProtection="1">
      <alignment horizontal="left" vertical="center"/>
    </xf>
    <xf numFmtId="0" fontId="7" fillId="3" borderId="4" xfId="3" applyFont="1" applyFill="1" applyBorder="1" applyAlignment="1" applyProtection="1">
      <alignment horizontal="centerContinuous" vertical="center"/>
    </xf>
    <xf numFmtId="0" fontId="14" fillId="3" borderId="0" xfId="3" applyFont="1" applyFill="1" applyAlignment="1" applyProtection="1">
      <alignment horizontal="left"/>
    </xf>
    <xf numFmtId="0" fontId="14" fillId="3" borderId="0" xfId="3" applyFont="1" applyFill="1" applyAlignment="1" applyProtection="1"/>
    <xf numFmtId="0" fontId="14" fillId="3" borderId="5" xfId="0" applyFont="1" applyFill="1" applyBorder="1" applyAlignment="1">
      <alignment wrapText="1"/>
    </xf>
    <xf numFmtId="0" fontId="14" fillId="5" borderId="5" xfId="4" applyFont="1" applyFill="1" applyBorder="1" applyAlignment="1">
      <alignment horizontal="center"/>
      <protection locked="0"/>
    </xf>
    <xf numFmtId="1" fontId="6" fillId="3" borderId="0" xfId="3" applyNumberFormat="1" applyFont="1" applyFill="1" applyAlignment="1" applyProtection="1">
      <alignment horizontal="right"/>
    </xf>
    <xf numFmtId="49" fontId="6" fillId="3" borderId="0" xfId="3" applyNumberFormat="1" applyFont="1" applyFill="1" applyAlignment="1" applyProtection="1">
      <alignment horizontal="center"/>
    </xf>
    <xf numFmtId="0" fontId="6" fillId="6" borderId="0" xfId="0" applyFont="1" applyFill="1"/>
    <xf numFmtId="0" fontId="14" fillId="3" borderId="11" xfId="0" applyFont="1" applyFill="1" applyBorder="1"/>
    <xf numFmtId="0" fontId="15" fillId="3" borderId="0" xfId="0" applyFont="1" applyFill="1"/>
    <xf numFmtId="0" fontId="0" fillId="3" borderId="0" xfId="0" applyFill="1"/>
    <xf numFmtId="0" fontId="0" fillId="3" borderId="4" xfId="0" applyFill="1" applyBorder="1"/>
    <xf numFmtId="0" fontId="6" fillId="3" borderId="0" xfId="3" applyFont="1" applyFill="1" applyAlignment="1" applyProtection="1">
      <alignment horizontal="left"/>
    </xf>
    <xf numFmtId="0" fontId="6" fillId="3" borderId="0" xfId="3" applyFont="1" applyFill="1" applyAlignment="1" applyProtection="1">
      <alignment horizontal="center"/>
    </xf>
    <xf numFmtId="0" fontId="6" fillId="7" borderId="0" xfId="0" applyFont="1" applyFill="1"/>
    <xf numFmtId="0" fontId="6" fillId="3" borderId="0" xfId="0" applyFont="1" applyFill="1"/>
    <xf numFmtId="0" fontId="12" fillId="3" borderId="0" xfId="5" applyFont="1" applyFill="1" applyAlignment="1">
      <alignment horizontal="left"/>
    </xf>
    <xf numFmtId="0" fontId="6" fillId="8" borderId="0" xfId="0" applyFont="1" applyFill="1"/>
    <xf numFmtId="0" fontId="7" fillId="3" borderId="0" xfId="0" applyFont="1" applyFill="1" applyAlignment="1">
      <alignment horizontal="center"/>
    </xf>
    <xf numFmtId="0" fontId="12" fillId="3" borderId="0" xfId="6" applyFont="1" applyFill="1"/>
    <xf numFmtId="0" fontId="12" fillId="3" borderId="0" xfId="7" applyFont="1" applyFill="1" applyAlignment="1">
      <alignment horizontal="center"/>
    </xf>
    <xf numFmtId="0" fontId="12" fillId="8" borderId="0" xfId="6" applyFont="1" applyFill="1"/>
    <xf numFmtId="0" fontId="6" fillId="3" borderId="0" xfId="6" applyFont="1" applyFill="1"/>
    <xf numFmtId="0" fontId="5" fillId="3" borderId="0" xfId="6" applyFont="1" applyFill="1"/>
    <xf numFmtId="0" fontId="6" fillId="3" borderId="0" xfId="6" applyFont="1" applyFill="1" applyAlignment="1">
      <alignment horizontal="left" vertical="top"/>
    </xf>
    <xf numFmtId="0" fontId="6" fillId="8" borderId="0" xfId="6" applyFont="1" applyFill="1"/>
    <xf numFmtId="0" fontId="19" fillId="3" borderId="0" xfId="6" applyFont="1" applyFill="1" applyAlignment="1">
      <alignment horizontal="center"/>
    </xf>
    <xf numFmtId="0" fontId="6" fillId="3" borderId="37" xfId="6" applyFont="1" applyFill="1" applyBorder="1"/>
    <xf numFmtId="3" fontId="6" fillId="8" borderId="37" xfId="6" applyNumberFormat="1" applyFont="1" applyFill="1" applyBorder="1" applyAlignment="1">
      <alignment horizontal="left"/>
    </xf>
    <xf numFmtId="164" fontId="6" fillId="9" borderId="38" xfId="4" applyNumberFormat="1" applyFont="1" applyFill="1" applyBorder="1" applyAlignment="1" applyProtection="1">
      <alignment horizontal="left"/>
    </xf>
    <xf numFmtId="164" fontId="6" fillId="9" borderId="39" xfId="4" applyNumberFormat="1" applyFont="1" applyFill="1" applyBorder="1" applyAlignment="1" applyProtection="1">
      <alignment horizontal="left"/>
    </xf>
    <xf numFmtId="3" fontId="6" fillId="5" borderId="39" xfId="4" applyNumberFormat="1" applyFont="1" applyFill="1" applyBorder="1" applyAlignment="1">
      <alignment horizontal="left"/>
      <protection locked="0"/>
    </xf>
    <xf numFmtId="164" fontId="6" fillId="9" borderId="40" xfId="4" applyNumberFormat="1" applyFont="1" applyFill="1" applyBorder="1" applyAlignment="1" applyProtection="1">
      <alignment horizontal="left"/>
    </xf>
    <xf numFmtId="164" fontId="6" fillId="9" borderId="41" xfId="4" applyNumberFormat="1" applyFont="1" applyFill="1" applyBorder="1" applyAlignment="1" applyProtection="1">
      <alignment horizontal="left"/>
    </xf>
    <xf numFmtId="164" fontId="6" fillId="9" borderId="42" xfId="4" applyNumberFormat="1" applyFont="1" applyFill="1" applyBorder="1" applyAlignment="1" applyProtection="1">
      <alignment horizontal="left"/>
    </xf>
    <xf numFmtId="164" fontId="6" fillId="9" borderId="43" xfId="4" applyNumberFormat="1" applyFont="1" applyFill="1" applyBorder="1" applyAlignment="1" applyProtection="1">
      <alignment horizontal="left"/>
    </xf>
    <xf numFmtId="164" fontId="6" fillId="9" borderId="44" xfId="4" applyNumberFormat="1" applyFont="1" applyFill="1" applyBorder="1" applyAlignment="1" applyProtection="1">
      <alignment horizontal="left"/>
    </xf>
    <xf numFmtId="0" fontId="6" fillId="8" borderId="0" xfId="6" applyFont="1" applyFill="1" applyProtection="1">
      <protection hidden="1"/>
    </xf>
    <xf numFmtId="0" fontId="6" fillId="10" borderId="0" xfId="6" applyFont="1" applyFill="1" applyProtection="1">
      <protection hidden="1"/>
    </xf>
    <xf numFmtId="0" fontId="6" fillId="6" borderId="0" xfId="6" applyFont="1" applyFill="1" applyProtection="1">
      <protection hidden="1"/>
    </xf>
    <xf numFmtId="1" fontId="6" fillId="11" borderId="39" xfId="6" applyNumberFormat="1" applyFont="1" applyFill="1" applyBorder="1" applyAlignment="1">
      <alignment horizontal="left"/>
    </xf>
    <xf numFmtId="165" fontId="6" fillId="9" borderId="39" xfId="4" applyNumberFormat="1" applyFont="1" applyFill="1" applyBorder="1" applyAlignment="1" applyProtection="1">
      <alignment horizontal="left"/>
    </xf>
    <xf numFmtId="3" fontId="6" fillId="5" borderId="40" xfId="6" applyNumberFormat="1" applyFont="1" applyFill="1" applyBorder="1" applyAlignment="1" applyProtection="1">
      <alignment horizontal="left"/>
      <protection locked="0"/>
    </xf>
    <xf numFmtId="1" fontId="6" fillId="12" borderId="41" xfId="4" applyNumberFormat="1" applyFont="1" applyFill="1" applyBorder="1" applyAlignment="1">
      <alignment horizontal="left"/>
      <protection locked="0"/>
    </xf>
    <xf numFmtId="1" fontId="6" fillId="12" borderId="43" xfId="4" applyNumberFormat="1" applyFont="1" applyFill="1" applyBorder="1" applyAlignment="1">
      <alignment horizontal="left"/>
      <protection locked="0"/>
    </xf>
    <xf numFmtId="1" fontId="6" fillId="12" borderId="39" xfId="4" applyNumberFormat="1" applyFont="1" applyFill="1" applyBorder="1" applyAlignment="1">
      <alignment horizontal="left"/>
      <protection locked="0"/>
    </xf>
    <xf numFmtId="1" fontId="6" fillId="12" borderId="44" xfId="4" applyNumberFormat="1" applyFont="1" applyFill="1" applyBorder="1" applyAlignment="1">
      <alignment horizontal="left"/>
      <protection locked="0"/>
    </xf>
    <xf numFmtId="0" fontId="6" fillId="3" borderId="0" xfId="6" applyFont="1" applyFill="1" applyProtection="1">
      <protection hidden="1"/>
    </xf>
    <xf numFmtId="166" fontId="6" fillId="11" borderId="39" xfId="4" applyNumberFormat="1" applyFont="1" applyFill="1" applyBorder="1" applyAlignment="1" applyProtection="1">
      <alignment horizontal="left"/>
    </xf>
    <xf numFmtId="166" fontId="6" fillId="11" borderId="40" xfId="6" applyNumberFormat="1" applyFont="1" applyFill="1" applyBorder="1" applyAlignment="1">
      <alignment horizontal="left"/>
    </xf>
    <xf numFmtId="164" fontId="6" fillId="5" borderId="41" xfId="4" applyNumberFormat="1" applyFont="1" applyFill="1" applyBorder="1" applyAlignment="1">
      <alignment horizontal="left"/>
      <protection locked="0"/>
    </xf>
    <xf numFmtId="165" fontId="6" fillId="13" borderId="43" xfId="4" applyNumberFormat="1" applyFont="1" applyFill="1" applyBorder="1" applyAlignment="1">
      <alignment horizontal="left"/>
      <protection locked="0"/>
    </xf>
    <xf numFmtId="165" fontId="6" fillId="13" borderId="39" xfId="4" applyNumberFormat="1" applyFont="1" applyFill="1" applyBorder="1" applyAlignment="1">
      <alignment horizontal="left"/>
      <protection locked="0"/>
    </xf>
    <xf numFmtId="165" fontId="6" fillId="13" borderId="44" xfId="4" applyNumberFormat="1" applyFont="1" applyFill="1" applyBorder="1" applyAlignment="1">
      <alignment horizontal="left"/>
      <protection locked="0"/>
    </xf>
    <xf numFmtId="2" fontId="6" fillId="5" borderId="45" xfId="4" applyNumberFormat="1" applyFont="1" applyFill="1" applyBorder="1" applyAlignment="1">
      <alignment horizontal="left"/>
      <protection locked="0"/>
    </xf>
    <xf numFmtId="2" fontId="6" fillId="5" borderId="46" xfId="4" applyNumberFormat="1" applyFont="1" applyFill="1" applyBorder="1" applyAlignment="1">
      <alignment horizontal="left"/>
      <protection locked="0"/>
    </xf>
    <xf numFmtId="166" fontId="6" fillId="9" borderId="35" xfId="4" applyNumberFormat="1" applyFont="1" applyFill="1" applyBorder="1" applyAlignment="1" applyProtection="1">
      <alignment horizontal="left"/>
    </xf>
    <xf numFmtId="166" fontId="6" fillId="9" borderId="33" xfId="4" applyNumberFormat="1" applyFont="1" applyFill="1" applyBorder="1" applyAlignment="1" applyProtection="1">
      <alignment horizontal="left"/>
    </xf>
    <xf numFmtId="166" fontId="6" fillId="9" borderId="12" xfId="4" applyNumberFormat="1" applyFont="1" applyFill="1" applyBorder="1" applyAlignment="1" applyProtection="1">
      <alignment horizontal="left"/>
    </xf>
    <xf numFmtId="166" fontId="6" fillId="9" borderId="47" xfId="4" applyNumberFormat="1" applyFont="1" applyFill="1" applyBorder="1" applyAlignment="1" applyProtection="1">
      <alignment horizontal="left"/>
    </xf>
    <xf numFmtId="0" fontId="6" fillId="14" borderId="0" xfId="6" applyFont="1" applyFill="1"/>
    <xf numFmtId="0" fontId="6" fillId="3" borderId="1" xfId="6" applyFont="1" applyFill="1" applyBorder="1" applyAlignment="1">
      <alignment horizontal="center"/>
    </xf>
    <xf numFmtId="2" fontId="6" fillId="3" borderId="5" xfId="6" applyNumberFormat="1" applyFont="1" applyFill="1" applyBorder="1"/>
    <xf numFmtId="2" fontId="6" fillId="3" borderId="6" xfId="6" applyNumberFormat="1" applyFont="1" applyFill="1" applyBorder="1"/>
    <xf numFmtId="2" fontId="6" fillId="3" borderId="7" xfId="6" applyNumberFormat="1" applyFont="1" applyFill="1" applyBorder="1"/>
    <xf numFmtId="1" fontId="6" fillId="3" borderId="7" xfId="6" applyNumberFormat="1" applyFont="1" applyFill="1" applyBorder="1"/>
    <xf numFmtId="1" fontId="6" fillId="3" borderId="48" xfId="6" applyNumberFormat="1" applyFont="1" applyFill="1" applyBorder="1"/>
    <xf numFmtId="165" fontId="6" fillId="3" borderId="49" xfId="6" applyNumberFormat="1" applyFont="1" applyFill="1" applyBorder="1"/>
    <xf numFmtId="1" fontId="6" fillId="15" borderId="48" xfId="6" applyNumberFormat="1" applyFont="1" applyFill="1" applyBorder="1"/>
    <xf numFmtId="165" fontId="6" fillId="3" borderId="50" xfId="6" applyNumberFormat="1" applyFont="1" applyFill="1" applyBorder="1"/>
    <xf numFmtId="165" fontId="6" fillId="3" borderId="7" xfId="6" applyNumberFormat="1" applyFont="1" applyFill="1" applyBorder="1"/>
    <xf numFmtId="165" fontId="6" fillId="3" borderId="8" xfId="6" applyNumberFormat="1" applyFont="1" applyFill="1" applyBorder="1"/>
    <xf numFmtId="0" fontId="6" fillId="3" borderId="51" xfId="6" applyFont="1" applyFill="1" applyBorder="1"/>
    <xf numFmtId="165" fontId="6" fillId="3" borderId="0" xfId="6" applyNumberFormat="1" applyFont="1" applyFill="1"/>
    <xf numFmtId="165" fontId="6" fillId="15" borderId="49" xfId="6" applyNumberFormat="1" applyFont="1" applyFill="1" applyBorder="1"/>
    <xf numFmtId="165" fontId="6" fillId="3" borderId="48" xfId="6" applyNumberFormat="1" applyFont="1" applyFill="1" applyBorder="1"/>
    <xf numFmtId="165" fontId="6" fillId="3" borderId="2" xfId="6" applyNumberFormat="1" applyFont="1" applyFill="1" applyBorder="1"/>
    <xf numFmtId="3" fontId="20" fillId="0" borderId="37" xfId="6" applyNumberFormat="1" applyFont="1" applyBorder="1" applyAlignment="1">
      <alignment horizontal="left"/>
    </xf>
    <xf numFmtId="164" fontId="20" fillId="9" borderId="38" xfId="4" applyNumberFormat="1" applyFont="1" applyFill="1" applyBorder="1" applyAlignment="1" applyProtection="1">
      <alignment horizontal="left"/>
    </xf>
    <xf numFmtId="167" fontId="6" fillId="3" borderId="0" xfId="6" applyNumberFormat="1" applyFont="1" applyFill="1"/>
    <xf numFmtId="167" fontId="6" fillId="8" borderId="0" xfId="6" applyNumberFormat="1" applyFont="1" applyFill="1"/>
    <xf numFmtId="167" fontId="6" fillId="14" borderId="0" xfId="6" applyNumberFormat="1" applyFont="1" applyFill="1"/>
    <xf numFmtId="2" fontId="6" fillId="15" borderId="7" xfId="6" applyNumberFormat="1" applyFont="1" applyFill="1" applyBorder="1"/>
    <xf numFmtId="2" fontId="6" fillId="15" borderId="48" xfId="6" applyNumberFormat="1" applyFont="1" applyFill="1" applyBorder="1"/>
    <xf numFmtId="2" fontId="6" fillId="15" borderId="49" xfId="6" applyNumberFormat="1" applyFont="1" applyFill="1" applyBorder="1"/>
    <xf numFmtId="2" fontId="6" fillId="15" borderId="50" xfId="6" applyNumberFormat="1" applyFont="1" applyFill="1" applyBorder="1"/>
    <xf numFmtId="2" fontId="6" fillId="15" borderId="2" xfId="6" applyNumberFormat="1" applyFont="1" applyFill="1" applyBorder="1"/>
    <xf numFmtId="2" fontId="6" fillId="3" borderId="16" xfId="6" applyNumberFormat="1" applyFont="1" applyFill="1" applyBorder="1"/>
    <xf numFmtId="0" fontId="6" fillId="3" borderId="0" xfId="6" applyFont="1" applyFill="1" applyAlignment="1">
      <alignment horizontal="centerContinuous"/>
    </xf>
    <xf numFmtId="1" fontId="6" fillId="3" borderId="59" xfId="1" applyNumberFormat="1" applyFont="1" applyFill="1" applyBorder="1" applyAlignment="1" applyProtection="1">
      <alignment horizontal="left"/>
    </xf>
    <xf numFmtId="1" fontId="6" fillId="5" borderId="59" xfId="4" applyNumberFormat="1" applyFont="1" applyFill="1" applyBorder="1" applyAlignment="1">
      <alignment horizontal="left"/>
      <protection locked="0"/>
    </xf>
    <xf numFmtId="1" fontId="6" fillId="5" borderId="38" xfId="4" applyNumberFormat="1" applyFont="1" applyFill="1" applyBorder="1" applyAlignment="1">
      <alignment horizontal="left"/>
      <protection locked="0"/>
    </xf>
    <xf numFmtId="1" fontId="6" fillId="5" borderId="39" xfId="4" applyNumberFormat="1" applyFont="1" applyFill="1" applyBorder="1" applyAlignment="1">
      <alignment horizontal="left"/>
      <protection locked="0"/>
    </xf>
    <xf numFmtId="1" fontId="6" fillId="5" borderId="60" xfId="4" applyNumberFormat="1" applyFont="1" applyFill="1" applyBorder="1" applyAlignment="1">
      <alignment horizontal="left"/>
      <protection locked="0"/>
    </xf>
    <xf numFmtId="1" fontId="6" fillId="5" borderId="61" xfId="4" applyNumberFormat="1" applyFont="1" applyFill="1" applyBorder="1" applyAlignment="1">
      <alignment horizontal="left"/>
      <protection locked="0"/>
    </xf>
    <xf numFmtId="1" fontId="6" fillId="11" borderId="58" xfId="1" applyNumberFormat="1" applyFont="1" applyFill="1" applyBorder="1" applyAlignment="1" applyProtection="1">
      <alignment horizontal="left"/>
    </xf>
    <xf numFmtId="1" fontId="6" fillId="5" borderId="44" xfId="4" applyNumberFormat="1" applyFont="1" applyFill="1" applyBorder="1" applyAlignment="1">
      <alignment horizontal="left"/>
      <protection locked="0"/>
    </xf>
    <xf numFmtId="0" fontId="21" fillId="3" borderId="0" xfId="6" applyFont="1" applyFill="1"/>
    <xf numFmtId="1" fontId="22" fillId="3" borderId="0" xfId="0" applyNumberFormat="1" applyFont="1" applyFill="1"/>
    <xf numFmtId="0" fontId="6" fillId="16" borderId="0" xfId="6" applyFont="1" applyFill="1" applyProtection="1">
      <protection hidden="1"/>
    </xf>
    <xf numFmtId="0" fontId="6" fillId="3" borderId="62" xfId="6" applyFont="1" applyFill="1" applyBorder="1" applyAlignment="1">
      <alignment horizontal="left" vertical="center" wrapText="1"/>
    </xf>
    <xf numFmtId="0" fontId="6" fillId="3" borderId="63" xfId="6" applyFont="1" applyFill="1" applyBorder="1" applyAlignment="1">
      <alignment horizontal="left" vertical="center" wrapText="1"/>
    </xf>
    <xf numFmtId="1" fontId="6" fillId="11" borderId="64" xfId="1" applyNumberFormat="1" applyFont="1" applyFill="1" applyBorder="1" applyAlignment="1" applyProtection="1">
      <alignment horizontal="left"/>
    </xf>
    <xf numFmtId="166" fontId="6" fillId="11" borderId="39" xfId="6" applyNumberFormat="1" applyFont="1" applyFill="1" applyBorder="1" applyAlignment="1">
      <alignment horizontal="left"/>
    </xf>
    <xf numFmtId="1" fontId="6" fillId="9" borderId="66" xfId="4" applyNumberFormat="1" applyFont="1" applyFill="1" applyBorder="1" applyAlignment="1" applyProtection="1">
      <alignment horizontal="left"/>
    </xf>
    <xf numFmtId="1" fontId="6" fillId="9" borderId="68" xfId="4" applyNumberFormat="1" applyFont="1" applyFill="1" applyBorder="1" applyAlignment="1" applyProtection="1">
      <alignment horizontal="left"/>
    </xf>
    <xf numFmtId="1" fontId="6" fillId="9" borderId="69" xfId="4" applyNumberFormat="1" applyFont="1" applyFill="1" applyBorder="1" applyAlignment="1" applyProtection="1">
      <alignment horizontal="left"/>
    </xf>
    <xf numFmtId="0" fontId="6" fillId="3" borderId="70" xfId="0" applyFont="1" applyFill="1" applyBorder="1" applyAlignment="1">
      <alignment horizontal="left" vertical="center"/>
    </xf>
    <xf numFmtId="0" fontId="6" fillId="3" borderId="71" xfId="0" applyFont="1" applyFill="1" applyBorder="1" applyAlignment="1">
      <alignment horizontal="left" vertical="center" wrapText="1"/>
    </xf>
    <xf numFmtId="1" fontId="6" fillId="5" borderId="72" xfId="4" applyNumberFormat="1" applyFont="1" applyFill="1" applyBorder="1" applyAlignment="1">
      <alignment horizontal="left"/>
      <protection locked="0"/>
    </xf>
    <xf numFmtId="1" fontId="6" fillId="12" borderId="40" xfId="4" applyNumberFormat="1" applyFont="1" applyFill="1" applyBorder="1" applyAlignment="1">
      <alignment horizontal="left"/>
      <protection locked="0"/>
    </xf>
    <xf numFmtId="1" fontId="6" fillId="9" borderId="73" xfId="4" applyNumberFormat="1" applyFont="1" applyFill="1" applyBorder="1" applyAlignment="1" applyProtection="1">
      <alignment horizontal="left"/>
    </xf>
    <xf numFmtId="1" fontId="6" fillId="9" borderId="46" xfId="4" applyNumberFormat="1" applyFont="1" applyFill="1" applyBorder="1" applyAlignment="1" applyProtection="1">
      <alignment horizontal="left"/>
    </xf>
    <xf numFmtId="0" fontId="8" fillId="14" borderId="0" xfId="8" applyFill="1"/>
    <xf numFmtId="1" fontId="6" fillId="3" borderId="5" xfId="1" applyNumberFormat="1" applyFont="1" applyFill="1" applyBorder="1" applyAlignment="1" applyProtection="1"/>
    <xf numFmtId="1" fontId="6" fillId="3" borderId="6" xfId="1" applyNumberFormat="1" applyFont="1" applyFill="1" applyBorder="1" applyAlignment="1" applyProtection="1"/>
    <xf numFmtId="1" fontId="6" fillId="3" borderId="7" xfId="1" applyNumberFormat="1" applyFont="1" applyFill="1" applyBorder="1" applyAlignment="1" applyProtection="1"/>
    <xf numFmtId="1" fontId="6" fillId="3" borderId="48" xfId="1" applyNumberFormat="1" applyFont="1" applyFill="1" applyBorder="1" applyAlignment="1" applyProtection="1"/>
    <xf numFmtId="1" fontId="6" fillId="3" borderId="50" xfId="1" applyNumberFormat="1" applyFont="1" applyFill="1" applyBorder="1" applyAlignment="1" applyProtection="1"/>
    <xf numFmtId="1" fontId="6" fillId="3" borderId="2" xfId="1" applyNumberFormat="1" applyFont="1" applyFill="1" applyBorder="1" applyAlignment="1" applyProtection="1"/>
    <xf numFmtId="1" fontId="6" fillId="3" borderId="5" xfId="1" applyNumberFormat="1" applyFont="1" applyFill="1" applyBorder="1" applyAlignment="1" applyProtection="1">
      <alignment horizontal="left"/>
    </xf>
    <xf numFmtId="1" fontId="6" fillId="5" borderId="5" xfId="4" applyNumberFormat="1" applyFont="1" applyFill="1" applyBorder="1" applyAlignment="1">
      <alignment horizontal="left"/>
      <protection locked="0"/>
    </xf>
    <xf numFmtId="1" fontId="6" fillId="5" borderId="50" xfId="4" applyNumberFormat="1" applyFont="1" applyFill="1" applyBorder="1" applyAlignment="1">
      <alignment horizontal="left"/>
      <protection locked="0"/>
    </xf>
    <xf numFmtId="1" fontId="6" fillId="5" borderId="6" xfId="4" applyNumberFormat="1" applyFont="1" applyFill="1" applyBorder="1" applyAlignment="1">
      <alignment horizontal="left"/>
      <protection locked="0"/>
    </xf>
    <xf numFmtId="1" fontId="6" fillId="5" borderId="7" xfId="4" applyNumberFormat="1" applyFont="1" applyFill="1" applyBorder="1" applyAlignment="1">
      <alignment horizontal="left"/>
      <protection locked="0"/>
    </xf>
    <xf numFmtId="1" fontId="6" fillId="5" borderId="48" xfId="4" applyNumberFormat="1" applyFont="1" applyFill="1" applyBorder="1" applyAlignment="1">
      <alignment horizontal="left"/>
      <protection locked="0"/>
    </xf>
    <xf numFmtId="1" fontId="6" fillId="5" borderId="2" xfId="4" applyNumberFormat="1" applyFont="1" applyFill="1" applyBorder="1" applyAlignment="1">
      <alignment horizontal="left"/>
      <protection locked="0"/>
    </xf>
    <xf numFmtId="1" fontId="6" fillId="9" borderId="39" xfId="4" applyNumberFormat="1" applyFont="1" applyFill="1" applyBorder="1" applyAlignment="1">
      <alignment horizontal="left"/>
      <protection locked="0"/>
    </xf>
    <xf numFmtId="1" fontId="6" fillId="9" borderId="77" xfId="4" applyNumberFormat="1" applyFont="1" applyFill="1" applyBorder="1" applyAlignment="1">
      <alignment horizontal="left"/>
      <protection locked="0"/>
    </xf>
    <xf numFmtId="1" fontId="6" fillId="9" borderId="64" xfId="4" applyNumberFormat="1" applyFont="1" applyFill="1" applyBorder="1" applyAlignment="1">
      <alignment horizontal="left"/>
      <protection locked="0"/>
    </xf>
    <xf numFmtId="1" fontId="6" fillId="9" borderId="78" xfId="4" applyNumberFormat="1" applyFont="1" applyFill="1" applyBorder="1" applyAlignment="1">
      <alignment horizontal="left"/>
      <protection locked="0"/>
    </xf>
    <xf numFmtId="1" fontId="6" fillId="9" borderId="79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horizontal="left" vertical="top"/>
    </xf>
    <xf numFmtId="1" fontId="6" fillId="11" borderId="38" xfId="4" applyNumberFormat="1" applyFont="1" applyFill="1" applyBorder="1" applyAlignment="1" applyProtection="1">
      <alignment horizontal="left"/>
    </xf>
    <xf numFmtId="1" fontId="6" fillId="11" borderId="43" xfId="4" applyNumberFormat="1" applyFont="1" applyFill="1" applyBorder="1" applyAlignment="1" applyProtection="1">
      <alignment horizontal="left"/>
    </xf>
    <xf numFmtId="1" fontId="6" fillId="11" borderId="39" xfId="4" applyNumberFormat="1" applyFont="1" applyFill="1" applyBorder="1" applyAlignment="1" applyProtection="1">
      <alignment horizontal="left"/>
    </xf>
    <xf numFmtId="1" fontId="6" fillId="9" borderId="39" xfId="4" applyNumberFormat="1" applyFont="1" applyFill="1" applyBorder="1" applyAlignment="1" applyProtection="1">
      <alignment horizontal="left"/>
    </xf>
    <xf numFmtId="1" fontId="6" fillId="5" borderId="80" xfId="4" applyNumberFormat="1" applyFont="1" applyFill="1" applyBorder="1" applyAlignment="1">
      <alignment horizontal="left"/>
      <protection locked="0"/>
    </xf>
    <xf numFmtId="1" fontId="6" fillId="10" borderId="78" xfId="4" applyNumberFormat="1" applyFont="1" applyFill="1" applyBorder="1" applyAlignment="1">
      <alignment horizontal="left"/>
      <protection locked="0"/>
    </xf>
    <xf numFmtId="1" fontId="6" fillId="10" borderId="79" xfId="4" applyNumberFormat="1" applyFont="1" applyFill="1" applyBorder="1" applyAlignment="1">
      <alignment horizontal="left"/>
      <protection locked="0"/>
    </xf>
    <xf numFmtId="1" fontId="6" fillId="10" borderId="77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vertical="center"/>
    </xf>
    <xf numFmtId="166" fontId="6" fillId="11" borderId="43" xfId="4" applyNumberFormat="1" applyFont="1" applyFill="1" applyBorder="1" applyAlignment="1" applyProtection="1">
      <alignment horizontal="left"/>
    </xf>
    <xf numFmtId="165" fontId="6" fillId="13" borderId="64" xfId="4" applyNumberFormat="1" applyFont="1" applyFill="1" applyBorder="1" applyAlignment="1">
      <alignment horizontal="left"/>
      <protection locked="0"/>
    </xf>
    <xf numFmtId="165" fontId="6" fillId="13" borderId="78" xfId="4" applyNumberFormat="1" applyFont="1" applyFill="1" applyBorder="1" applyAlignment="1">
      <alignment horizontal="left"/>
      <protection locked="0"/>
    </xf>
    <xf numFmtId="165" fontId="6" fillId="13" borderId="79" xfId="4" applyNumberFormat="1" applyFont="1" applyFill="1" applyBorder="1" applyAlignment="1">
      <alignment horizontal="left"/>
      <protection locked="0"/>
    </xf>
    <xf numFmtId="165" fontId="6" fillId="13" borderId="77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vertical="top"/>
    </xf>
    <xf numFmtId="2" fontId="6" fillId="5" borderId="39" xfId="4" applyNumberFormat="1" applyFont="1" applyFill="1" applyBorder="1" applyAlignment="1">
      <alignment horizontal="left"/>
      <protection locked="0"/>
    </xf>
    <xf numFmtId="166" fontId="6" fillId="9" borderId="39" xfId="4" applyNumberFormat="1" applyFont="1" applyFill="1" applyBorder="1" applyAlignment="1" applyProtection="1">
      <alignment horizontal="left"/>
    </xf>
    <xf numFmtId="1" fontId="6" fillId="9" borderId="64" xfId="4" applyNumberFormat="1" applyFont="1" applyFill="1" applyBorder="1" applyAlignment="1" applyProtection="1">
      <alignment horizontal="left"/>
    </xf>
    <xf numFmtId="1" fontId="6" fillId="9" borderId="78" xfId="4" applyNumberFormat="1" applyFont="1" applyFill="1" applyBorder="1" applyAlignment="1" applyProtection="1">
      <alignment horizontal="left"/>
    </xf>
    <xf numFmtId="1" fontId="6" fillId="9" borderId="46" xfId="0" applyNumberFormat="1" applyFont="1" applyFill="1" applyBorder="1" applyAlignment="1">
      <alignment horizontal="left"/>
    </xf>
    <xf numFmtId="1" fontId="6" fillId="9" borderId="81" xfId="0" applyNumberFormat="1" applyFont="1" applyFill="1" applyBorder="1" applyAlignment="1">
      <alignment horizontal="left"/>
    </xf>
    <xf numFmtId="2" fontId="6" fillId="3" borderId="50" xfId="6" applyNumberFormat="1" applyFont="1" applyFill="1" applyBorder="1"/>
    <xf numFmtId="1" fontId="6" fillId="3" borderId="8" xfId="6" applyNumberFormat="1" applyFont="1" applyFill="1" applyBorder="1"/>
    <xf numFmtId="1" fontId="6" fillId="15" borderId="8" xfId="6" applyNumberFormat="1" applyFont="1" applyFill="1" applyBorder="1"/>
    <xf numFmtId="165" fontId="6" fillId="3" borderId="6" xfId="6" applyNumberFormat="1" applyFont="1" applyFill="1" applyBorder="1"/>
    <xf numFmtId="1" fontId="6" fillId="13" borderId="38" xfId="4" applyNumberFormat="1" applyFont="1" applyFill="1" applyBorder="1" applyAlignment="1">
      <alignment horizontal="left"/>
      <protection locked="0"/>
    </xf>
    <xf numFmtId="1" fontId="6" fillId="13" borderId="79" xfId="4" applyNumberFormat="1" applyFont="1" applyFill="1" applyBorder="1" applyAlignment="1">
      <alignment horizontal="left"/>
      <protection locked="0"/>
    </xf>
    <xf numFmtId="1" fontId="6" fillId="13" borderId="39" xfId="4" applyNumberFormat="1" applyFont="1" applyFill="1" applyBorder="1" applyAlignment="1">
      <alignment horizontal="left"/>
      <protection locked="0"/>
    </xf>
    <xf numFmtId="1" fontId="6" fillId="13" borderId="80" xfId="4" applyNumberFormat="1" applyFont="1" applyFill="1" applyBorder="1" applyAlignment="1">
      <alignment horizontal="left"/>
      <protection locked="0"/>
    </xf>
    <xf numFmtId="1" fontId="6" fillId="9" borderId="43" xfId="4" applyNumberFormat="1" applyFont="1" applyFill="1" applyBorder="1" applyAlignment="1">
      <alignment horizontal="left"/>
      <protection locked="0"/>
    </xf>
    <xf numFmtId="1" fontId="6" fillId="9" borderId="80" xfId="4" applyNumberFormat="1" applyFont="1" applyFill="1" applyBorder="1" applyAlignment="1">
      <alignment horizontal="left"/>
      <protection locked="0"/>
    </xf>
    <xf numFmtId="1" fontId="6" fillId="9" borderId="38" xfId="4" applyNumberFormat="1" applyFont="1" applyFill="1" applyBorder="1" applyAlignment="1">
      <alignment horizontal="left"/>
      <protection locked="0"/>
    </xf>
    <xf numFmtId="0" fontId="6" fillId="7" borderId="0" xfId="0" applyFont="1" applyFill="1" applyAlignment="1">
      <alignment horizontal="left" vertical="center"/>
    </xf>
    <xf numFmtId="164" fontId="6" fillId="9" borderId="80" xfId="4" applyNumberFormat="1" applyFont="1" applyFill="1" applyBorder="1" applyAlignment="1" applyProtection="1">
      <alignment horizontal="left"/>
    </xf>
    <xf numFmtId="1" fontId="6" fillId="11" borderId="77" xfId="4" applyNumberFormat="1" applyFont="1" applyFill="1" applyBorder="1" applyAlignment="1" applyProtection="1">
      <alignment horizontal="left"/>
    </xf>
    <xf numFmtId="1" fontId="6" fillId="11" borderId="78" xfId="4" applyNumberFormat="1" applyFont="1" applyFill="1" applyBorder="1" applyAlignment="1" applyProtection="1">
      <alignment horizontal="left"/>
    </xf>
    <xf numFmtId="1" fontId="6" fillId="11" borderId="79" xfId="4" applyNumberFormat="1" applyFont="1" applyFill="1" applyBorder="1" applyAlignment="1" applyProtection="1">
      <alignment horizontal="left"/>
    </xf>
    <xf numFmtId="1" fontId="6" fillId="11" borderId="80" xfId="6" applyNumberFormat="1" applyFont="1" applyFill="1" applyBorder="1" applyAlignment="1">
      <alignment horizontal="left"/>
    </xf>
    <xf numFmtId="165" fontId="6" fillId="9" borderId="80" xfId="4" applyNumberFormat="1" applyFont="1" applyFill="1" applyBorder="1" applyAlignment="1" applyProtection="1">
      <alignment horizontal="left"/>
    </xf>
    <xf numFmtId="1" fontId="6" fillId="9" borderId="77" xfId="4" applyNumberFormat="1" applyFont="1" applyFill="1" applyBorder="1" applyAlignment="1" applyProtection="1">
      <alignment horizontal="left"/>
    </xf>
    <xf numFmtId="1" fontId="6" fillId="9" borderId="79" xfId="4" applyNumberFormat="1" applyFont="1" applyFill="1" applyBorder="1" applyAlignment="1" applyProtection="1">
      <alignment horizontal="left"/>
    </xf>
    <xf numFmtId="1" fontId="6" fillId="15" borderId="50" xfId="6" applyNumberFormat="1" applyFont="1" applyFill="1" applyBorder="1"/>
    <xf numFmtId="2" fontId="6" fillId="3" borderId="37" xfId="6" applyNumberFormat="1" applyFont="1" applyFill="1" applyBorder="1" applyAlignment="1">
      <alignment horizontal="left"/>
    </xf>
    <xf numFmtId="166" fontId="6" fillId="9" borderId="80" xfId="4" applyNumberFormat="1" applyFont="1" applyFill="1" applyBorder="1" applyAlignment="1" applyProtection="1">
      <alignment horizontal="left"/>
    </xf>
    <xf numFmtId="166" fontId="6" fillId="11" borderId="80" xfId="4" applyNumberFormat="1" applyFont="1" applyFill="1" applyBorder="1" applyAlignment="1" applyProtection="1">
      <alignment horizontal="left"/>
    </xf>
    <xf numFmtId="166" fontId="6" fillId="11" borderId="38" xfId="4" applyNumberFormat="1" applyFont="1" applyFill="1" applyBorder="1" applyAlignment="1" applyProtection="1">
      <alignment horizontal="left"/>
    </xf>
    <xf numFmtId="2" fontId="6" fillId="15" borderId="54" xfId="6" applyNumberFormat="1" applyFont="1" applyFill="1" applyBorder="1"/>
    <xf numFmtId="2" fontId="6" fillId="15" borderId="6" xfId="6" applyNumberFormat="1" applyFont="1" applyFill="1" applyBorder="1"/>
    <xf numFmtId="2" fontId="6" fillId="15" borderId="8" xfId="6" applyNumberFormat="1" applyFont="1" applyFill="1" applyBorder="1"/>
    <xf numFmtId="2" fontId="6" fillId="3" borderId="59" xfId="6" applyNumberFormat="1" applyFont="1" applyFill="1" applyBorder="1" applyAlignment="1">
      <alignment horizontal="left"/>
    </xf>
    <xf numFmtId="2" fontId="6" fillId="10" borderId="39" xfId="4" applyNumberFormat="1" applyFont="1" applyFill="1" applyBorder="1" applyAlignment="1">
      <alignment horizontal="left"/>
      <protection locked="0"/>
    </xf>
    <xf numFmtId="1" fontId="6" fillId="11" borderId="57" xfId="4" applyNumberFormat="1" applyFont="1" applyFill="1" applyBorder="1" applyAlignment="1" applyProtection="1">
      <alignment horizontal="left"/>
    </xf>
    <xf numFmtId="1" fontId="6" fillId="11" borderId="82" xfId="4" applyNumberFormat="1" applyFont="1" applyFill="1" applyBorder="1" applyAlignment="1" applyProtection="1">
      <alignment horizontal="left"/>
    </xf>
    <xf numFmtId="1" fontId="6" fillId="11" borderId="83" xfId="4" applyNumberFormat="1" applyFont="1" applyFill="1" applyBorder="1" applyAlignment="1" applyProtection="1">
      <alignment horizontal="left"/>
    </xf>
    <xf numFmtId="1" fontId="6" fillId="11" borderId="84" xfId="4" applyNumberFormat="1" applyFont="1" applyFill="1" applyBorder="1" applyAlignment="1" applyProtection="1">
      <alignment horizontal="left"/>
    </xf>
    <xf numFmtId="0" fontId="6" fillId="3" borderId="5" xfId="6" applyFont="1" applyFill="1" applyBorder="1" applyAlignment="1">
      <alignment horizontal="center"/>
    </xf>
    <xf numFmtId="2" fontId="6" fillId="3" borderId="11" xfId="6" applyNumberFormat="1" applyFont="1" applyFill="1" applyBorder="1"/>
    <xf numFmtId="2" fontId="6" fillId="3" borderId="6" xfId="4" applyNumberFormat="1" applyFont="1" applyFill="1" applyBorder="1" applyProtection="1"/>
    <xf numFmtId="2" fontId="6" fillId="3" borderId="7" xfId="4" applyNumberFormat="1" applyFont="1" applyFill="1" applyBorder="1" applyProtection="1"/>
    <xf numFmtId="2" fontId="6" fillId="3" borderId="50" xfId="4" applyNumberFormat="1" applyFont="1" applyFill="1" applyBorder="1" applyProtection="1"/>
    <xf numFmtId="2" fontId="6" fillId="15" borderId="6" xfId="4" applyNumberFormat="1" applyFont="1" applyFill="1" applyBorder="1" applyProtection="1"/>
    <xf numFmtId="2" fontId="6" fillId="15" borderId="50" xfId="4" applyNumberFormat="1" applyFont="1" applyFill="1" applyBorder="1" applyProtection="1"/>
    <xf numFmtId="2" fontId="6" fillId="15" borderId="7" xfId="4" applyNumberFormat="1" applyFont="1" applyFill="1" applyBorder="1" applyProtection="1"/>
    <xf numFmtId="2" fontId="6" fillId="15" borderId="8" xfId="4" applyNumberFormat="1" applyFont="1" applyFill="1" applyBorder="1" applyProtection="1"/>
    <xf numFmtId="2" fontId="6" fillId="3" borderId="32" xfId="6" applyNumberFormat="1" applyFont="1" applyFill="1" applyBorder="1"/>
    <xf numFmtId="2" fontId="6" fillId="3" borderId="33" xfId="6" applyNumberFormat="1" applyFont="1" applyFill="1" applyBorder="1"/>
    <xf numFmtId="2" fontId="6" fillId="3" borderId="10" xfId="6" applyNumberFormat="1" applyFont="1" applyFill="1" applyBorder="1"/>
    <xf numFmtId="165" fontId="6" fillId="3" borderId="32" xfId="6" applyNumberFormat="1" applyFont="1" applyFill="1" applyBorder="1"/>
    <xf numFmtId="165" fontId="6" fillId="3" borderId="12" xfId="6" applyNumberFormat="1" applyFont="1" applyFill="1" applyBorder="1"/>
    <xf numFmtId="165" fontId="6" fillId="3" borderId="13" xfId="6" applyNumberFormat="1" applyFont="1" applyFill="1" applyBorder="1"/>
    <xf numFmtId="165" fontId="6" fillId="3" borderId="0" xfId="6" applyNumberFormat="1" applyFont="1" applyFill="1" applyAlignment="1">
      <alignment horizontal="center" vertical="center" wrapText="1"/>
    </xf>
    <xf numFmtId="2" fontId="6" fillId="3" borderId="0" xfId="6" applyNumberFormat="1" applyFont="1" applyFill="1"/>
    <xf numFmtId="0" fontId="19" fillId="3" borderId="55" xfId="6" applyFont="1" applyFill="1" applyBorder="1" applyAlignment="1">
      <alignment horizontal="center"/>
    </xf>
    <xf numFmtId="1" fontId="6" fillId="3" borderId="57" xfId="1" applyNumberFormat="1" applyFont="1" applyFill="1" applyBorder="1" applyAlignment="1" applyProtection="1">
      <alignment horizontal="left"/>
    </xf>
    <xf numFmtId="1" fontId="6" fillId="5" borderId="83" xfId="1" applyNumberFormat="1" applyFont="1" applyFill="1" applyBorder="1" applyAlignment="1" applyProtection="1">
      <alignment horizontal="left"/>
      <protection locked="0"/>
    </xf>
    <xf numFmtId="1" fontId="6" fillId="5" borderId="61" xfId="1" applyNumberFormat="1" applyFont="1" applyFill="1" applyBorder="1" applyAlignment="1" applyProtection="1">
      <alignment horizontal="left"/>
      <protection locked="0"/>
    </xf>
    <xf numFmtId="1" fontId="6" fillId="5" borderId="84" xfId="1" applyNumberFormat="1" applyFont="1" applyFill="1" applyBorder="1" applyAlignment="1" applyProtection="1">
      <alignment horizontal="left"/>
      <protection locked="0"/>
    </xf>
    <xf numFmtId="1" fontId="6" fillId="5" borderId="82" xfId="1" applyNumberFormat="1" applyFont="1" applyFill="1" applyBorder="1" applyAlignment="1" applyProtection="1">
      <alignment horizontal="left"/>
      <protection locked="0"/>
    </xf>
    <xf numFmtId="1" fontId="6" fillId="11" borderId="82" xfId="1" applyNumberFormat="1" applyFont="1" applyFill="1" applyBorder="1" applyAlignment="1" applyProtection="1">
      <alignment horizontal="left"/>
    </xf>
    <xf numFmtId="1" fontId="6" fillId="5" borderId="58" xfId="1" applyNumberFormat="1" applyFont="1" applyFill="1" applyBorder="1" applyAlignment="1" applyProtection="1">
      <alignment horizontal="left"/>
      <protection locked="0"/>
    </xf>
    <xf numFmtId="0" fontId="21" fillId="3" borderId="0" xfId="6" applyFont="1" applyFill="1" applyProtection="1">
      <protection hidden="1"/>
    </xf>
    <xf numFmtId="1" fontId="6" fillId="11" borderId="78" xfId="1" applyNumberFormat="1" applyFont="1" applyFill="1" applyBorder="1" applyAlignment="1" applyProtection="1">
      <alignment horizontal="left"/>
    </xf>
    <xf numFmtId="1" fontId="6" fillId="5" borderId="77" xfId="1" applyNumberFormat="1" applyFont="1" applyFill="1" applyBorder="1" applyAlignment="1" applyProtection="1">
      <alignment horizontal="left"/>
      <protection locked="0"/>
    </xf>
    <xf numFmtId="1" fontId="6" fillId="11" borderId="77" xfId="6" applyNumberFormat="1" applyFont="1" applyFill="1" applyBorder="1" applyAlignment="1">
      <alignment horizontal="left"/>
    </xf>
    <xf numFmtId="1" fontId="6" fillId="11" borderId="77" xfId="1" applyNumberFormat="1" applyFont="1" applyFill="1" applyBorder="1" applyAlignment="1" applyProtection="1">
      <alignment horizontal="left"/>
    </xf>
    <xf numFmtId="1" fontId="6" fillId="11" borderId="79" xfId="1" applyNumberFormat="1" applyFont="1" applyFill="1" applyBorder="1" applyAlignment="1" applyProtection="1">
      <alignment horizontal="left"/>
    </xf>
    <xf numFmtId="1" fontId="6" fillId="11" borderId="63" xfId="1" applyNumberFormat="1" applyFont="1" applyFill="1" applyBorder="1" applyAlignment="1" applyProtection="1">
      <alignment horizontal="left"/>
    </xf>
    <xf numFmtId="1" fontId="6" fillId="5" borderId="33" xfId="1" applyNumberFormat="1" applyFont="1" applyFill="1" applyBorder="1" applyAlignment="1" applyProtection="1">
      <alignment horizontal="left"/>
      <protection locked="0"/>
    </xf>
    <xf numFmtId="1" fontId="6" fillId="5" borderId="12" xfId="1" applyNumberFormat="1" applyFont="1" applyFill="1" applyBorder="1" applyAlignment="1" applyProtection="1">
      <alignment horizontal="left"/>
      <protection locked="0"/>
    </xf>
    <xf numFmtId="1" fontId="6" fillId="12" borderId="13" xfId="4" applyNumberFormat="1" applyFont="1" applyFill="1" applyBorder="1" applyAlignment="1">
      <alignment horizontal="left"/>
      <protection locked="0"/>
    </xf>
    <xf numFmtId="1" fontId="6" fillId="11" borderId="32" xfId="1" applyNumberFormat="1" applyFont="1" applyFill="1" applyBorder="1" applyAlignment="1" applyProtection="1">
      <alignment horizontal="left"/>
    </xf>
    <xf numFmtId="1" fontId="6" fillId="11" borderId="33" xfId="1" applyNumberFormat="1" applyFont="1" applyFill="1" applyBorder="1" applyAlignment="1" applyProtection="1">
      <alignment horizontal="left"/>
    </xf>
    <xf numFmtId="1" fontId="6" fillId="11" borderId="12" xfId="1" applyNumberFormat="1" applyFont="1" applyFill="1" applyBorder="1" applyAlignment="1" applyProtection="1">
      <alignment horizontal="left"/>
    </xf>
    <xf numFmtId="1" fontId="6" fillId="3" borderId="56" xfId="1" applyNumberFormat="1" applyFont="1" applyFill="1" applyBorder="1" applyAlignment="1" applyProtection="1"/>
    <xf numFmtId="1" fontId="6" fillId="3" borderId="47" xfId="1" applyNumberFormat="1" applyFont="1" applyFill="1" applyBorder="1" applyAlignment="1" applyProtection="1"/>
    <xf numFmtId="1" fontId="6" fillId="3" borderId="33" xfId="1" applyNumberFormat="1" applyFont="1" applyFill="1" applyBorder="1" applyAlignment="1" applyProtection="1"/>
    <xf numFmtId="1" fontId="6" fillId="5" borderId="56" xfId="1" applyNumberFormat="1" applyFont="1" applyFill="1" applyBorder="1" applyAlignment="1" applyProtection="1">
      <alignment horizontal="left"/>
      <protection locked="0"/>
    </xf>
    <xf numFmtId="1" fontId="6" fillId="5" borderId="46" xfId="1" applyNumberFormat="1" applyFont="1" applyFill="1" applyBorder="1" applyAlignment="1" applyProtection="1">
      <alignment horizontal="left"/>
      <protection locked="0"/>
    </xf>
    <xf numFmtId="1" fontId="6" fillId="5" borderId="10" xfId="1" applyNumberFormat="1" applyFont="1" applyFill="1" applyBorder="1" applyAlignment="1" applyProtection="1">
      <alignment horizontal="left"/>
      <protection locked="0"/>
    </xf>
    <xf numFmtId="1" fontId="6" fillId="13" borderId="46" xfId="1" applyNumberFormat="1" applyFont="1" applyFill="1" applyBorder="1" applyAlignment="1" applyProtection="1">
      <alignment horizontal="left"/>
      <protection locked="0"/>
    </xf>
    <xf numFmtId="1" fontId="6" fillId="13" borderId="81" xfId="1" applyNumberFormat="1" applyFont="1" applyFill="1" applyBorder="1" applyAlignment="1" applyProtection="1">
      <alignment horizontal="left"/>
      <protection locked="0"/>
    </xf>
    <xf numFmtId="1" fontId="6" fillId="13" borderId="45" xfId="1" applyNumberFormat="1" applyFont="1" applyFill="1" applyBorder="1" applyAlignment="1" applyProtection="1">
      <alignment horizontal="left"/>
      <protection locked="0"/>
    </xf>
    <xf numFmtId="1" fontId="6" fillId="13" borderId="10" xfId="1" applyNumberFormat="1" applyFont="1" applyFill="1" applyBorder="1" applyAlignment="1" applyProtection="1">
      <alignment horizontal="left"/>
      <protection locked="0"/>
    </xf>
    <xf numFmtId="1" fontId="6" fillId="13" borderId="7" xfId="1" applyNumberFormat="1" applyFont="1" applyFill="1" applyBorder="1" applyAlignment="1" applyProtection="1">
      <alignment horizontal="left"/>
      <protection locked="0"/>
    </xf>
    <xf numFmtId="1" fontId="6" fillId="13" borderId="47" xfId="1" applyNumberFormat="1" applyFont="1" applyFill="1" applyBorder="1" applyAlignment="1" applyProtection="1">
      <alignment horizontal="left"/>
      <protection locked="0"/>
    </xf>
    <xf numFmtId="0" fontId="6" fillId="3" borderId="0" xfId="6" applyFont="1" applyFill="1" applyAlignment="1">
      <alignment horizontal="left" vertical="center" wrapText="1"/>
    </xf>
    <xf numFmtId="1" fontId="24" fillId="3" borderId="0" xfId="1" applyNumberFormat="1" applyFont="1" applyFill="1" applyBorder="1" applyAlignment="1" applyProtection="1"/>
    <xf numFmtId="1" fontId="24" fillId="3" borderId="0" xfId="1" applyNumberFormat="1" applyFont="1" applyFill="1" applyBorder="1" applyAlignment="1" applyProtection="1"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62" xfId="6" applyFont="1" applyFill="1" applyBorder="1" applyAlignment="1">
      <alignment horizontal="left"/>
    </xf>
    <xf numFmtId="0" fontId="6" fillId="3" borderId="63" xfId="6" applyFont="1" applyFill="1" applyBorder="1" applyAlignment="1">
      <alignment horizontal="left"/>
    </xf>
    <xf numFmtId="1" fontId="6" fillId="5" borderId="51" xfId="4" applyNumberFormat="1" applyFont="1" applyFill="1" applyBorder="1" applyAlignment="1">
      <alignment horizontal="right"/>
      <protection locked="0"/>
    </xf>
    <xf numFmtId="1" fontId="6" fillId="5" borderId="64" xfId="4" applyNumberFormat="1" applyFont="1" applyFill="1" applyBorder="1" applyAlignment="1">
      <alignment horizontal="right"/>
      <protection locked="0"/>
    </xf>
    <xf numFmtId="1" fontId="6" fillId="5" borderId="77" xfId="4" applyNumberFormat="1" applyFont="1" applyFill="1" applyBorder="1" applyAlignment="1">
      <alignment horizontal="right"/>
      <protection locked="0"/>
    </xf>
    <xf numFmtId="1" fontId="6" fillId="8" borderId="37" xfId="4" applyNumberFormat="1" applyFont="1" applyFill="1" applyBorder="1" applyProtection="1"/>
    <xf numFmtId="1" fontId="6" fillId="8" borderId="38" xfId="4" applyNumberFormat="1" applyFont="1" applyFill="1" applyBorder="1" applyProtection="1"/>
    <xf numFmtId="1" fontId="6" fillId="8" borderId="39" xfId="4" applyNumberFormat="1" applyFont="1" applyFill="1" applyBorder="1" applyProtection="1"/>
    <xf numFmtId="1" fontId="6" fillId="8" borderId="44" xfId="4" applyNumberFormat="1" applyFont="1" applyFill="1" applyBorder="1" applyProtection="1"/>
    <xf numFmtId="1" fontId="6" fillId="5" borderId="38" xfId="4" applyNumberFormat="1" applyFont="1" applyFill="1" applyBorder="1">
      <protection locked="0"/>
    </xf>
    <xf numFmtId="1" fontId="6" fillId="5" borderId="39" xfId="4" applyNumberFormat="1" applyFont="1" applyFill="1" applyBorder="1">
      <protection locked="0"/>
    </xf>
    <xf numFmtId="1" fontId="6" fillId="5" borderId="44" xfId="4" applyNumberFormat="1" applyFont="1" applyFill="1" applyBorder="1">
      <protection locked="0"/>
    </xf>
    <xf numFmtId="165" fontId="6" fillId="8" borderId="37" xfId="4" applyNumberFormat="1" applyFont="1" applyFill="1" applyBorder="1" applyProtection="1"/>
    <xf numFmtId="165" fontId="6" fillId="8" borderId="38" xfId="4" applyNumberFormat="1" applyFont="1" applyFill="1" applyBorder="1" applyProtection="1"/>
    <xf numFmtId="165" fontId="6" fillId="8" borderId="39" xfId="4" applyNumberFormat="1" applyFont="1" applyFill="1" applyBorder="1" applyProtection="1"/>
    <xf numFmtId="165" fontId="6" fillId="8" borderId="44" xfId="4" applyNumberFormat="1" applyFont="1" applyFill="1" applyBorder="1" applyProtection="1"/>
    <xf numFmtId="165" fontId="6" fillId="8" borderId="51" xfId="4" applyNumberFormat="1" applyFont="1" applyFill="1" applyBorder="1" applyProtection="1"/>
    <xf numFmtId="2" fontId="6" fillId="8" borderId="85" xfId="1" applyNumberFormat="1" applyFont="1" applyFill="1" applyBorder="1" applyAlignment="1" applyProtection="1"/>
    <xf numFmtId="2" fontId="6" fillId="8" borderId="68" xfId="1" applyNumberFormat="1" applyFont="1" applyFill="1" applyBorder="1" applyAlignment="1" applyProtection="1"/>
    <xf numFmtId="2" fontId="6" fillId="8" borderId="69" xfId="1" applyNumberFormat="1" applyFont="1" applyFill="1" applyBorder="1" applyAlignment="1" applyProtection="1"/>
    <xf numFmtId="2" fontId="6" fillId="8" borderId="66" xfId="1" applyNumberFormat="1" applyFont="1" applyFill="1" applyBorder="1" applyAlignment="1" applyProtection="1">
      <alignment horizontal="right"/>
    </xf>
    <xf numFmtId="2" fontId="6" fillId="8" borderId="15" xfId="4" applyNumberFormat="1" applyFont="1" applyFill="1" applyBorder="1" applyProtection="1"/>
    <xf numFmtId="2" fontId="6" fillId="8" borderId="55" xfId="4" applyNumberFormat="1" applyFont="1" applyFill="1" applyBorder="1" applyProtection="1"/>
    <xf numFmtId="0" fontId="6" fillId="17" borderId="0" xfId="6" applyFont="1" applyFill="1"/>
    <xf numFmtId="2" fontId="6" fillId="5" borderId="59" xfId="4" applyNumberFormat="1" applyFont="1" applyFill="1" applyBorder="1">
      <protection locked="0"/>
    </xf>
    <xf numFmtId="2" fontId="6" fillId="5" borderId="61" xfId="4" applyNumberFormat="1" applyFont="1" applyFill="1" applyBorder="1" applyAlignment="1">
      <alignment horizontal="right"/>
      <protection locked="0"/>
    </xf>
    <xf numFmtId="2" fontId="6" fillId="5" borderId="82" xfId="4" applyNumberFormat="1" applyFont="1" applyFill="1" applyBorder="1" applyAlignment="1">
      <alignment horizontal="right"/>
      <protection locked="0"/>
    </xf>
    <xf numFmtId="2" fontId="6" fillId="8" borderId="58" xfId="4" applyNumberFormat="1" applyFont="1" applyFill="1" applyBorder="1" applyProtection="1"/>
    <xf numFmtId="2" fontId="6" fillId="8" borderId="61" xfId="1" applyNumberFormat="1" applyFont="1" applyFill="1" applyBorder="1" applyAlignment="1" applyProtection="1"/>
    <xf numFmtId="2" fontId="6" fillId="8" borderId="84" xfId="4" applyNumberFormat="1" applyFont="1" applyFill="1" applyBorder="1" applyProtection="1"/>
    <xf numFmtId="2" fontId="6" fillId="8" borderId="82" xfId="1" applyNumberFormat="1" applyFont="1" applyFill="1" applyBorder="1" applyAlignment="1" applyProtection="1">
      <alignment horizontal="right"/>
    </xf>
    <xf numFmtId="2" fontId="6" fillId="5" borderId="61" xfId="4" applyNumberFormat="1" applyFont="1" applyFill="1" applyBorder="1">
      <protection locked="0"/>
    </xf>
    <xf numFmtId="2" fontId="6" fillId="5" borderId="84" xfId="4" applyNumberFormat="1" applyFont="1" applyFill="1" applyBorder="1">
      <protection locked="0"/>
    </xf>
    <xf numFmtId="2" fontId="6" fillId="5" borderId="82" xfId="4" applyNumberFormat="1" applyFont="1" applyFill="1" applyBorder="1">
      <protection locked="0"/>
    </xf>
    <xf numFmtId="2" fontId="6" fillId="8" borderId="59" xfId="4" applyNumberFormat="1" applyFont="1" applyFill="1" applyBorder="1" applyProtection="1"/>
    <xf numFmtId="2" fontId="6" fillId="8" borderId="44" xfId="4" applyNumberFormat="1" applyFont="1" applyFill="1" applyBorder="1" applyProtection="1"/>
    <xf numFmtId="2" fontId="6" fillId="8" borderId="64" xfId="1" applyNumberFormat="1" applyFont="1" applyFill="1" applyBorder="1" applyAlignment="1" applyProtection="1"/>
    <xf numFmtId="2" fontId="6" fillId="8" borderId="79" xfId="4" applyNumberFormat="1" applyFont="1" applyFill="1" applyBorder="1" applyProtection="1"/>
    <xf numFmtId="2" fontId="6" fillId="8" borderId="77" xfId="1" applyNumberFormat="1" applyFont="1" applyFill="1" applyBorder="1" applyAlignment="1" applyProtection="1">
      <alignment horizontal="right"/>
    </xf>
    <xf numFmtId="2" fontId="6" fillId="8" borderId="51" xfId="4" applyNumberFormat="1" applyFont="1" applyFill="1" applyBorder="1" applyProtection="1"/>
    <xf numFmtId="2" fontId="6" fillId="8" borderId="63" xfId="4" applyNumberFormat="1" applyFont="1" applyFill="1" applyBorder="1" applyProtection="1"/>
    <xf numFmtId="2" fontId="6" fillId="8" borderId="67" xfId="1" applyNumberFormat="1" applyFont="1" applyFill="1" applyBorder="1" applyAlignment="1" applyProtection="1"/>
    <xf numFmtId="2" fontId="6" fillId="8" borderId="46" xfId="4" applyNumberFormat="1" applyFont="1" applyFill="1" applyBorder="1" applyProtection="1"/>
    <xf numFmtId="2" fontId="6" fillId="8" borderId="81" xfId="1" applyNumberFormat="1" applyFont="1" applyFill="1" applyBorder="1" applyAlignment="1" applyProtection="1">
      <alignment horizontal="right"/>
    </xf>
    <xf numFmtId="2" fontId="6" fillId="8" borderId="85" xfId="4" applyNumberFormat="1" applyFont="1" applyFill="1" applyBorder="1" applyProtection="1"/>
    <xf numFmtId="2" fontId="6" fillId="8" borderId="66" xfId="4" applyNumberFormat="1" applyFont="1" applyFill="1" applyBorder="1" applyProtection="1"/>
    <xf numFmtId="2" fontId="6" fillId="7" borderId="5" xfId="1" applyNumberFormat="1" applyFont="1" applyFill="1" applyBorder="1" applyAlignment="1" applyProtection="1"/>
    <xf numFmtId="2" fontId="6" fillId="7" borderId="50" xfId="1" applyNumberFormat="1" applyFont="1" applyFill="1" applyBorder="1" applyAlignment="1" applyProtection="1"/>
    <xf numFmtId="2" fontId="6" fillId="7" borderId="54" xfId="1" applyNumberFormat="1" applyFont="1" applyFill="1" applyBorder="1" applyAlignment="1" applyProtection="1"/>
    <xf numFmtId="2" fontId="6" fillId="7" borderId="6" xfId="1" applyNumberFormat="1" applyFont="1" applyFill="1" applyBorder="1" applyAlignment="1" applyProtection="1"/>
    <xf numFmtId="2" fontId="6" fillId="7" borderId="7" xfId="1" applyNumberFormat="1" applyFont="1" applyFill="1" applyBorder="1" applyAlignment="1" applyProtection="1"/>
    <xf numFmtId="2" fontId="6" fillId="7" borderId="8" xfId="1" applyNumberFormat="1" applyFont="1" applyFill="1" applyBorder="1" applyAlignment="1" applyProtection="1"/>
    <xf numFmtId="2" fontId="6" fillId="7" borderId="1" xfId="1" applyNumberFormat="1" applyFont="1" applyFill="1" applyBorder="1" applyAlignment="1" applyProtection="1"/>
    <xf numFmtId="1" fontId="0" fillId="18" borderId="0" xfId="0" applyNumberFormat="1" applyFill="1"/>
    <xf numFmtId="0" fontId="0" fillId="18" borderId="0" xfId="0" applyFill="1"/>
    <xf numFmtId="0" fontId="6" fillId="19" borderId="5" xfId="6" applyFont="1" applyFill="1" applyBorder="1" applyProtection="1">
      <protection hidden="1"/>
    </xf>
    <xf numFmtId="0" fontId="12" fillId="3" borderId="0" xfId="9" applyFont="1" applyFill="1"/>
    <xf numFmtId="0" fontId="12" fillId="3" borderId="0" xfId="9" applyFont="1" applyFill="1" applyAlignment="1">
      <alignment horizontal="center"/>
    </xf>
    <xf numFmtId="9" fontId="9" fillId="3" borderId="0" xfId="2" applyFont="1" applyFill="1" applyBorder="1" applyAlignment="1" applyProtection="1">
      <alignment horizontal="center" vertical="center" wrapText="1"/>
    </xf>
    <xf numFmtId="9" fontId="9" fillId="3" borderId="0" xfId="2" applyFont="1" applyFill="1" applyBorder="1" applyAlignment="1" applyProtection="1">
      <alignment vertical="center" wrapText="1"/>
    </xf>
    <xf numFmtId="0" fontId="6" fillId="3" borderId="0" xfId="9" applyFont="1" applyFill="1"/>
    <xf numFmtId="0" fontId="6" fillId="3" borderId="2" xfId="0" applyFont="1" applyFill="1" applyBorder="1" applyAlignment="1">
      <alignment horizontal="center" vertical="center" wrapText="1"/>
    </xf>
    <xf numFmtId="0" fontId="25" fillId="3" borderId="55" xfId="9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vertical="center" wrapText="1"/>
    </xf>
    <xf numFmtId="3" fontId="6" fillId="5" borderId="44" xfId="4" applyNumberFormat="1" applyFont="1" applyFill="1" applyBorder="1">
      <protection locked="0"/>
    </xf>
    <xf numFmtId="0" fontId="6" fillId="10" borderId="0" xfId="9" applyFont="1" applyFill="1"/>
    <xf numFmtId="0" fontId="6" fillId="16" borderId="0" xfId="9" applyFont="1" applyFill="1"/>
    <xf numFmtId="0" fontId="6" fillId="3" borderId="51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85" xfId="0" applyFont="1" applyFill="1" applyBorder="1" applyAlignment="1">
      <alignment vertical="center" wrapText="1"/>
    </xf>
    <xf numFmtId="0" fontId="6" fillId="3" borderId="86" xfId="0" applyFont="1" applyFill="1" applyBorder="1" applyAlignment="1">
      <alignment vertical="center" wrapText="1"/>
    </xf>
    <xf numFmtId="3" fontId="6" fillId="3" borderId="0" xfId="9" applyNumberFormat="1" applyFont="1" applyFill="1"/>
    <xf numFmtId="0" fontId="6" fillId="14" borderId="0" xfId="9" applyFont="1" applyFill="1"/>
    <xf numFmtId="0" fontId="12" fillId="3" borderId="5" xfId="9" applyFont="1" applyFill="1" applyBorder="1" applyAlignment="1">
      <alignment horizontal="center" vertical="center"/>
    </xf>
    <xf numFmtId="3" fontId="12" fillId="3" borderId="6" xfId="9" applyNumberFormat="1" applyFont="1" applyFill="1" applyBorder="1" applyAlignment="1">
      <alignment vertical="center"/>
    </xf>
    <xf numFmtId="3" fontId="12" fillId="3" borderId="2" xfId="9" applyNumberFormat="1" applyFont="1" applyFill="1" applyBorder="1" applyAlignment="1">
      <alignment vertical="center"/>
    </xf>
    <xf numFmtId="0" fontId="12" fillId="3" borderId="0" xfId="9" applyFont="1" applyFill="1" applyAlignment="1">
      <alignment horizontal="center" vertical="center"/>
    </xf>
    <xf numFmtId="2" fontId="12" fillId="3" borderId="0" xfId="9" applyNumberFormat="1" applyFont="1" applyFill="1" applyAlignment="1">
      <alignment vertical="center"/>
    </xf>
    <xf numFmtId="168" fontId="12" fillId="3" borderId="0" xfId="9" applyNumberFormat="1" applyFont="1" applyFill="1" applyAlignment="1">
      <alignment vertical="center"/>
    </xf>
    <xf numFmtId="0" fontId="6" fillId="3" borderId="5" xfId="9" applyFont="1" applyFill="1" applyBorder="1" applyAlignment="1">
      <alignment horizontal="center" vertical="center" wrapText="1"/>
    </xf>
    <xf numFmtId="0" fontId="6" fillId="3" borderId="50" xfId="9" applyFont="1" applyFill="1" applyBorder="1" applyAlignment="1">
      <alignment horizontal="center" vertical="center" wrapText="1"/>
    </xf>
    <xf numFmtId="0" fontId="6" fillId="3" borderId="47" xfId="9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wrapText="1"/>
    </xf>
    <xf numFmtId="1" fontId="6" fillId="8" borderId="14" xfId="4" applyNumberFormat="1" applyFont="1" applyFill="1" applyBorder="1" applyProtection="1"/>
    <xf numFmtId="3" fontId="6" fillId="5" borderId="84" xfId="4" applyNumberFormat="1" applyFont="1" applyFill="1" applyBorder="1">
      <protection locked="0"/>
    </xf>
    <xf numFmtId="0" fontId="6" fillId="3" borderId="63" xfId="0" applyFont="1" applyFill="1" applyBorder="1" applyAlignment="1">
      <alignment wrapText="1"/>
    </xf>
    <xf numFmtId="0" fontId="6" fillId="3" borderId="55" xfId="0" applyFont="1" applyFill="1" applyBorder="1" applyAlignment="1">
      <alignment wrapText="1"/>
    </xf>
    <xf numFmtId="0" fontId="6" fillId="3" borderId="66" xfId="0" applyFont="1" applyFill="1" applyBorder="1" applyAlignment="1">
      <alignment wrapText="1"/>
    </xf>
    <xf numFmtId="0" fontId="6" fillId="3" borderId="73" xfId="0" applyFont="1" applyFill="1" applyBorder="1" applyAlignment="1">
      <alignment wrapText="1"/>
    </xf>
    <xf numFmtId="169" fontId="12" fillId="8" borderId="5" xfId="9" applyNumberFormat="1" applyFont="1" applyFill="1" applyBorder="1" applyAlignment="1">
      <alignment vertical="center"/>
    </xf>
    <xf numFmtId="169" fontId="12" fillId="3" borderId="50" xfId="9" applyNumberFormat="1" applyFont="1" applyFill="1" applyBorder="1" applyAlignment="1">
      <alignment vertical="center"/>
    </xf>
    <xf numFmtId="169" fontId="12" fillId="3" borderId="2" xfId="9" applyNumberFormat="1" applyFont="1" applyFill="1" applyBorder="1" applyAlignment="1">
      <alignment vertical="center"/>
    </xf>
    <xf numFmtId="170" fontId="6" fillId="3" borderId="0" xfId="10" applyFont="1" applyFill="1" applyAlignment="1" applyProtection="1">
      <alignment vertical="center"/>
    </xf>
    <xf numFmtId="170" fontId="6" fillId="3" borderId="0" xfId="10" applyFont="1" applyFill="1" applyBorder="1" applyAlignment="1" applyProtection="1"/>
    <xf numFmtId="169" fontId="12" fillId="8" borderId="0" xfId="9" applyNumberFormat="1" applyFont="1" applyFill="1" applyAlignment="1">
      <alignment vertical="center"/>
    </xf>
    <xf numFmtId="169" fontId="12" fillId="3" borderId="0" xfId="9" applyNumberFormat="1" applyFont="1" applyFill="1" applyAlignment="1">
      <alignment vertical="center"/>
    </xf>
    <xf numFmtId="0" fontId="24" fillId="3" borderId="0" xfId="9" applyFont="1" applyFill="1"/>
    <xf numFmtId="0" fontId="6" fillId="3" borderId="59" xfId="0" applyFont="1" applyFill="1" applyBorder="1" applyAlignment="1">
      <alignment wrapText="1"/>
    </xf>
    <xf numFmtId="164" fontId="6" fillId="5" borderId="59" xfId="4" applyNumberFormat="1" applyFont="1" applyFill="1" applyBorder="1">
      <protection locked="0"/>
    </xf>
    <xf numFmtId="164" fontId="6" fillId="5" borderId="61" xfId="4" applyNumberFormat="1" applyFont="1" applyFill="1" applyBorder="1">
      <protection locked="0"/>
    </xf>
    <xf numFmtId="164" fontId="6" fillId="5" borderId="87" xfId="4" applyNumberFormat="1" applyFont="1" applyFill="1" applyBorder="1">
      <protection locked="0"/>
    </xf>
    <xf numFmtId="165" fontId="6" fillId="3" borderId="59" xfId="4" applyNumberFormat="1" applyFont="1" applyFill="1" applyBorder="1" applyProtection="1"/>
    <xf numFmtId="164" fontId="6" fillId="3" borderId="59" xfId="4" applyNumberFormat="1" applyFont="1" applyFill="1" applyBorder="1" applyProtection="1"/>
    <xf numFmtId="164" fontId="6" fillId="5" borderId="84" xfId="4" applyNumberFormat="1" applyFont="1" applyFill="1" applyBorder="1">
      <protection locked="0"/>
    </xf>
    <xf numFmtId="164" fontId="6" fillId="5" borderId="82" xfId="4" applyNumberFormat="1" applyFont="1" applyFill="1" applyBorder="1">
      <protection locked="0"/>
    </xf>
    <xf numFmtId="165" fontId="6" fillId="3" borderId="58" xfId="9" applyNumberFormat="1" applyFont="1" applyFill="1" applyBorder="1"/>
    <xf numFmtId="165" fontId="6" fillId="7" borderId="59" xfId="9" applyNumberFormat="1" applyFont="1" applyFill="1" applyBorder="1"/>
    <xf numFmtId="0" fontId="6" fillId="3" borderId="0" xfId="9" applyFont="1" applyFill="1" applyProtection="1">
      <protection hidden="1"/>
    </xf>
    <xf numFmtId="0" fontId="6" fillId="3" borderId="86" xfId="0" applyFont="1" applyFill="1" applyBorder="1" applyAlignment="1">
      <alignment wrapText="1"/>
    </xf>
    <xf numFmtId="1" fontId="6" fillId="3" borderId="86" xfId="4" applyNumberFormat="1" applyFont="1" applyFill="1" applyBorder="1" applyProtection="1"/>
    <xf numFmtId="1" fontId="6" fillId="3" borderId="73" xfId="9" applyNumberFormat="1" applyFont="1" applyFill="1" applyBorder="1"/>
    <xf numFmtId="1" fontId="6" fillId="7" borderId="86" xfId="9" applyNumberFormat="1" applyFont="1" applyFill="1" applyBorder="1"/>
    <xf numFmtId="0" fontId="6" fillId="3" borderId="0" xfId="0" applyFont="1" applyFill="1" applyAlignment="1">
      <alignment wrapText="1"/>
    </xf>
    <xf numFmtId="165" fontId="6" fillId="3" borderId="0" xfId="4" applyNumberFormat="1" applyFont="1" applyFill="1" applyBorder="1" applyAlignment="1">
      <alignment horizontal="right"/>
      <protection locked="0"/>
    </xf>
    <xf numFmtId="165" fontId="6" fillId="3" borderId="0" xfId="4" applyNumberFormat="1" applyFont="1" applyFill="1" applyBorder="1" applyProtection="1"/>
    <xf numFmtId="164" fontId="6" fillId="3" borderId="0" xfId="4" applyNumberFormat="1" applyFont="1" applyFill="1" applyBorder="1">
      <protection locked="0"/>
    </xf>
    <xf numFmtId="167" fontId="6" fillId="3" borderId="0" xfId="9" applyNumberFormat="1" applyFont="1" applyFill="1"/>
    <xf numFmtId="0" fontId="6" fillId="3" borderId="0" xfId="0" applyFont="1" applyFill="1" applyAlignment="1">
      <alignment vertical="center"/>
    </xf>
    <xf numFmtId="0" fontId="14" fillId="3" borderId="0" xfId="0" applyFont="1" applyFill="1"/>
    <xf numFmtId="49" fontId="25" fillId="3" borderId="55" xfId="9" applyNumberFormat="1" applyFont="1" applyFill="1" applyBorder="1" applyAlignment="1">
      <alignment horizontal="center" vertical="center"/>
    </xf>
    <xf numFmtId="1" fontId="6" fillId="5" borderId="19" xfId="4" applyNumberFormat="1" applyFont="1" applyFill="1" applyBorder="1">
      <protection locked="0"/>
    </xf>
    <xf numFmtId="1" fontId="6" fillId="5" borderId="58" xfId="4" applyNumberFormat="1" applyFont="1" applyFill="1" applyBorder="1">
      <protection locked="0"/>
    </xf>
    <xf numFmtId="169" fontId="12" fillId="8" borderId="5" xfId="9" applyNumberFormat="1" applyFont="1" applyFill="1" applyBorder="1" applyAlignment="1">
      <alignment horizontal="right" vertical="center"/>
    </xf>
    <xf numFmtId="169" fontId="6" fillId="3" borderId="0" xfId="9" applyNumberFormat="1" applyFont="1" applyFill="1"/>
    <xf numFmtId="3" fontId="6" fillId="19" borderId="5" xfId="9" applyNumberFormat="1" applyFont="1" applyFill="1" applyBorder="1" applyProtection="1">
      <protection hidden="1"/>
    </xf>
    <xf numFmtId="0" fontId="6" fillId="2" borderId="0" xfId="9" applyFont="1" applyFill="1"/>
    <xf numFmtId="0" fontId="0" fillId="0" borderId="0" xfId="0" applyAlignment="1">
      <alignment horizontal="left"/>
    </xf>
    <xf numFmtId="0" fontId="0" fillId="0" borderId="0" xfId="0" pivotButton="1"/>
    <xf numFmtId="0" fontId="12" fillId="3" borderId="0" xfId="7" applyFont="1" applyFill="1" applyAlignment="1">
      <alignment horizontal="center"/>
    </xf>
    <xf numFmtId="0" fontId="9" fillId="3" borderId="0" xfId="6" applyFont="1" applyFill="1" applyAlignment="1">
      <alignment horizontal="center" vertical="center" wrapText="1"/>
    </xf>
    <xf numFmtId="0" fontId="6" fillId="3" borderId="14" xfId="6" applyFont="1" applyFill="1" applyBorder="1" applyAlignment="1">
      <alignment horizontal="center" vertical="center" wrapText="1"/>
    </xf>
    <xf numFmtId="0" fontId="6" fillId="3" borderId="15" xfId="6" applyFont="1" applyFill="1" applyBorder="1" applyAlignment="1">
      <alignment horizontal="center" vertical="center" wrapText="1"/>
    </xf>
    <xf numFmtId="0" fontId="6" fillId="3" borderId="11" xfId="6" applyFont="1" applyFill="1" applyBorder="1" applyAlignment="1">
      <alignment horizontal="center" vertical="center" wrapText="1"/>
    </xf>
    <xf numFmtId="0" fontId="6" fillId="3" borderId="14" xfId="6" applyFont="1" applyFill="1" applyBorder="1" applyAlignment="1">
      <alignment horizontal="center" vertical="center"/>
    </xf>
    <xf numFmtId="0" fontId="6" fillId="3" borderId="15" xfId="6" applyFont="1" applyFill="1" applyBorder="1" applyAlignment="1">
      <alignment horizontal="center" vertical="center"/>
    </xf>
    <xf numFmtId="0" fontId="6" fillId="3" borderId="11" xfId="6" applyFont="1" applyFill="1" applyBorder="1" applyAlignment="1">
      <alignment horizontal="center" vertical="center"/>
    </xf>
    <xf numFmtId="0" fontId="12" fillId="3" borderId="1" xfId="6" applyFont="1" applyFill="1" applyBorder="1" applyAlignment="1">
      <alignment horizontal="center" vertical="center"/>
    </xf>
    <xf numFmtId="0" fontId="12" fillId="3" borderId="3" xfId="6" applyFont="1" applyFill="1" applyBorder="1" applyAlignment="1">
      <alignment horizontal="center" vertical="center"/>
    </xf>
    <xf numFmtId="0" fontId="12" fillId="3" borderId="16" xfId="6" applyFont="1" applyFill="1" applyBorder="1" applyAlignment="1">
      <alignment horizontal="center" vertical="center"/>
    </xf>
    <xf numFmtId="0" fontId="12" fillId="3" borderId="17" xfId="6" applyFont="1" applyFill="1" applyBorder="1" applyAlignment="1">
      <alignment horizontal="center" vertical="center"/>
    </xf>
    <xf numFmtId="0" fontId="12" fillId="3" borderId="3" xfId="6" applyFont="1" applyFill="1" applyBorder="1" applyAlignment="1">
      <alignment horizontal="center" vertical="center" wrapText="1"/>
    </xf>
    <xf numFmtId="0" fontId="12" fillId="3" borderId="2" xfId="6" applyFont="1" applyFill="1" applyBorder="1" applyAlignment="1">
      <alignment horizontal="center" vertical="center" wrapText="1"/>
    </xf>
    <xf numFmtId="0" fontId="6" fillId="3" borderId="18" xfId="6" quotePrefix="1" applyFont="1" applyFill="1" applyBorder="1" applyAlignment="1">
      <alignment horizontal="center" vertical="center"/>
    </xf>
    <xf numFmtId="0" fontId="6" fillId="3" borderId="25" xfId="6" quotePrefix="1" applyFont="1" applyFill="1" applyBorder="1" applyAlignment="1">
      <alignment horizontal="center" vertical="center"/>
    </xf>
    <xf numFmtId="0" fontId="6" fillId="3" borderId="32" xfId="6" quotePrefix="1" applyFont="1" applyFill="1" applyBorder="1" applyAlignment="1">
      <alignment horizontal="center" vertical="center"/>
    </xf>
    <xf numFmtId="0" fontId="6" fillId="3" borderId="19" xfId="6" quotePrefix="1" applyFont="1" applyFill="1" applyBorder="1" applyAlignment="1">
      <alignment horizontal="center" vertical="center"/>
    </xf>
    <xf numFmtId="0" fontId="6" fillId="3" borderId="26" xfId="6" quotePrefix="1" applyFont="1" applyFill="1" applyBorder="1" applyAlignment="1">
      <alignment horizontal="center" vertical="center"/>
    </xf>
    <xf numFmtId="0" fontId="6" fillId="3" borderId="33" xfId="6" quotePrefix="1" applyFont="1" applyFill="1" applyBorder="1" applyAlignment="1">
      <alignment horizontal="center" vertical="center"/>
    </xf>
    <xf numFmtId="0" fontId="6" fillId="3" borderId="24" xfId="6" applyFont="1" applyFill="1" applyBorder="1" applyAlignment="1">
      <alignment horizontal="center" vertical="center" wrapText="1"/>
    </xf>
    <xf numFmtId="0" fontId="6" fillId="3" borderId="31" xfId="6" applyFont="1" applyFill="1" applyBorder="1" applyAlignment="1">
      <alignment horizontal="center" vertical="center" wrapText="1"/>
    </xf>
    <xf numFmtId="0" fontId="6" fillId="3" borderId="13" xfId="6" applyFont="1" applyFill="1" applyBorder="1" applyAlignment="1">
      <alignment horizontal="center" vertical="center" wrapText="1"/>
    </xf>
    <xf numFmtId="165" fontId="6" fillId="3" borderId="1" xfId="6" applyNumberFormat="1" applyFont="1" applyFill="1" applyBorder="1" applyAlignment="1">
      <alignment horizontal="center" vertical="center" wrapText="1"/>
    </xf>
    <xf numFmtId="165" fontId="6" fillId="3" borderId="3" xfId="6" applyNumberFormat="1" applyFont="1" applyFill="1" applyBorder="1" applyAlignment="1">
      <alignment horizontal="center" vertical="center" wrapText="1"/>
    </xf>
    <xf numFmtId="0" fontId="6" fillId="3" borderId="52" xfId="6" applyFont="1" applyFill="1" applyBorder="1" applyAlignment="1">
      <alignment horizontal="center" vertical="center" wrapText="1"/>
    </xf>
    <xf numFmtId="0" fontId="6" fillId="3" borderId="53" xfId="6" applyFont="1" applyFill="1" applyBorder="1" applyAlignment="1">
      <alignment horizontal="center" vertical="center" wrapText="1"/>
    </xf>
    <xf numFmtId="0" fontId="6" fillId="3" borderId="9" xfId="6" applyFont="1" applyFill="1" applyBorder="1" applyAlignment="1">
      <alignment horizontal="center" vertical="center" wrapText="1"/>
    </xf>
    <xf numFmtId="0" fontId="6" fillId="3" borderId="55" xfId="6" applyFont="1" applyFill="1" applyBorder="1" applyAlignment="1">
      <alignment horizontal="center" vertical="center" wrapText="1"/>
    </xf>
    <xf numFmtId="0" fontId="6" fillId="3" borderId="56" xfId="6" applyFont="1" applyFill="1" applyBorder="1" applyAlignment="1">
      <alignment horizontal="center" vertical="center" wrapText="1"/>
    </xf>
    <xf numFmtId="0" fontId="6" fillId="3" borderId="47" xfId="6" applyFont="1" applyFill="1" applyBorder="1" applyAlignment="1">
      <alignment horizontal="center" vertical="center" wrapText="1"/>
    </xf>
    <xf numFmtId="0" fontId="6" fillId="3" borderId="23" xfId="6" applyFont="1" applyFill="1" applyBorder="1" applyAlignment="1">
      <alignment horizontal="center" vertical="center"/>
    </xf>
    <xf numFmtId="0" fontId="6" fillId="3" borderId="30" xfId="6" applyFont="1" applyFill="1" applyBorder="1" applyAlignment="1">
      <alignment horizontal="center" vertical="center"/>
    </xf>
    <xf numFmtId="0" fontId="6" fillId="3" borderId="36" xfId="6" applyFont="1" applyFill="1" applyBorder="1" applyAlignment="1">
      <alignment horizontal="center" vertical="center"/>
    </xf>
    <xf numFmtId="0" fontId="6" fillId="3" borderId="19" xfId="6" applyFont="1" applyFill="1" applyBorder="1" applyAlignment="1">
      <alignment horizontal="center" vertical="center" wrapText="1"/>
    </xf>
    <xf numFmtId="0" fontId="6" fillId="3" borderId="26" xfId="6" applyFont="1" applyFill="1" applyBorder="1" applyAlignment="1">
      <alignment horizontal="center" vertical="center" wrapText="1"/>
    </xf>
    <xf numFmtId="0" fontId="6" fillId="3" borderId="33" xfId="6" applyFont="1" applyFill="1" applyBorder="1" applyAlignment="1">
      <alignment horizontal="center" vertical="center" wrapText="1"/>
    </xf>
    <xf numFmtId="0" fontId="6" fillId="3" borderId="20" xfId="6" applyFont="1" applyFill="1" applyBorder="1" applyAlignment="1">
      <alignment horizontal="center" vertical="center" wrapText="1"/>
    </xf>
    <xf numFmtId="0" fontId="6" fillId="3" borderId="27" xfId="6" applyFont="1" applyFill="1" applyBorder="1" applyAlignment="1">
      <alignment horizontal="center" vertical="center" wrapText="1"/>
    </xf>
    <xf numFmtId="0" fontId="6" fillId="3" borderId="12" xfId="6" applyFont="1" applyFill="1" applyBorder="1" applyAlignment="1">
      <alignment horizontal="center" vertical="center" wrapText="1"/>
    </xf>
    <xf numFmtId="0" fontId="6" fillId="3" borderId="20" xfId="6" quotePrefix="1" applyFont="1" applyFill="1" applyBorder="1" applyAlignment="1">
      <alignment horizontal="center" vertical="center"/>
    </xf>
    <xf numFmtId="0" fontId="6" fillId="3" borderId="27" xfId="6" quotePrefix="1" applyFont="1" applyFill="1" applyBorder="1" applyAlignment="1">
      <alignment horizontal="center" vertical="center"/>
    </xf>
    <xf numFmtId="0" fontId="6" fillId="3" borderId="12" xfId="6" quotePrefix="1" applyFont="1" applyFill="1" applyBorder="1" applyAlignment="1">
      <alignment horizontal="center" vertical="center"/>
    </xf>
    <xf numFmtId="0" fontId="6" fillId="3" borderId="20" xfId="6" applyFont="1" applyFill="1" applyBorder="1" applyAlignment="1">
      <alignment horizontal="center" vertical="center"/>
    </xf>
    <xf numFmtId="0" fontId="6" fillId="3" borderId="27" xfId="6" applyFont="1" applyFill="1" applyBorder="1" applyAlignment="1">
      <alignment horizontal="center" vertical="center"/>
    </xf>
    <xf numFmtId="0" fontId="6" fillId="3" borderId="12" xfId="6" applyFont="1" applyFill="1" applyBorder="1" applyAlignment="1">
      <alignment horizontal="center" vertical="center"/>
    </xf>
    <xf numFmtId="0" fontId="6" fillId="3" borderId="21" xfId="6" quotePrefix="1" applyFont="1" applyFill="1" applyBorder="1" applyAlignment="1">
      <alignment horizontal="center" vertical="center"/>
    </xf>
    <xf numFmtId="0" fontId="6" fillId="3" borderId="28" xfId="6" quotePrefix="1" applyFont="1" applyFill="1" applyBorder="1" applyAlignment="1">
      <alignment horizontal="center" vertical="center"/>
    </xf>
    <xf numFmtId="0" fontId="6" fillId="3" borderId="34" xfId="6" quotePrefix="1" applyFont="1" applyFill="1" applyBorder="1" applyAlignment="1">
      <alignment horizontal="center" vertical="center"/>
    </xf>
    <xf numFmtId="0" fontId="6" fillId="3" borderId="22" xfId="6" applyFont="1" applyFill="1" applyBorder="1" applyAlignment="1">
      <alignment horizontal="center" vertical="center" wrapText="1"/>
    </xf>
    <xf numFmtId="0" fontId="6" fillId="3" borderId="29" xfId="6" applyFont="1" applyFill="1" applyBorder="1" applyAlignment="1">
      <alignment horizontal="center" vertical="center" wrapText="1"/>
    </xf>
    <xf numFmtId="0" fontId="6" fillId="3" borderId="35" xfId="6" applyFont="1" applyFill="1" applyBorder="1" applyAlignment="1">
      <alignment horizontal="center" vertical="center" wrapText="1"/>
    </xf>
    <xf numFmtId="0" fontId="12" fillId="3" borderId="50" xfId="6" applyFont="1" applyFill="1" applyBorder="1" applyAlignment="1">
      <alignment horizontal="center" vertical="center"/>
    </xf>
    <xf numFmtId="0" fontId="12" fillId="3" borderId="54" xfId="6" applyFont="1" applyFill="1" applyBorder="1" applyAlignment="1">
      <alignment horizontal="center" vertical="center"/>
    </xf>
    <xf numFmtId="0" fontId="12" fillId="3" borderId="1" xfId="6" applyFont="1" applyFill="1" applyBorder="1" applyAlignment="1">
      <alignment horizontal="center" vertical="center" wrapText="1"/>
    </xf>
    <xf numFmtId="0" fontId="6" fillId="3" borderId="57" xfId="6" applyFont="1" applyFill="1" applyBorder="1" applyAlignment="1">
      <alignment horizontal="left" vertical="center" wrapText="1"/>
    </xf>
    <xf numFmtId="0" fontId="6" fillId="3" borderId="58" xfId="6" applyFont="1" applyFill="1" applyBorder="1" applyAlignment="1">
      <alignment horizontal="left" vertical="center" wrapText="1"/>
    </xf>
    <xf numFmtId="0" fontId="6" fillId="3" borderId="65" xfId="0" applyFont="1" applyFill="1" applyBorder="1" applyAlignment="1">
      <alignment horizontal="left" vertical="center" wrapText="1"/>
    </xf>
    <xf numFmtId="0" fontId="6" fillId="3" borderId="66" xfId="0" applyFont="1" applyFill="1" applyBorder="1" applyAlignment="1">
      <alignment horizontal="left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6" fillId="3" borderId="3" xfId="6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left" vertical="center" wrapText="1"/>
    </xf>
    <xf numFmtId="0" fontId="6" fillId="3" borderId="3" xfId="6" applyFont="1" applyFill="1" applyBorder="1" applyAlignment="1">
      <alignment horizontal="left" vertical="center" wrapText="1"/>
    </xf>
    <xf numFmtId="0" fontId="6" fillId="3" borderId="53" xfId="6" applyFont="1" applyFill="1" applyBorder="1" applyAlignment="1">
      <alignment horizontal="center" vertical="center"/>
    </xf>
    <xf numFmtId="0" fontId="6" fillId="3" borderId="55" xfId="6" applyFont="1" applyFill="1" applyBorder="1" applyAlignment="1">
      <alignment horizontal="center" vertical="center"/>
    </xf>
    <xf numFmtId="0" fontId="6" fillId="3" borderId="47" xfId="6" applyFont="1" applyFill="1" applyBorder="1" applyAlignment="1">
      <alignment horizontal="center" vertical="center"/>
    </xf>
    <xf numFmtId="0" fontId="6" fillId="3" borderId="74" xfId="6" quotePrefix="1" applyFont="1" applyFill="1" applyBorder="1" applyAlignment="1">
      <alignment horizontal="center" vertical="center"/>
    </xf>
    <xf numFmtId="0" fontId="6" fillId="3" borderId="75" xfId="6" quotePrefix="1" applyFont="1" applyFill="1" applyBorder="1" applyAlignment="1">
      <alignment horizontal="center" vertical="center"/>
    </xf>
    <xf numFmtId="0" fontId="6" fillId="3" borderId="76" xfId="6" quotePrefix="1" applyFont="1" applyFill="1" applyBorder="1" applyAlignment="1">
      <alignment horizontal="center" vertical="center"/>
    </xf>
    <xf numFmtId="0" fontId="6" fillId="3" borderId="18" xfId="6" applyFont="1" applyFill="1" applyBorder="1" applyAlignment="1">
      <alignment horizontal="center" vertical="center" wrapText="1"/>
    </xf>
    <xf numFmtId="0" fontId="6" fillId="3" borderId="25" xfId="6" applyFont="1" applyFill="1" applyBorder="1" applyAlignment="1">
      <alignment horizontal="center" vertical="center" wrapText="1"/>
    </xf>
    <xf numFmtId="0" fontId="6" fillId="3" borderId="32" xfId="6" applyFont="1" applyFill="1" applyBorder="1" applyAlignment="1">
      <alignment horizontal="center" vertical="center" wrapText="1"/>
    </xf>
    <xf numFmtId="0" fontId="6" fillId="3" borderId="24" xfId="6" applyFont="1" applyFill="1" applyBorder="1" applyAlignment="1">
      <alignment horizontal="center" vertical="center"/>
    </xf>
    <xf numFmtId="0" fontId="6" fillId="3" borderId="31" xfId="6" applyFont="1" applyFill="1" applyBorder="1" applyAlignment="1">
      <alignment horizontal="center" vertical="center"/>
    </xf>
    <xf numFmtId="0" fontId="6" fillId="3" borderId="13" xfId="6" applyFont="1" applyFill="1" applyBorder="1" applyAlignment="1">
      <alignment horizontal="center" vertical="center"/>
    </xf>
    <xf numFmtId="0" fontId="12" fillId="3" borderId="2" xfId="6" applyFont="1" applyFill="1" applyBorder="1" applyAlignment="1">
      <alignment horizontal="center" vertical="center"/>
    </xf>
    <xf numFmtId="0" fontId="23" fillId="3" borderId="1" xfId="6" applyFont="1" applyFill="1" applyBorder="1" applyAlignment="1">
      <alignment horizontal="left" vertical="center" wrapText="1"/>
    </xf>
    <xf numFmtId="0" fontId="23" fillId="3" borderId="3" xfId="6" applyFont="1" applyFill="1" applyBorder="1" applyAlignment="1">
      <alignment horizontal="left" vertical="center" wrapText="1"/>
    </xf>
    <xf numFmtId="0" fontId="6" fillId="3" borderId="3" xfId="6" applyFont="1" applyFill="1" applyBorder="1" applyAlignment="1">
      <alignment horizontal="center" vertical="center"/>
    </xf>
    <xf numFmtId="0" fontId="6" fillId="3" borderId="2" xfId="6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left" vertical="center" wrapText="1"/>
    </xf>
    <xf numFmtId="0" fontId="6" fillId="3" borderId="63" xfId="0" applyFont="1" applyFill="1" applyBorder="1" applyAlignment="1">
      <alignment horizontal="left" vertical="center" wrapText="1"/>
    </xf>
    <xf numFmtId="0" fontId="6" fillId="3" borderId="56" xfId="0" applyFont="1" applyFill="1" applyBorder="1" applyAlignment="1">
      <alignment horizontal="left" vertical="center"/>
    </xf>
    <xf numFmtId="0" fontId="6" fillId="3" borderId="47" xfId="0" applyFont="1" applyFill="1" applyBorder="1" applyAlignment="1">
      <alignment horizontal="left" vertical="center"/>
    </xf>
    <xf numFmtId="0" fontId="6" fillId="3" borderId="24" xfId="6" quotePrefix="1" applyFont="1" applyFill="1" applyBorder="1" applyAlignment="1">
      <alignment horizontal="center" vertical="center"/>
    </xf>
    <xf numFmtId="0" fontId="6" fillId="3" borderId="31" xfId="6" quotePrefix="1" applyFont="1" applyFill="1" applyBorder="1" applyAlignment="1">
      <alignment horizontal="center" vertical="center"/>
    </xf>
    <xf numFmtId="0" fontId="6" fillId="3" borderId="13" xfId="6" quotePrefix="1" applyFont="1" applyFill="1" applyBorder="1" applyAlignment="1">
      <alignment horizontal="center" vertical="center"/>
    </xf>
    <xf numFmtId="0" fontId="6" fillId="3" borderId="11" xfId="6" applyFont="1" applyFill="1" applyBorder="1" applyAlignment="1">
      <alignment horizontal="center"/>
    </xf>
    <xf numFmtId="0" fontId="6" fillId="3" borderId="62" xfId="6" applyFont="1" applyFill="1" applyBorder="1" applyAlignment="1">
      <alignment horizontal="left"/>
    </xf>
    <xf numFmtId="0" fontId="6" fillId="3" borderId="63" xfId="6" applyFont="1" applyFill="1" applyBorder="1" applyAlignment="1">
      <alignment horizontal="left"/>
    </xf>
    <xf numFmtId="0" fontId="6" fillId="3" borderId="70" xfId="6" applyFont="1" applyFill="1" applyBorder="1" applyAlignment="1">
      <alignment horizontal="left"/>
    </xf>
    <xf numFmtId="0" fontId="6" fillId="3" borderId="73" xfId="6" applyFont="1" applyFill="1" applyBorder="1" applyAlignment="1">
      <alignment horizontal="left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6" applyFont="1" applyFill="1" applyBorder="1" applyAlignment="1">
      <alignment horizontal="center" vertical="center"/>
    </xf>
    <xf numFmtId="0" fontId="6" fillId="3" borderId="6" xfId="6" applyFont="1" applyFill="1" applyBorder="1" applyAlignment="1">
      <alignment horizontal="center" vertical="center" wrapText="1"/>
    </xf>
    <xf numFmtId="0" fontId="6" fillId="3" borderId="7" xfId="6" applyFont="1" applyFill="1" applyBorder="1" applyAlignment="1">
      <alignment horizontal="center" vertical="center" wrapText="1"/>
    </xf>
    <xf numFmtId="0" fontId="6" fillId="3" borderId="8" xfId="6" applyFont="1" applyFill="1" applyBorder="1" applyAlignment="1">
      <alignment horizontal="center" vertical="center" wrapText="1"/>
    </xf>
    <xf numFmtId="0" fontId="6" fillId="3" borderId="5" xfId="6" applyFont="1" applyFill="1" applyBorder="1" applyAlignment="1">
      <alignment horizontal="center" vertical="center" wrapText="1"/>
    </xf>
    <xf numFmtId="0" fontId="3" fillId="2" borderId="1" xfId="3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13" fillId="6" borderId="1" xfId="3" applyFont="1" applyFill="1" applyBorder="1" applyAlignment="1" applyProtection="1">
      <alignment horizontal="center" vertical="center"/>
    </xf>
    <xf numFmtId="0" fontId="13" fillId="6" borderId="2" xfId="3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6" borderId="14" xfId="3" applyFont="1" applyFill="1" applyBorder="1" applyAlignment="1" applyProtection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5" fillId="3" borderId="10" xfId="9" applyFont="1" applyFill="1" applyBorder="1" applyAlignment="1">
      <alignment horizontal="left"/>
    </xf>
    <xf numFmtId="9" fontId="9" fillId="3" borderId="0" xfId="2" applyFont="1" applyFill="1" applyBorder="1" applyAlignment="1" applyProtection="1">
      <alignment horizontal="center" vertical="center" wrapText="1"/>
    </xf>
    <xf numFmtId="0" fontId="6" fillId="3" borderId="14" xfId="9" applyFont="1" applyFill="1" applyBorder="1" applyAlignment="1">
      <alignment horizontal="center" vertical="center" wrapText="1"/>
    </xf>
    <xf numFmtId="0" fontId="6" fillId="3" borderId="11" xfId="9" applyFont="1" applyFill="1" applyBorder="1" applyAlignment="1">
      <alignment horizontal="center" vertical="center" wrapText="1"/>
    </xf>
    <xf numFmtId="0" fontId="6" fillId="8" borderId="1" xfId="9" applyFont="1" applyFill="1" applyBorder="1" applyAlignment="1">
      <alignment horizontal="center" vertical="center" wrapText="1"/>
    </xf>
    <xf numFmtId="0" fontId="6" fillId="8" borderId="3" xfId="9" applyFont="1" applyFill="1" applyBorder="1" applyAlignment="1">
      <alignment horizontal="center" vertical="center" wrapText="1"/>
    </xf>
    <xf numFmtId="0" fontId="6" fillId="8" borderId="2" xfId="9" applyFont="1" applyFill="1" applyBorder="1" applyAlignment="1">
      <alignment horizontal="center" vertical="center" wrapText="1"/>
    </xf>
    <xf numFmtId="0" fontId="6" fillId="3" borderId="15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6" fillId="3" borderId="18" xfId="9" applyFont="1" applyFill="1" applyBorder="1" applyAlignment="1">
      <alignment horizontal="center" vertical="center" wrapText="1"/>
    </xf>
    <xf numFmtId="0" fontId="6" fillId="3" borderId="32" xfId="9" applyFont="1" applyFill="1" applyBorder="1" applyAlignment="1">
      <alignment horizontal="center" vertical="center" wrapText="1"/>
    </xf>
    <xf numFmtId="0" fontId="6" fillId="3" borderId="24" xfId="9" applyFont="1" applyFill="1" applyBorder="1" applyAlignment="1">
      <alignment horizontal="center" vertical="center" wrapText="1"/>
    </xf>
    <xf numFmtId="0" fontId="6" fillId="3" borderId="13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horizontal="left"/>
    </xf>
    <xf numFmtId="0" fontId="6" fillId="3" borderId="15" xfId="9" applyFont="1" applyFill="1" applyBorder="1" applyAlignment="1">
      <alignment horizontal="center" vertical="center" wrapText="1"/>
    </xf>
    <xf numFmtId="0" fontId="12" fillId="3" borderId="1" xfId="9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9" applyFont="1" applyFill="1" applyBorder="1" applyAlignment="1">
      <alignment horizontal="center" vertical="center"/>
    </xf>
    <xf numFmtId="0" fontId="12" fillId="3" borderId="3" xfId="9" applyFont="1" applyFill="1" applyBorder="1" applyAlignment="1">
      <alignment horizontal="center" vertical="center"/>
    </xf>
    <xf numFmtId="0" fontId="12" fillId="3" borderId="2" xfId="9" applyFont="1" applyFill="1" applyBorder="1" applyAlignment="1">
      <alignment horizontal="center" vertical="center"/>
    </xf>
  </cellXfs>
  <cellStyles count="11">
    <cellStyle name="Escribir 2" xfId="4" xr:uid="{6FF6C73C-4CA1-4975-BA7E-1457AFCFEBF7}"/>
    <cellStyle name="Euro" xfId="10" xr:uid="{25F72AA9-5FB3-4FF2-A885-45B0B38919F0}"/>
    <cellStyle name="Millares" xfId="1" builtinId="3"/>
    <cellStyle name="Normal" xfId="0" builtinId="0"/>
    <cellStyle name="Normal 2 2" xfId="8" xr:uid="{11372779-4046-48E2-B07B-85674D585CE0}"/>
    <cellStyle name="Normal_nombre" xfId="3" xr:uid="{EEAE7E26-1C52-4F27-AC5C-AD7B85BB1103}"/>
    <cellStyle name="Normal_REM 05-2002" xfId="7" xr:uid="{59D7B5E0-9EF1-4D4E-9F9A-93820D102524}"/>
    <cellStyle name="Normal_REM 15-2002" xfId="6" xr:uid="{6BA513DB-DD8E-4A8E-95C6-9942F5F9EC9A}"/>
    <cellStyle name="Normal_REM 16-2002" xfId="9" xr:uid="{46F8FEA8-90FB-47F1-B8CB-28E6A59B7961}"/>
    <cellStyle name="Normal_RMC_0" xfId="5" xr:uid="{9E8D129A-358A-4F6E-ABA4-82A29C9500B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solidados%20serie%20D/Borradorcons.serieD.ener-feb.2026.xlsx" TargetMode="External"/><Relationship Id="rId2" Type="http://schemas.openxmlformats.org/officeDocument/2006/relationships/externalLinkPath" Target="file:///C:\Archivos%20REM\REM%202026\cargas%20REM%202026\serie%20D\consolidados%20serie%20D\Borradorcons.serieD.ener-feb.2026.xlsx" TargetMode="External"/><Relationship Id="rId1" Type="http://schemas.openxmlformats.org/officeDocument/2006/relationships/externalLinkPath" Target="/Archivos%20REM/REM%202026/cargas%20REM%202026/serie%20D/consolidados%20serie%20D/Borradorcons.serieD.ener-feb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DD06"/>
      <sheetName val="NOMBRE"/>
      <sheetName val="D15"/>
      <sheetName val="Datos"/>
      <sheetName val="filtro"/>
      <sheetName val="BBDDenerfeb"/>
      <sheetName val="Datos (2)"/>
      <sheetName val="Filtro03"/>
      <sheetName val="Datos (3)"/>
      <sheetName val="D16"/>
      <sheetName val="Datos (5)"/>
      <sheetName val="Filtro05"/>
      <sheetName val="BBDD05"/>
      <sheetName val="Filtro04"/>
      <sheetName val="BBDD04"/>
      <sheetName val="Datos (4)"/>
      <sheetName val="BBDDd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A8">
            <v>15030100</v>
          </cell>
        </row>
        <row r="28">
          <cell r="A28">
            <v>15900030</v>
          </cell>
          <cell r="B28">
            <v>2416.7999999999993</v>
          </cell>
          <cell r="C28">
            <v>74</v>
          </cell>
          <cell r="D28">
            <v>294.80000000000007</v>
          </cell>
          <cell r="E28">
            <v>994</v>
          </cell>
          <cell r="F28">
            <v>581.1999999999997</v>
          </cell>
          <cell r="G28">
            <v>359.2000000000001</v>
          </cell>
          <cell r="H28">
            <v>101.19999999999999</v>
          </cell>
          <cell r="I28">
            <v>12.399999999999999</v>
          </cell>
        </row>
        <row r="29">
          <cell r="A29">
            <v>15900040</v>
          </cell>
          <cell r="B29">
            <v>1016.4000000000002</v>
          </cell>
          <cell r="C29">
            <v>47.2</v>
          </cell>
          <cell r="D29">
            <v>193.6</v>
          </cell>
          <cell r="E29">
            <v>428.00000000000006</v>
          </cell>
          <cell r="F29">
            <v>196.40000000000003</v>
          </cell>
          <cell r="G29">
            <v>126.79999999999998</v>
          </cell>
          <cell r="H29">
            <v>22.000000000000004</v>
          </cell>
          <cell r="I29">
            <v>2.4</v>
          </cell>
        </row>
        <row r="30">
          <cell r="A30">
            <v>15900050</v>
          </cell>
          <cell r="B30">
            <v>1007</v>
          </cell>
          <cell r="C30">
            <v>485</v>
          </cell>
          <cell r="D30">
            <v>500</v>
          </cell>
          <cell r="E30">
            <v>38</v>
          </cell>
          <cell r="F30">
            <v>139</v>
          </cell>
          <cell r="G30">
            <v>399</v>
          </cell>
          <cell r="H30">
            <v>244</v>
          </cell>
          <cell r="I30">
            <v>135</v>
          </cell>
          <cell r="J30">
            <v>45</v>
          </cell>
          <cell r="K30">
            <v>7</v>
          </cell>
        </row>
        <row r="31">
          <cell r="A31">
            <v>15901200</v>
          </cell>
          <cell r="B31">
            <v>1902.4000000000008</v>
          </cell>
          <cell r="C31">
            <v>120</v>
          </cell>
          <cell r="D31">
            <v>292.8</v>
          </cell>
          <cell r="E31">
            <v>731.99999999999977</v>
          </cell>
          <cell r="F31">
            <v>409.6</v>
          </cell>
          <cell r="G31">
            <v>303.2</v>
          </cell>
          <cell r="H31">
            <v>44.8</v>
          </cell>
          <cell r="I31">
            <v>0</v>
          </cell>
        </row>
        <row r="32">
          <cell r="A32">
            <v>15901300</v>
          </cell>
          <cell r="B32">
            <v>757.5999999999998</v>
          </cell>
          <cell r="C32">
            <v>25.599999999999998</v>
          </cell>
          <cell r="D32">
            <v>163.20000000000002</v>
          </cell>
          <cell r="E32">
            <v>396.00000000000006</v>
          </cell>
          <cell r="F32">
            <v>124.8</v>
          </cell>
          <cell r="G32">
            <v>48</v>
          </cell>
          <cell r="H32">
            <v>0</v>
          </cell>
          <cell r="I32">
            <v>0</v>
          </cell>
        </row>
        <row r="33">
          <cell r="A33">
            <v>15901400</v>
          </cell>
          <cell r="B33">
            <v>725</v>
          </cell>
          <cell r="C33">
            <v>392</v>
          </cell>
          <cell r="D33">
            <v>333</v>
          </cell>
          <cell r="E33">
            <v>43</v>
          </cell>
          <cell r="F33">
            <v>121</v>
          </cell>
          <cell r="G33">
            <v>316</v>
          </cell>
          <cell r="H33">
            <v>139</v>
          </cell>
          <cell r="I33">
            <v>96</v>
          </cell>
          <cell r="J33">
            <v>10</v>
          </cell>
          <cell r="K33">
            <v>0</v>
          </cell>
        </row>
        <row r="34">
          <cell r="A34">
            <v>15901500</v>
          </cell>
          <cell r="B34">
            <v>650.39999999999986</v>
          </cell>
          <cell r="C34">
            <v>24</v>
          </cell>
          <cell r="D34">
            <v>144.00000000000003</v>
          </cell>
          <cell r="E34">
            <v>482.40000000000015</v>
          </cell>
        </row>
        <row r="35">
          <cell r="A35">
            <v>15901600</v>
          </cell>
          <cell r="B35">
            <v>4.8</v>
          </cell>
          <cell r="D35">
            <v>4.8</v>
          </cell>
        </row>
        <row r="36">
          <cell r="A36">
            <v>16090100</v>
          </cell>
          <cell r="B36">
            <v>1236</v>
          </cell>
          <cell r="C36">
            <v>1236</v>
          </cell>
        </row>
        <row r="37">
          <cell r="A37">
            <v>16090300</v>
          </cell>
          <cell r="B37">
            <v>133599</v>
          </cell>
          <cell r="C37">
            <v>133580</v>
          </cell>
        </row>
        <row r="38">
          <cell r="A38">
            <v>16090500</v>
          </cell>
          <cell r="B38">
            <v>187</v>
          </cell>
          <cell r="C38">
            <v>187</v>
          </cell>
        </row>
        <row r="39">
          <cell r="A39">
            <v>16090600</v>
          </cell>
          <cell r="B39">
            <v>38</v>
          </cell>
          <cell r="C39">
            <v>38</v>
          </cell>
        </row>
        <row r="40">
          <cell r="A40">
            <v>16100100</v>
          </cell>
          <cell r="B40">
            <v>1250</v>
          </cell>
          <cell r="C40">
            <v>581</v>
          </cell>
          <cell r="D40">
            <v>669</v>
          </cell>
        </row>
        <row r="41">
          <cell r="A41">
            <v>16100300</v>
          </cell>
          <cell r="B41">
            <v>134128</v>
          </cell>
          <cell r="C41">
            <v>55889</v>
          </cell>
          <cell r="D41">
            <v>78239</v>
          </cell>
        </row>
        <row r="42">
          <cell r="A42">
            <v>16100600</v>
          </cell>
          <cell r="B42">
            <v>187</v>
          </cell>
          <cell r="C42">
            <v>69</v>
          </cell>
          <cell r="D42">
            <v>118</v>
          </cell>
        </row>
        <row r="43">
          <cell r="A43">
            <v>16100700</v>
          </cell>
          <cell r="B43">
            <v>24</v>
          </cell>
          <cell r="C43">
            <v>21</v>
          </cell>
          <cell r="D43">
            <v>3</v>
          </cell>
        </row>
        <row r="44">
          <cell r="A44">
            <v>16200100</v>
          </cell>
          <cell r="B44">
            <v>2671</v>
          </cell>
          <cell r="C44">
            <v>1236</v>
          </cell>
          <cell r="D44">
            <v>1435</v>
          </cell>
        </row>
        <row r="45">
          <cell r="A45">
            <v>16200210</v>
          </cell>
          <cell r="B45">
            <v>10763</v>
          </cell>
          <cell r="C45">
            <v>10763</v>
          </cell>
        </row>
        <row r="46">
          <cell r="A46">
            <v>16200220</v>
          </cell>
          <cell r="B46">
            <v>10778</v>
          </cell>
          <cell r="C46">
            <v>3876</v>
          </cell>
          <cell r="D46">
            <v>6902</v>
          </cell>
        </row>
        <row r="47">
          <cell r="A47">
            <v>16200230</v>
          </cell>
          <cell r="B47">
            <v>96</v>
          </cell>
          <cell r="C47">
            <v>27</v>
          </cell>
          <cell r="D47">
            <v>69</v>
          </cell>
        </row>
        <row r="48">
          <cell r="A48" t="str">
            <v>(en blanco)</v>
          </cell>
        </row>
        <row r="49">
          <cell r="A49" t="str">
            <v>Total general</v>
          </cell>
          <cell r="B49">
            <v>529480.9600000002</v>
          </cell>
          <cell r="C49">
            <v>243023.99</v>
          </cell>
          <cell r="D49">
            <v>139949.50000000006</v>
          </cell>
          <cell r="E49">
            <v>20608.469999999976</v>
          </cell>
          <cell r="F49">
            <v>21460.000000000022</v>
          </cell>
          <cell r="G49">
            <v>26414.2</v>
          </cell>
          <cell r="H49">
            <v>50616.000000000044</v>
          </cell>
          <cell r="I49">
            <v>39366.800000000003</v>
          </cell>
          <cell r="J49">
            <v>29020</v>
          </cell>
          <cell r="K49">
            <v>14980</v>
          </cell>
          <cell r="L49">
            <v>13326</v>
          </cell>
          <cell r="M49">
            <v>1231</v>
          </cell>
          <cell r="N49">
            <v>4479</v>
          </cell>
          <cell r="O49">
            <v>1142</v>
          </cell>
          <cell r="P49">
            <v>2192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Consolidado.serie.D06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Archivos%20REM/REM%202026/cargas%20REM%202026/serie%20BM/serie%20BM%2009/Datos%20para%20consolidado%20serie%20D09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onica.baez" refreshedDate="46290.677230439818" createdVersion="8" refreshedVersion="8" minRefreshableVersion="3" recordCount="13496" xr:uid="{452E5888-AFD5-4789-99F1-2B7E27DE6B46}">
  <cacheSource type="worksheet">
    <worksheetSource ref="A1:BF1048576" sheet="BDD08" r:id="rId2"/>
  </cacheSource>
  <cacheFields count="58">
    <cacheField name="Mes" numFmtId="0">
      <sharedItems containsString="0" containsBlank="1" containsNumber="1" containsInteger="1" minValue="1" maxValue="8" count="9">
        <n v="1"/>
        <n v="4"/>
        <n v="5"/>
        <n v="6"/>
        <n v="2"/>
        <n v="3"/>
        <n v="7"/>
        <n v="8"/>
        <m/>
      </sharedItems>
    </cacheField>
    <cacheField name="IdServicio" numFmtId="0">
      <sharedItems containsBlank="1"/>
    </cacheField>
    <cacheField name="Ano" numFmtId="0">
      <sharedItems containsString="0" containsBlank="1" containsNumber="1" containsInteger="1" minValue="2026" maxValue="2026"/>
    </cacheField>
    <cacheField name="IdEstablecimiento" numFmtId="0">
      <sharedItems containsString="0" containsBlank="1" containsNumber="1" containsInteger="1" minValue="105104" maxValue="200607"/>
    </cacheField>
    <cacheField name="CodigoPrestacion" numFmtId="0">
      <sharedItems containsString="0" containsBlank="1" containsNumber="1" containsInteger="1" minValue="15010500" maxValue="16200230" count="45">
        <n v="15080016"/>
        <n v="15010500"/>
        <n v="15050100"/>
        <n v="15050200"/>
        <n v="16090300"/>
        <n v="16200210"/>
        <n v="16100300"/>
        <n v="16200220"/>
        <n v="15080014"/>
        <n v="15080015"/>
        <n v="15080008"/>
        <n v="15900010"/>
        <n v="15900020"/>
        <n v="15030100"/>
        <n v="15050500"/>
        <n v="15900050"/>
        <n v="15080018"/>
        <n v="15080019"/>
        <n v="15901200"/>
        <n v="15901300"/>
        <n v="15060100"/>
        <n v="15901500"/>
        <n v="15900030"/>
        <n v="15900040"/>
        <n v="15901400"/>
        <n v="16200100"/>
        <n v="15080009"/>
        <n v="16090500"/>
        <n v="16100600"/>
        <n v="16090600"/>
        <n v="16090100"/>
        <n v="16100700"/>
        <n v="16100100"/>
        <n v="15080010"/>
        <n v="16200230"/>
        <n v="15040100"/>
        <n v="15060600"/>
        <n v="15080020"/>
        <n v="15020500"/>
        <n v="15060200"/>
        <n v="15901600"/>
        <n v="15080017"/>
        <n v="15080012"/>
        <n v="15900080"/>
        <m/>
      </sharedItems>
    </cacheField>
    <cacheField name="establecimiento" numFmtId="0">
      <sharedItems containsBlank="1" count="142">
        <s v="105463-Posta de Salud Rural Quilitapia"/>
        <s v="105302-Centro de Salud Familiar Pedro Aguirre Cerda"/>
        <s v="105305-Centro de Salud Familiar Tierras Blancas"/>
        <s v="105303-Centro de Salud Familiar San Juan"/>
        <s v="105306  Centro de Salud Familiar Jaime Thompson Rodríguez"/>
        <s v="105307-Centro de Salud Familiar Monte Patria"/>
        <s v="105304-Centro de Salud Familiar Santa Cecilia"/>
        <s v="105308-Centro de Salud Familiar Punitaqui"/>
        <s v="105309-Centro de Salud Familiar Canela"/>
        <s v="105310-Centro de Salud Familiar Rio Hurtado"/>
        <s v="105311-Centro de Salud Familiar Chañaral Alto"/>
        <s v="105312-Centro de Salud Familiar Carén"/>
        <s v="105313-Centro de Salud Familiar Dr. Emilio Schaffhauser"/>
        <s v="105314-Centro de Salud Familiar La Higuera"/>
        <s v="105315-Centro de Salud Familiar Cerrillos de Tamaya"/>
        <s v="105318-Centro de Salud Familiar El Palqui"/>
        <s v="105321-Centro de Salud Familiar Tongoy"/>
        <s v="105322-Centro de Salud Familiar Marcos Macuada"/>
        <s v="105317-Centro de Salud Familiar Jorge Jordán Domic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402-Posta de Salud Rural El Romero"/>
        <s v="105405-Posta de Salud Rural Guanaqueros"/>
        <s v="105413-Posta de Salud Rural Samo Alto"/>
        <s v="105417-Posta de Salud Rural Alcones Bajo"/>
        <s v="105425-Posta de Salud Rural Chilecito"/>
        <s v="105427-Posta de Salud Rural Hacienda Valdivia"/>
        <s v="105432-Posta de Salud Rural Rapel (Monte Patria)"/>
        <s v="105433-Posta de Salud Rural San Lorenzo (Combarbalá)"/>
        <s v="105435-Posta de Salud Rural Tulahuén"/>
        <s v="105436-Posta de Salud Rural El Maitén"/>
        <s v="105407-Posta de Salud Rural Tambillo"/>
        <s v="105409-Posta de Salud Rural El Chañar"/>
        <s v="105410-Posta de Salud Rural Hurtado"/>
        <s v="105411-Posta de Salud Rural Las Breas (Río Hurtado)"/>
        <s v="105414-Posta de Salud Rural Serón"/>
        <s v="105415-Posta de Salud Rural Barraza"/>
        <s v="105416-Posta de Salud Rural Camarico (Ovalle)"/>
        <s v="105437-Posta de Salud Rural Chalinga"/>
        <s v="105439-Posta de Salud Rural Cerro Blanco"/>
        <s v="105419-Posta de Salud Rural Las Sossas"/>
        <s v="105422-Posta de Salud Rural Hornillos"/>
        <s v="105428-Posta de Salud Rural Huatulame"/>
        <s v="105430-Posta de Salud Rural Mialqui"/>
        <s v="105431-Posta de Salud Rural Pedregal"/>
        <s v="105442-Posta de Salud Rural San Pedro de Quiles"/>
        <s v="105443-Posta de Salud Rural Cárcamo"/>
        <s v="105434-Posta de Salud Rural San Marcos (Combarbalá)"/>
        <s v="105452-Posta de Salud Rural Cuncumén(Salamanca)"/>
        <s v="105453-Posta de Salud Rural Tranquilla"/>
        <s v="105454-Posta de Salud Rural Cunlagua"/>
        <s v="105440-Posta de Salud Rural Divisadero"/>
        <s v="105441-Posta de Salud Rural Manquehua"/>
        <s v="105444-Posta de Salud Rural Huintil"/>
        <s v="105455-CESFAM Valle Alto"/>
        <s v="105456-Posta de Salud Rural Llimpo"/>
        <s v="105445-Posta de Salud Rural Limáhuida"/>
        <s v="105446-Posta de Salud Rural Matancilla"/>
        <s v="105447-Posta de Salud Rural Peralillo Illapel"/>
        <s v="105448-Posta de Salud Rural Santa Virginia"/>
        <s v="105449-Posta de Salud Rural Tunga Norte"/>
        <s v="105450-Posta de Salud Rural Mincha Norte"/>
        <s v="105451-Posta de Salud Rural Agua Fría"/>
        <s v="105457-Posta de Salud Rural San Agustín (Salamanca)"/>
        <s v="105460-Centro Comunitario de Salud Familiar Cogotí 18"/>
        <s v="105461-Posta de Salud Rural El Huacho"/>
        <s v="105462-Posta de Salud Rural El Sauce (Combarbalá)"/>
        <s v="105464-Posta de Salud Rural La Ligua"/>
        <s v="105458-Posta de Salud Rural Tahuinco"/>
        <s v="105465-Posta de Salud Rural Ramadilla"/>
        <s v="105459-Posta de Salud Rural Barrancas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66-Posta de Salud Rural Valle Hermoso"/>
        <s v="105477-Posta de Salud Rural Pisco Elqui"/>
        <s v="105478-Posta de Salud Rural Caimanes"/>
        <s v="105467-Posta de Salud Rural Diaguitas"/>
        <s v="105468-Posta de Salud Rural El Molle"/>
        <s v="105479-Posta de Salud Rural Guangualí"/>
        <s v="105480-Posta de Salud Rural Quilimarí"/>
        <s v="105481-Posta de Salud Rural Tilama"/>
        <s v="105482-Posta de Salud Rural Canela Alta"/>
        <s v="105483-Posta de Salud Rural Los Rulos"/>
        <s v="105484-Posta de Salud Rural Huentelauquén"/>
        <s v="105476-Posta de Salud Rural Monte Grande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4-Posta de Salud Rural Socavón"/>
        <s v="105505-Posta de Salud Rural Los Choros"/>
        <s v="105506-Posta de Salud Rural El Trapiche"/>
        <s v="105507-Posta de Salud Rural Huamalata"/>
        <s v="105508-Posta de Salud Rural El Parral de Quiles"/>
        <s v="105509-Posta de Salud Rural Gualliguaica"/>
        <s v="105510-Posta de Salud Rural Recoleta"/>
        <s v="105511-Posta de Salud Rural Los Cóndores"/>
        <s v="105700-Centro Comunitario de Salud Familiar Villa el Indio"/>
        <s v="105500-Posta de Salud Rural Caleta Hornos"/>
        <s v="105501-Posta de Salud Rural Arboleda Grande"/>
        <s v="105503-Posta de Salud Rural Tabaqueros"/>
        <s v="105701-Centro Comunitario de Salud Familiar Villa Alemania"/>
        <s v="105702-Centro Comunitario de Salud Familiar Lambert"/>
        <s v="105722-Centro Comunitario de Salud Familiar San José de la Dehesa"/>
        <s v="105723-Centro Comunitario de Salud Familiar Limarí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  <s v="105319-Centro de Salud Familiar Cardenal Raúl Silva Henríquez de La Serena"/>
        <s v="105104-Hospital de Salamanca"/>
        <s v="105105-Hospital San Juan de Dios (Combarbalá)"/>
        <s v="105106-Hospital Dr. José Arraño (Andacollo)"/>
        <s v="105107-Hospital San Juan de Dios (Vicuña)"/>
        <s v="105108-Hospital San Pedro (Los Vilos)"/>
        <s v="105300-Centro de Salud Familiar Cardenal Caro"/>
        <s v="105301-Centro de Salud Familiar Las Compañías"/>
        <m/>
      </sharedItems>
    </cacheField>
    <cacheField name="comuna" numFmtId="0">
      <sharedItems containsBlank="1" count="20">
        <s v="04302-Combarbalá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204-Salamanca"/>
        <s v="04106-Vicuña"/>
        <s v="04203-Los Vilos"/>
        <s v="105104-Hospital Salamanca"/>
        <s v="105105-Hospital Combarbalá"/>
        <s v="105106-Hospital Andacollo"/>
        <s v="105107-Hospital Vicuña"/>
        <s v="105108-Hospital Los Vilos"/>
        <m/>
      </sharedItems>
    </cacheField>
    <cacheField name="fechaIngreso" numFmtId="14">
      <sharedItems containsNonDate="0" containsDate="1" containsString="0" containsBlank="1" minDate="2026-04-20T15:38:54" maxDate="2026-09-22T08:33:59"/>
    </cacheField>
    <cacheField name="Col01" numFmtId="0">
      <sharedItems containsString="0" containsBlank="1" containsNumber="1" minValue="0" maxValue="1506"/>
    </cacheField>
    <cacheField name="Col02" numFmtId="0">
      <sharedItems containsString="0" containsBlank="1" containsNumber="1" minValue="0" maxValue="1506"/>
    </cacheField>
    <cacheField name="Col03" numFmtId="0">
      <sharedItems containsString="0" containsBlank="1" containsNumber="1" minValue="0" maxValue="945"/>
    </cacheField>
    <cacheField name="Col04" numFmtId="0">
      <sharedItems containsString="0" containsBlank="1" containsNumber="1" minValue="0" maxValue="199.2"/>
    </cacheField>
    <cacheField name="Col05" numFmtId="0">
      <sharedItems containsString="0" containsBlank="1" containsNumber="1" minValue="0" maxValue="208"/>
    </cacheField>
    <cacheField name="Col06" numFmtId="0">
      <sharedItems containsString="0" containsBlank="1" containsNumber="1" minValue="0" maxValue="216"/>
    </cacheField>
    <cacheField name="Col07" numFmtId="0">
      <sharedItems containsString="0" containsBlank="1" containsNumber="1" minValue="0" maxValue="414"/>
    </cacheField>
    <cacheField name="Col08" numFmtId="0">
      <sharedItems containsString="0" containsBlank="1" containsNumber="1" minValue="0" maxValue="314"/>
    </cacheField>
    <cacheField name="Col09" numFmtId="0">
      <sharedItems containsString="0" containsBlank="1" containsNumber="1" containsInteger="1" minValue="0" maxValue="610"/>
    </cacheField>
    <cacheField name="Col10" numFmtId="0">
      <sharedItems containsString="0" containsBlank="1" containsNumber="1" containsInteger="1" minValue="0" maxValue="161"/>
    </cacheField>
    <cacheField name="Col11" numFmtId="0">
      <sharedItems containsString="0" containsBlank="1" containsNumber="1" containsInteger="1" minValue="0" maxValue="142"/>
    </cacheField>
    <cacheField name="Col12" numFmtId="0">
      <sharedItems containsString="0" containsBlank="1" containsNumber="1" containsInteger="1" minValue="0" maxValue="30"/>
    </cacheField>
    <cacheField name="Col13" numFmtId="0">
      <sharedItems containsString="0" containsBlank="1" containsNumber="1" containsInteger="1" minValue="0" maxValue="62"/>
    </cacheField>
    <cacheField name="Col14" numFmtId="0">
      <sharedItems containsString="0" containsBlank="1" containsNumber="1" containsInteger="1" minValue="0" maxValue="30"/>
    </cacheField>
    <cacheField name="Col15" numFmtId="0">
      <sharedItems containsString="0" containsBlank="1" containsNumber="1" containsInteger="1" minValue="0" maxValue="4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onica.baez" refreshedDate="46321.706662384262" createdVersion="8" refreshedVersion="8" minRefreshableVersion="3" recordCount="15168" xr:uid="{CA6C4C93-15AF-4E9A-8EB1-C87F6360BA29}">
  <cacheSource type="worksheet">
    <worksheetSource ref="A1:BF1048576" sheet="BDD09" r:id="rId2"/>
  </cacheSource>
  <cacheFields count="58">
    <cacheField name="Mes" numFmtId="0">
      <sharedItems containsString="0" containsBlank="1" containsNumber="1" containsInteger="1" minValue="1" maxValue="9" count="10">
        <n v="1"/>
        <n v="4"/>
        <n v="5"/>
        <n v="6"/>
        <n v="2"/>
        <n v="3"/>
        <n v="7"/>
        <n v="8"/>
        <n v="9"/>
        <m/>
      </sharedItems>
    </cacheField>
    <cacheField name="IdServicio" numFmtId="0">
      <sharedItems containsString="0" containsBlank="1" containsNumber="1" containsInteger="1" minValue="5" maxValue="5"/>
    </cacheField>
    <cacheField name="Ano" numFmtId="0">
      <sharedItems containsString="0" containsBlank="1" containsNumber="1" containsInteger="1" minValue="2026" maxValue="2026"/>
    </cacheField>
    <cacheField name="IdEstablecimiento" numFmtId="0">
      <sharedItems containsString="0" containsBlank="1" containsNumber="1" containsInteger="1" minValue="105104" maxValue="200607"/>
    </cacheField>
    <cacheField name="CodigoPrestacion" numFmtId="0">
      <sharedItems containsString="0" containsBlank="1" containsNumber="1" containsInteger="1" minValue="15010500" maxValue="16200230" count="47">
        <n v="15080016"/>
        <n v="15010500"/>
        <n v="15050100"/>
        <n v="15050200"/>
        <n v="16090300"/>
        <n v="16200210"/>
        <n v="16100300"/>
        <n v="16200220"/>
        <n v="15080014"/>
        <n v="15080015"/>
        <n v="15080008"/>
        <n v="15900010"/>
        <n v="15900020"/>
        <n v="15030100"/>
        <n v="15050500"/>
        <n v="15900050"/>
        <n v="15080018"/>
        <n v="15080019"/>
        <n v="15901200"/>
        <n v="15901300"/>
        <n v="15060100"/>
        <n v="15901500"/>
        <n v="15900030"/>
        <n v="15900040"/>
        <n v="15901400"/>
        <n v="16200100"/>
        <n v="15080009"/>
        <n v="16090500"/>
        <n v="16100600"/>
        <n v="16090600"/>
        <n v="16090100"/>
        <n v="16100700"/>
        <n v="16100100"/>
        <n v="15080010"/>
        <n v="16200230"/>
        <n v="15040100"/>
        <n v="15060600"/>
        <n v="15080020"/>
        <n v="15020500"/>
        <n v="15060200"/>
        <n v="15901600"/>
        <n v="15080017"/>
        <n v="15080012"/>
        <n v="15900080"/>
        <n v="15900070"/>
        <n v="15080011"/>
        <m/>
      </sharedItems>
    </cacheField>
    <cacheField name="establecimiento" numFmtId="0">
      <sharedItems containsBlank="1" count="142">
        <s v="105463-Posta de Salud Rural Quilitapia"/>
        <s v="105302-Centro de Salud Familiar Pedro Aguirre Cerda"/>
        <s v="105305-Centro de Salud Familiar Tierras Blancas"/>
        <s v="105303-Centro de Salud Familiar San Juan"/>
        <s v="105306  Centro de Salud Familiar Jaime Thompson Rodríguez"/>
        <s v="105307-Centro de Salud Familiar Monte Patria"/>
        <s v="105304-Centro de Salud Familiar Santa Cecilia"/>
        <s v="105308-Centro de Salud Familiar Punitaqui"/>
        <s v="105309-Centro de Salud Familiar Canela"/>
        <s v="105310-Centro de Salud Familiar Rio Hurtado"/>
        <s v="105311-Centro de Salud Familiar Chañaral Alto"/>
        <s v="105312-Centro de Salud Familiar Carén"/>
        <s v="105313-Centro de Salud Familiar Dr. Emilio Schaffhauser"/>
        <s v="105314-Centro de Salud Familiar La Higuera"/>
        <s v="105315-Centro de Salud Familiar Cerrillos de Tamaya"/>
        <s v="105318-Centro de Salud Familiar El Palqui"/>
        <s v="105321-Centro de Salud Familiar Tongoy"/>
        <s v="105322-Centro de Salud Familiar Marcos Macuada"/>
        <s v="105317-Centro de Salud Familiar Jorge Jordán Domic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402-Posta de Salud Rural El Romero"/>
        <s v="105405-Posta de Salud Rural Guanaqueros"/>
        <s v="105413-Posta de Salud Rural Samo Alto"/>
        <s v="105417-Posta de Salud Rural Alcones Bajo"/>
        <s v="105425-Posta de Salud Rural Chilecito"/>
        <s v="105427-Posta de Salud Rural Hacienda Valdivia"/>
        <s v="105432-Posta de Salud Rural Rapel (Monte Patria)"/>
        <s v="105433-Posta de Salud Rural San Lorenzo (Combarbalá)"/>
        <s v="105435-Posta de Salud Rural Tulahuén"/>
        <s v="105436-Posta de Salud Rural El Maitén"/>
        <s v="105407-Posta de Salud Rural Tambillo"/>
        <s v="105409-Posta de Salud Rural El Chañar"/>
        <s v="105410-Posta de Salud Rural Hurtado"/>
        <s v="105411-Posta de Salud Rural Las Breas (Río Hurtado)"/>
        <s v="105414-Posta de Salud Rural Serón"/>
        <s v="105415-Posta de Salud Rural Barraza"/>
        <s v="105416-Posta de Salud Rural Camarico (Ovalle)"/>
        <s v="105437-Posta de Salud Rural Chalinga"/>
        <s v="105439-Posta de Salud Rural Cerro Blanco"/>
        <s v="105419-Posta de Salud Rural Las Sossas"/>
        <s v="105422-Posta de Salud Rural Hornillos"/>
        <s v="105428-Posta de Salud Rural Huatulame"/>
        <s v="105430-Posta de Salud Rural Mialqui"/>
        <s v="105431-Posta de Salud Rural Pedregal"/>
        <s v="105442-Posta de Salud Rural San Pedro de Quiles"/>
        <s v="105443-Posta de Salud Rural Cárcamo"/>
        <s v="105434-Posta de Salud Rural San Marcos (Combarbalá)"/>
        <s v="105452-Posta de Salud Rural Cuncumén(Salamanca)"/>
        <s v="105453-Posta de Salud Rural Tranquilla"/>
        <s v="105454-Posta de Salud Rural Cunlagua"/>
        <s v="105440-Posta de Salud Rural Divisadero"/>
        <s v="105441-Posta de Salud Rural Manquehua"/>
        <s v="105444-Posta de Salud Rural Huintil"/>
        <s v="105455-CESFAM Valle Alto"/>
        <s v="105456-Posta de Salud Rural Llimpo"/>
        <s v="105445-Posta de Salud Rural Limáhuida"/>
        <s v="105446-Posta de Salud Rural Matancilla"/>
        <s v="105447-Posta de Salud Rural Peralillo Illapel"/>
        <s v="105448-Posta de Salud Rural Santa Virginia"/>
        <s v="105449-Posta de Salud Rural Tunga Norte"/>
        <s v="105450-Posta de Salud Rural Mincha Norte"/>
        <s v="105451-Posta de Salud Rural Agua Fría"/>
        <s v="105457-Posta de Salud Rural San Agustín (Salamanca)"/>
        <s v="105460-Centro Comunitario de Salud Familiar Cogotí 18"/>
        <s v="105461-Posta de Salud Rural El Huacho"/>
        <s v="105462-Posta de Salud Rural El Sauce (Combarbalá)"/>
        <s v="105464-Posta de Salud Rural La Ligua"/>
        <s v="105458-Posta de Salud Rural Tahuinco"/>
        <s v="105465-Posta de Salud Rural Ramadilla"/>
        <s v="105459-Posta de Salud Rural Barrancas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66-Posta de Salud Rural Valle Hermoso"/>
        <s v="105477-Posta de Salud Rural Pisco Elqui"/>
        <s v="105478-Posta de Salud Rural Caimanes"/>
        <s v="105467-Posta de Salud Rural Diaguitas"/>
        <s v="105468-Posta de Salud Rural El Molle"/>
        <s v="105479-Posta de Salud Rural Guangualí"/>
        <s v="105480-Posta de Salud Rural Quilimarí"/>
        <s v="105481-Posta de Salud Rural Tilama"/>
        <s v="105482-Posta de Salud Rural Canela Alta"/>
        <s v="105483-Posta de Salud Rural Los Rulos"/>
        <s v="105484-Posta de Salud Rural Huentelauquén"/>
        <s v="105476-Posta de Salud Rural Monte Grande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4-Posta de Salud Rural Socavón"/>
        <s v="105505-Posta de Salud Rural Los Choros"/>
        <s v="105506-Posta de Salud Rural El Trapiche"/>
        <s v="105507-Posta de Salud Rural Huamalata"/>
        <s v="105508-Posta de Salud Rural El Parral de Quiles"/>
        <s v="105509-Posta de Salud Rural Gualliguaica"/>
        <s v="105510-Posta de Salud Rural Recoleta"/>
        <s v="105511-Posta de Salud Rural Los Cóndores"/>
        <s v="105700-Centro Comunitario de Salud Familiar Villa el Indio"/>
        <s v="105500-Posta de Salud Rural Caleta Hornos"/>
        <s v="105501-Posta de Salud Rural Arboleda Grande"/>
        <s v="105503-Posta de Salud Rural Tabaqueros"/>
        <s v="105701-Centro Comunitario de Salud Familiar Villa Alemania"/>
        <s v="105702-Centro Comunitario de Salud Familiar Lambert"/>
        <s v="105722-Centro Comunitario de Salud Familiar San José de la Dehesa"/>
        <s v="105723-Centro Comunitario de Salud Familiar Limarí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  <s v="105319-Centro de Salud Familiar Cardenal Raúl Silva Henríquez de La Serena"/>
        <s v="105104-Hospital de Salamanca"/>
        <s v="105105-Hospital San Juan de Dios (Combarbalá)"/>
        <s v="105106-Hospital Dr. José Arraño (Andacollo)"/>
        <s v="105107-Hospital San Juan de Dios (Vicuña)"/>
        <s v="105108-Hospital San Pedro (Los Vilos)"/>
        <s v="105300-Centro de Salud Familiar Cardenal Caro"/>
        <s v="105301-Centro de Salud Familiar Las Compañías"/>
        <m/>
      </sharedItems>
    </cacheField>
    <cacheField name="comuna" numFmtId="0">
      <sharedItems containsBlank="1" count="20">
        <s v="04302-Combarbalá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204-Salamanca"/>
        <s v="04106-Vicuña"/>
        <s v="04203-Los Vilos"/>
        <s v="105104-Hospital Salamanca"/>
        <s v="105105-Hospital Combarbalá"/>
        <s v="105106-Hospital Andacollo"/>
        <s v="105107-Hospital Vicuña"/>
        <s v="105108-Hospital Los Vilos"/>
        <m/>
      </sharedItems>
    </cacheField>
    <cacheField name="fechaIngreso" numFmtId="14">
      <sharedItems containsNonDate="0" containsDate="1" containsString="0" containsBlank="1" minDate="2026-04-20T15:38:54" maxDate="2026-10-19T17:09:57"/>
    </cacheField>
    <cacheField name="Col01" numFmtId="0">
      <sharedItems containsString="0" containsBlank="1" containsNumber="1" minValue="0" maxValue="1506"/>
    </cacheField>
    <cacheField name="Col02" numFmtId="0">
      <sharedItems containsString="0" containsBlank="1" containsNumber="1" minValue="0" maxValue="1506"/>
    </cacheField>
    <cacheField name="Col03" numFmtId="0">
      <sharedItems containsString="0" containsBlank="1" containsNumber="1" minValue="0" maxValue="945"/>
    </cacheField>
    <cacheField name="Col04" numFmtId="0">
      <sharedItems containsString="0" containsBlank="1" containsNumber="1" minValue="0" maxValue="199.2"/>
    </cacheField>
    <cacheField name="Col05" numFmtId="0">
      <sharedItems containsString="0" containsBlank="1" containsNumber="1" minValue="0" maxValue="208"/>
    </cacheField>
    <cacheField name="Col06" numFmtId="0">
      <sharedItems containsString="0" containsBlank="1" containsNumber="1" minValue="0" maxValue="216"/>
    </cacheField>
    <cacheField name="Col07" numFmtId="0">
      <sharedItems containsString="0" containsBlank="1" containsNumber="1" minValue="0" maxValue="414"/>
    </cacheField>
    <cacheField name="Col08" numFmtId="0">
      <sharedItems containsString="0" containsBlank="1" containsNumber="1" minValue="0" maxValue="314"/>
    </cacheField>
    <cacheField name="Col09" numFmtId="0">
      <sharedItems containsString="0" containsBlank="1" containsNumber="1" containsInteger="1" minValue="0" maxValue="610"/>
    </cacheField>
    <cacheField name="Col10" numFmtId="0">
      <sharedItems containsString="0" containsBlank="1" containsNumber="1" containsInteger="1" minValue="0" maxValue="161"/>
    </cacheField>
    <cacheField name="Col11" numFmtId="0">
      <sharedItems containsString="0" containsBlank="1" containsNumber="1" containsInteger="1" minValue="0" maxValue="142"/>
    </cacheField>
    <cacheField name="Col12" numFmtId="0">
      <sharedItems containsString="0" containsBlank="1" containsNumber="1" containsInteger="1" minValue="0" maxValue="30"/>
    </cacheField>
    <cacheField name="Col13" numFmtId="0">
      <sharedItems containsString="0" containsBlank="1" containsNumber="1" containsInteger="1" minValue="0" maxValue="62"/>
    </cacheField>
    <cacheField name="Col14" numFmtId="0">
      <sharedItems containsString="0" containsBlank="1" containsNumber="1" containsInteger="1" minValue="0" maxValue="30"/>
    </cacheField>
    <cacheField name="Col15" numFmtId="0">
      <sharedItems containsString="0" containsBlank="1" containsNumber="1" containsInteger="1" minValue="0" maxValue="4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96">
  <r>
    <x v="0"/>
    <s v="5"/>
    <n v="2026"/>
    <n v="105463"/>
    <x v="0"/>
    <x v="0"/>
    <x v="0"/>
    <d v="2026-04-20T15:39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1"/>
    <x v="0"/>
    <x v="0"/>
    <d v="2026-04-20T15:39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2"/>
    <x v="0"/>
    <x v="0"/>
    <d v="2026-04-20T15:39:33"/>
    <n v="8"/>
    <n v="3"/>
    <n v="5"/>
    <m/>
    <m/>
    <m/>
    <m/>
    <m/>
    <n v="1"/>
    <n v="3"/>
    <n v="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3"/>
    <x v="0"/>
    <x v="0"/>
    <d v="2026-04-20T15:39:33"/>
    <n v="3"/>
    <n v="2"/>
    <n v="1"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4"/>
    <x v="0"/>
    <x v="0"/>
    <d v="2026-04-20T15:39:33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5"/>
    <x v="0"/>
    <x v="0"/>
    <d v="2026-04-20T15:39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6"/>
    <x v="0"/>
    <x v="0"/>
    <d v="2026-04-20T15:39:33"/>
    <n v="136"/>
    <n v="5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"/>
    <x v="0"/>
    <x v="0"/>
    <d v="2026-04-20T15:39:33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8"/>
    <x v="1"/>
    <x v="1"/>
    <d v="2026-05-22T11:30:13"/>
    <n v="276"/>
    <m/>
    <m/>
    <m/>
    <n v="15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9"/>
    <x v="1"/>
    <x v="1"/>
    <d v="2026-05-22T11:30:13"/>
    <n v="446"/>
    <m/>
    <m/>
    <m/>
    <m/>
    <m/>
    <n v="276"/>
    <n v="16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0"/>
    <x v="1"/>
    <x v="1"/>
    <d v="2026-05-22T11:30:13"/>
    <n v="189"/>
    <m/>
    <m/>
    <m/>
    <m/>
    <m/>
    <m/>
    <m/>
    <n v="97"/>
    <m/>
    <n v="6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1"/>
    <x v="1"/>
    <x v="1"/>
    <d v="2026-05-22T11:30:13"/>
    <n v="216"/>
    <n v="22.4"/>
    <n v="56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0"/>
    <x v="1"/>
    <x v="1"/>
    <d v="2026-05-22T11:30:13"/>
    <n v="10"/>
    <m/>
    <m/>
    <m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"/>
    <x v="1"/>
    <x v="1"/>
    <d v="2026-05-22T11:30:13"/>
    <n v="14"/>
    <m/>
    <n v="0"/>
    <n v="4"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2"/>
    <x v="1"/>
    <x v="1"/>
    <d v="2026-05-22T11:30:1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3"/>
    <x v="1"/>
    <x v="1"/>
    <d v="2026-05-22T11:30:13"/>
    <n v="14.43"/>
    <n v="4.809999999999999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"/>
    <x v="2"/>
    <x v="2"/>
    <d v="2026-05-22T11:30:14"/>
    <n v="15"/>
    <n v="8"/>
    <n v="7"/>
    <m/>
    <m/>
    <n v="1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4"/>
    <x v="2"/>
    <x v="2"/>
    <d v="2026-05-22T11:30:14"/>
    <n v="7"/>
    <n v="1"/>
    <n v="6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5"/>
    <x v="2"/>
    <x v="2"/>
    <d v="2026-05-22T11:30:14"/>
    <n v="8"/>
    <n v="4"/>
    <n v="4"/>
    <m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6"/>
    <x v="2"/>
    <x v="2"/>
    <d v="2026-05-22T11:30:14"/>
    <n v="16"/>
    <m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7"/>
    <x v="2"/>
    <x v="2"/>
    <d v="2026-05-22T11:30:1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8"/>
    <x v="2"/>
    <x v="2"/>
    <d v="2026-05-22T11:30:14"/>
    <n v="43.2"/>
    <n v="2.4"/>
    <n v="8"/>
    <n v="15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9"/>
    <x v="2"/>
    <x v="2"/>
    <d v="2026-05-22T11:30:14"/>
    <n v="16.399999999999999"/>
    <m/>
    <n v="6.8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0"/>
    <x v="2"/>
    <x v="2"/>
    <d v="2026-05-22T11:30:14"/>
    <n v="12"/>
    <n v="9"/>
    <n v="3"/>
    <m/>
    <n v="1"/>
    <n v="2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1"/>
    <x v="1"/>
    <x v="1"/>
    <d v="2026-05-22T11:30:13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2"/>
    <x v="1"/>
    <x v="1"/>
    <d v="2026-05-22T11:30:13"/>
    <n v="45.6"/>
    <n v="0"/>
    <n v="6.8"/>
    <n v="11.6"/>
    <n v="2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3"/>
    <x v="1"/>
    <x v="1"/>
    <d v="2026-05-22T11:30:13"/>
    <n v="24"/>
    <n v="4.8"/>
    <n v="0"/>
    <n v="7.2"/>
    <n v="8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"/>
    <x v="3"/>
    <x v="2"/>
    <d v="2026-05-22T11:30:13"/>
    <n v="288"/>
    <m/>
    <m/>
    <m/>
    <n v="16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9"/>
    <x v="3"/>
    <x v="2"/>
    <d v="2026-05-22T11:30:13"/>
    <n v="559"/>
    <m/>
    <m/>
    <m/>
    <m/>
    <m/>
    <n v="328"/>
    <n v="22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0"/>
    <x v="3"/>
    <x v="2"/>
    <d v="2026-05-22T11:30:13"/>
    <n v="114"/>
    <m/>
    <m/>
    <m/>
    <m/>
    <m/>
    <m/>
    <m/>
    <n v="69"/>
    <m/>
    <n v="4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1"/>
    <x v="3"/>
    <x v="2"/>
    <d v="2026-05-22T11:30:13"/>
    <n v="212"/>
    <n v="4"/>
    <n v="49.6"/>
    <n v="1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0"/>
    <x v="3"/>
    <x v="2"/>
    <d v="2026-05-22T11:30:13"/>
    <n v="10"/>
    <m/>
    <m/>
    <m/>
    <n v="2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4"/>
    <x v="2"/>
    <x v="2"/>
    <d v="2026-05-22T11:30:14"/>
    <n v="17"/>
    <n v="14"/>
    <n v="3"/>
    <n v="1"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"/>
    <x v="2"/>
    <x v="2"/>
    <d v="2026-05-22T11:30:14"/>
    <n v="1084"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"/>
    <x v="2"/>
    <x v="2"/>
    <d v="2026-05-22T11:30:14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"/>
    <x v="2"/>
    <x v="2"/>
    <d v="2026-05-22T11:30:14"/>
    <n v="1084"/>
    <n v="414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"/>
    <x v="2"/>
    <x v="2"/>
    <d v="2026-05-22T11:30:14"/>
    <n v="88"/>
    <n v="26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5"/>
    <x v="2"/>
    <x v="2"/>
    <d v="2026-05-22T11:30:1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8"/>
    <x v="4"/>
    <x v="3"/>
    <d v="2026-05-22T11:30:1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9"/>
    <x v="4"/>
    <x v="3"/>
    <d v="2026-05-22T11:30:15"/>
    <n v="32"/>
    <m/>
    <m/>
    <m/>
    <m/>
    <m/>
    <n v="22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3"/>
    <x v="4"/>
    <x v="3"/>
    <d v="2026-05-22T11:30:15"/>
    <n v="3"/>
    <n v="1"/>
    <n v="2"/>
    <n v="0"/>
    <n v="1"/>
    <n v="0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5"/>
    <x v="4"/>
    <x v="3"/>
    <d v="2026-05-22T11:30:15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4"/>
    <x v="4"/>
    <x v="3"/>
    <d v="2026-05-22T11:30:1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5"/>
    <x v="4"/>
    <x v="3"/>
    <d v="2026-05-22T11:3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6"/>
    <x v="4"/>
    <x v="3"/>
    <d v="2026-05-22T11:30:15"/>
    <n v="78"/>
    <n v="3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"/>
    <x v="4"/>
    <x v="3"/>
    <d v="2026-05-22T11:30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"/>
    <x v="5"/>
    <x v="4"/>
    <d v="2026-05-22T11:30:15"/>
    <n v="114"/>
    <m/>
    <m/>
    <m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"/>
    <x v="5"/>
    <x v="4"/>
    <d v="2026-05-22T11:30:15"/>
    <n v="254"/>
    <m/>
    <m/>
    <m/>
    <m/>
    <m/>
    <n v="126"/>
    <n v="122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"/>
    <x v="3"/>
    <x v="2"/>
    <d v="2026-05-22T11:30:13"/>
    <n v="17"/>
    <m/>
    <n v="1"/>
    <n v="6"/>
    <n v="2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2"/>
    <x v="3"/>
    <x v="2"/>
    <d v="2026-05-22T11:30:13"/>
    <n v="15.2"/>
    <n v="7.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3"/>
    <x v="3"/>
    <x v="2"/>
    <d v="2026-05-22T11:30:13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"/>
    <x v="6"/>
    <x v="2"/>
    <d v="2026-05-22T11:30:14"/>
    <n v="264"/>
    <m/>
    <m/>
    <m/>
    <n v="124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9"/>
    <x v="6"/>
    <x v="2"/>
    <d v="2026-05-22T11:30:14"/>
    <n v="456"/>
    <m/>
    <m/>
    <m/>
    <m/>
    <m/>
    <n v="284"/>
    <n v="17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0"/>
    <x v="6"/>
    <x v="2"/>
    <d v="2026-05-22T11:30:14"/>
    <n v="111"/>
    <m/>
    <m/>
    <m/>
    <m/>
    <m/>
    <m/>
    <m/>
    <n v="59"/>
    <m/>
    <n v="24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1"/>
    <x v="6"/>
    <x v="2"/>
    <d v="2026-05-22T11:30:14"/>
    <n v="219.2"/>
    <n v="13.6"/>
    <n v="67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0"/>
    <x v="6"/>
    <x v="2"/>
    <d v="2026-05-22T11:30:14"/>
    <n v="18"/>
    <m/>
    <m/>
    <m/>
    <n v="0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2"/>
    <x v="5"/>
    <x v="4"/>
    <d v="2026-05-22T11:30:15"/>
    <n v="18.8"/>
    <m/>
    <m/>
    <n v="3.2"/>
    <n v="6.4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3"/>
    <x v="5"/>
    <x v="4"/>
    <d v="2026-05-22T11:30:15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"/>
    <x v="5"/>
    <x v="4"/>
    <d v="2026-05-22T11:30:15"/>
    <n v="281"/>
    <n v="93"/>
    <n v="188"/>
    <n v="4"/>
    <n v="5"/>
    <n v="19"/>
    <n v="28"/>
    <n v="29"/>
    <n v="63"/>
    <n v="63"/>
    <n v="28"/>
    <m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"/>
    <x v="5"/>
    <x v="4"/>
    <d v="2026-05-22T11:30:15"/>
    <n v="6"/>
    <n v="3"/>
    <n v="3"/>
    <n v="1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4"/>
    <x v="5"/>
    <x v="4"/>
    <d v="2026-05-22T11:30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5"/>
    <x v="5"/>
    <x v="4"/>
    <d v="2026-05-22T11:30:15"/>
    <n v="7"/>
    <n v="4"/>
    <n v="3"/>
    <m/>
    <m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6"/>
    <x v="5"/>
    <x v="4"/>
    <d v="2026-05-22T11:30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7"/>
    <x v="5"/>
    <x v="4"/>
    <d v="2026-05-22T11:30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0"/>
    <x v="5"/>
    <x v="4"/>
    <d v="2026-05-22T11:30:1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"/>
    <x v="5"/>
    <x v="4"/>
    <d v="2026-05-22T11:30:15"/>
    <n v="429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5"/>
    <x v="5"/>
    <x v="4"/>
    <d v="2026-05-22T11:30:1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"/>
    <x v="5"/>
    <x v="4"/>
    <d v="2026-05-22T11:30:15"/>
    <n v="429"/>
    <n v="19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"/>
    <x v="5"/>
    <x v="4"/>
    <d v="2026-05-22T11:30:15"/>
    <n v="55"/>
    <n v="1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5"/>
    <x v="5"/>
    <x v="4"/>
    <d v="2026-05-22T11:30:15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"/>
    <x v="7"/>
    <x v="5"/>
    <d v="2026-05-22T11:30:16"/>
    <n v="94"/>
    <m/>
    <m/>
    <m/>
    <n v="4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"/>
    <x v="7"/>
    <x v="5"/>
    <d v="2026-05-22T11:30:16"/>
    <n v="292"/>
    <m/>
    <m/>
    <m/>
    <m/>
    <m/>
    <n v="17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"/>
    <x v="6"/>
    <x v="2"/>
    <d v="2026-05-22T11:30:14"/>
    <n v="22"/>
    <m/>
    <n v="0"/>
    <n v="4"/>
    <n v="0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2"/>
    <x v="6"/>
    <x v="2"/>
    <d v="2026-05-22T11:30:14"/>
    <n v="7.2"/>
    <n v="2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1"/>
    <x v="6"/>
    <x v="2"/>
    <d v="2026-05-22T11:30:1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2"/>
    <x v="6"/>
    <x v="2"/>
    <d v="2026-05-22T11:30:14"/>
    <n v="2.4"/>
    <n v="0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"/>
    <x v="6"/>
    <x v="2"/>
    <d v="2026-05-22T11:30:14"/>
    <n v="537"/>
    <n v="215"/>
    <n v="322"/>
    <n v="6"/>
    <n v="20"/>
    <n v="50"/>
    <n v="62"/>
    <n v="70"/>
    <n v="142"/>
    <n v="86"/>
    <n v="61"/>
    <m/>
    <n v="12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"/>
    <x v="2"/>
    <x v="2"/>
    <d v="2026-05-22T11:30:14"/>
    <n v="314"/>
    <m/>
    <m/>
    <m/>
    <n v="16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9"/>
    <x v="2"/>
    <x v="2"/>
    <d v="2026-05-22T11:30:14"/>
    <n v="528"/>
    <m/>
    <m/>
    <m/>
    <m/>
    <m/>
    <n v="266"/>
    <n v="26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0"/>
    <x v="2"/>
    <x v="2"/>
    <d v="2026-05-22T11:30:14"/>
    <n v="144"/>
    <m/>
    <m/>
    <m/>
    <m/>
    <m/>
    <m/>
    <m/>
    <n v="81"/>
    <m/>
    <n v="48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0"/>
    <x v="7"/>
    <x v="5"/>
    <d v="2026-05-22T11:30:16"/>
    <n v="75"/>
    <m/>
    <m/>
    <m/>
    <m/>
    <m/>
    <m/>
    <m/>
    <n v="27"/>
    <m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1"/>
    <x v="7"/>
    <x v="5"/>
    <d v="2026-05-22T11:30:16"/>
    <n v="77.599999999999994"/>
    <n v="4"/>
    <n v="1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0"/>
    <x v="7"/>
    <x v="5"/>
    <d v="2026-05-22T11:30:16"/>
    <n v="22"/>
    <m/>
    <m/>
    <m/>
    <n v="2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"/>
    <x v="7"/>
    <x v="5"/>
    <d v="2026-05-22T11:30:16"/>
    <n v="28"/>
    <m/>
    <m/>
    <n v="6"/>
    <n v="2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6"/>
    <x v="7"/>
    <x v="5"/>
    <d v="2026-05-22T11:30:1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2"/>
    <x v="7"/>
    <x v="5"/>
    <d v="2026-05-22T11:30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2"/>
    <x v="7"/>
    <x v="5"/>
    <d v="2026-05-22T11:30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"/>
    <x v="7"/>
    <x v="5"/>
    <d v="2026-05-22T11:30:16"/>
    <n v="256"/>
    <n v="109"/>
    <n v="147"/>
    <m/>
    <m/>
    <m/>
    <n v="21"/>
    <n v="26"/>
    <n v="89"/>
    <n v="57"/>
    <n v="27"/>
    <m/>
    <n v="12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"/>
    <x v="7"/>
    <x v="5"/>
    <d v="2026-05-22T11:30:16"/>
    <n v="17"/>
    <n v="9"/>
    <n v="8"/>
    <m/>
    <m/>
    <n v="2"/>
    <n v="1"/>
    <n v="2"/>
    <n v="6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5"/>
    <x v="7"/>
    <x v="5"/>
    <d v="2026-05-22T11:3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"/>
    <x v="7"/>
    <x v="5"/>
    <d v="2026-05-22T11:30:16"/>
    <n v="658"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5"/>
    <x v="7"/>
    <x v="5"/>
    <d v="2026-05-22T11:30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"/>
    <x v="7"/>
    <x v="5"/>
    <d v="2026-05-22T11:30:16"/>
    <n v="658"/>
    <n v="285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"/>
    <x v="7"/>
    <x v="5"/>
    <d v="2026-05-22T11:30:1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"/>
    <x v="8"/>
    <x v="6"/>
    <d v="2026-05-22T11:30:16"/>
    <n v="60"/>
    <m/>
    <m/>
    <m/>
    <n v="3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"/>
    <x v="8"/>
    <x v="6"/>
    <d v="2026-05-22T11:30:16"/>
    <n v="140"/>
    <m/>
    <m/>
    <m/>
    <m/>
    <m/>
    <n v="7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1"/>
    <x v="2"/>
    <x v="2"/>
    <d v="2026-05-22T11:30:14"/>
    <n v="201.6"/>
    <n v="16"/>
    <n v="38.4"/>
    <n v="147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0"/>
    <x v="2"/>
    <x v="2"/>
    <d v="2026-05-22T11:30:14"/>
    <n v="28"/>
    <m/>
    <m/>
    <m/>
    <m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"/>
    <x v="2"/>
    <x v="2"/>
    <d v="2026-05-22T11:30:14"/>
    <n v="30"/>
    <m/>
    <m/>
    <n v="2"/>
    <m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3"/>
    <x v="2"/>
    <x v="2"/>
    <d v="2026-05-22T11:30:14"/>
    <n v="9.619999999999999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1"/>
    <x v="2"/>
    <x v="2"/>
    <d v="2026-05-22T11:30:14"/>
    <n v="23.2"/>
    <n v="4.8"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2"/>
    <x v="2"/>
    <x v="2"/>
    <d v="2026-05-22T11:30:14"/>
    <n v="14"/>
    <m/>
    <m/>
    <n v="3.6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0"/>
    <x v="4"/>
    <x v="3"/>
    <d v="2026-05-22T11:30:15"/>
    <n v="14"/>
    <m/>
    <m/>
    <m/>
    <m/>
    <m/>
    <m/>
    <m/>
    <n v="1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1"/>
    <x v="4"/>
    <x v="3"/>
    <d v="2026-05-22T11:30:15"/>
    <n v="25.6"/>
    <n v="0"/>
    <n v="0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6"/>
    <x v="8"/>
    <x v="6"/>
    <d v="2026-05-22T11:3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0"/>
    <x v="8"/>
    <x v="6"/>
    <d v="2026-05-22T11:30:1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"/>
    <x v="8"/>
    <x v="6"/>
    <d v="2026-05-22T11:30:16"/>
    <n v="353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"/>
    <x v="8"/>
    <x v="6"/>
    <d v="2026-05-22T11:30:1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"/>
    <x v="8"/>
    <x v="6"/>
    <d v="2026-05-22T11:30:16"/>
    <n v="353"/>
    <n v="161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"/>
    <x v="8"/>
    <x v="6"/>
    <d v="2026-05-22T11:30:16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8"/>
    <x v="9"/>
    <x v="7"/>
    <d v="2026-05-22T11:30:1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9"/>
    <x v="9"/>
    <x v="7"/>
    <d v="2026-05-22T11:30:1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0"/>
    <x v="4"/>
    <x v="3"/>
    <d v="2026-05-22T11:30:15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"/>
    <x v="4"/>
    <x v="3"/>
    <d v="2026-05-22T11:30:15"/>
    <n v="4"/>
    <m/>
    <n v="0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2"/>
    <x v="4"/>
    <x v="3"/>
    <d v="2026-05-22T11:30:15"/>
    <n v="1.6"/>
    <n v="0"/>
    <n v="1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22"/>
    <x v="4"/>
    <x v="3"/>
    <d v="2026-05-22T11:30:15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2"/>
    <x v="4"/>
    <x v="3"/>
    <d v="2026-05-22T11:30:15"/>
    <n v="44"/>
    <n v="16"/>
    <n v="28"/>
    <n v="0"/>
    <n v="0"/>
    <n v="11"/>
    <n v="2"/>
    <n v="2"/>
    <n v="11"/>
    <n v="5"/>
    <n v="1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0"/>
    <x v="5"/>
    <x v="4"/>
    <d v="2026-05-22T11:30:15"/>
    <n v="85"/>
    <m/>
    <m/>
    <m/>
    <m/>
    <m/>
    <m/>
    <m/>
    <n v="23"/>
    <m/>
    <n v="42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1"/>
    <x v="5"/>
    <x v="4"/>
    <d v="2026-05-22T11:30:15"/>
    <n v="59.2"/>
    <n v="4.8"/>
    <n v="11.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0"/>
    <x v="5"/>
    <x v="4"/>
    <d v="2026-05-22T11:30:1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4"/>
    <x v="9"/>
    <x v="7"/>
    <d v="2026-05-22T11:30:17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5"/>
    <x v="9"/>
    <x v="7"/>
    <d v="2026-05-22T11:30:1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27"/>
    <x v="9"/>
    <x v="7"/>
    <d v="2026-05-22T11:3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6"/>
    <x v="9"/>
    <x v="7"/>
    <d v="2026-05-22T11:30:17"/>
    <n v="138"/>
    <n v="4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7"/>
    <x v="9"/>
    <x v="7"/>
    <d v="2026-05-22T11:30:1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28"/>
    <x v="9"/>
    <x v="7"/>
    <d v="2026-05-22T11:3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"/>
    <x v="10"/>
    <x v="4"/>
    <d v="2026-05-22T11:30:18"/>
    <n v="46"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9"/>
    <x v="10"/>
    <x v="4"/>
    <d v="2026-05-22T11:30:18"/>
    <n v="106"/>
    <m/>
    <m/>
    <m/>
    <m/>
    <m/>
    <n v="5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"/>
    <x v="11"/>
    <x v="4"/>
    <d v="2026-05-22T11:30:18"/>
    <n v="51"/>
    <n v="14"/>
    <n v="37"/>
    <n v="1"/>
    <n v="1"/>
    <n v="1"/>
    <n v="8"/>
    <n v="7"/>
    <n v="9"/>
    <n v="9"/>
    <n v="9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5"/>
    <x v="11"/>
    <x v="4"/>
    <d v="2026-05-22T11:30:18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4"/>
    <x v="11"/>
    <x v="4"/>
    <d v="2026-05-22T11:30:18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5"/>
    <x v="11"/>
    <x v="4"/>
    <d v="2026-05-22T11:30:1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6"/>
    <x v="11"/>
    <x v="4"/>
    <d v="2026-05-22T11:30:18"/>
    <n v="178"/>
    <n v="9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"/>
    <x v="11"/>
    <x v="4"/>
    <d v="2026-05-22T11:30:18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8"/>
    <x v="12"/>
    <x v="1"/>
    <d v="2026-05-22T11:30:19"/>
    <n v="378"/>
    <m/>
    <m/>
    <m/>
    <n v="182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"/>
    <x v="12"/>
    <x v="1"/>
    <d v="2026-05-22T11:30:19"/>
    <n v="545"/>
    <m/>
    <m/>
    <m/>
    <m/>
    <m/>
    <n v="330"/>
    <n v="205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"/>
    <x v="5"/>
    <x v="4"/>
    <d v="2026-05-22T11:30:1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2"/>
    <x v="5"/>
    <x v="4"/>
    <d v="2026-05-22T11:30:15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3"/>
    <x v="5"/>
    <x v="4"/>
    <d v="2026-05-22T11:30:15"/>
    <n v="5.18"/>
    <n v="5.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0"/>
    <x v="8"/>
    <x v="6"/>
    <d v="2026-05-22T11:30:16"/>
    <n v="30"/>
    <m/>
    <m/>
    <m/>
    <m/>
    <m/>
    <m/>
    <m/>
    <n v="18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1"/>
    <x v="8"/>
    <x v="6"/>
    <d v="2026-05-22T11:30:16"/>
    <n v="34.4"/>
    <n v="5.6"/>
    <n v="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0"/>
    <x v="8"/>
    <x v="6"/>
    <d v="2026-05-22T11:30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"/>
    <x v="8"/>
    <x v="6"/>
    <d v="2026-05-22T11:30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2"/>
    <x v="8"/>
    <x v="6"/>
    <d v="2026-05-22T11:30:16"/>
    <n v="9.6"/>
    <n v="3.2"/>
    <n v="4.400000000000000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6"/>
    <x v="12"/>
    <x v="1"/>
    <d v="2026-05-22T11:30:19"/>
    <n v="10"/>
    <n v="2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7"/>
    <x v="12"/>
    <x v="1"/>
    <d v="2026-05-22T11:30:19"/>
    <n v="12"/>
    <m/>
    <m/>
    <m/>
    <m/>
    <m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8"/>
    <x v="12"/>
    <x v="1"/>
    <d v="2026-05-22T11:30:19"/>
    <n v="44.4"/>
    <m/>
    <m/>
    <n v="21.2"/>
    <n v="9.199999999999999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9"/>
    <x v="12"/>
    <x v="1"/>
    <d v="2026-05-22T11:30:19"/>
    <n v="12.4"/>
    <n v="3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0"/>
    <x v="12"/>
    <x v="1"/>
    <d v="2026-05-22T11:30:19"/>
    <n v="11"/>
    <n v="3"/>
    <n v="8"/>
    <n v="1"/>
    <m/>
    <m/>
    <n v="1"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4"/>
    <x v="12"/>
    <x v="1"/>
    <d v="2026-05-22T11:30:19"/>
    <n v="14"/>
    <n v="7"/>
    <n v="7"/>
    <n v="1"/>
    <m/>
    <n v="8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4"/>
    <x v="12"/>
    <x v="1"/>
    <d v="2026-05-22T11:30:19"/>
    <n v="1075"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5"/>
    <x v="12"/>
    <x v="1"/>
    <d v="2026-05-22T11:30:19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"/>
    <x v="8"/>
    <x v="6"/>
    <d v="2026-05-22T11:30:16"/>
    <n v="139"/>
    <n v="51"/>
    <n v="88"/>
    <n v="2"/>
    <n v="1"/>
    <n v="11"/>
    <n v="18"/>
    <n v="12"/>
    <n v="37"/>
    <n v="33"/>
    <n v="18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"/>
    <x v="8"/>
    <x v="6"/>
    <d v="2026-05-22T11:30:16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5"/>
    <x v="8"/>
    <x v="6"/>
    <d v="2026-05-22T11:30:16"/>
    <n v="3"/>
    <n v="1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0"/>
    <x v="9"/>
    <x v="7"/>
    <d v="2026-05-22T11:30:1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1"/>
    <x v="9"/>
    <x v="7"/>
    <d v="2026-05-22T11:30:17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0"/>
    <x v="9"/>
    <x v="7"/>
    <d v="2026-05-22T11:30:1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"/>
    <x v="9"/>
    <x v="7"/>
    <d v="2026-05-22T11:30:1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2"/>
    <x v="9"/>
    <x v="7"/>
    <d v="2026-05-22T11:30:17"/>
    <n v="26"/>
    <n v="10"/>
    <n v="16"/>
    <m/>
    <m/>
    <n v="4"/>
    <n v="2"/>
    <n v="1"/>
    <n v="10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9"/>
    <x v="12"/>
    <x v="1"/>
    <d v="2026-05-22T11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0"/>
    <x v="12"/>
    <x v="1"/>
    <d v="2026-05-22T11:30:1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"/>
    <x v="12"/>
    <x v="1"/>
    <d v="2026-05-22T11:30:19"/>
    <n v="1075"/>
    <n v="395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"/>
    <x v="12"/>
    <x v="1"/>
    <d v="2026-05-22T11:30:19"/>
    <n v="118"/>
    <n v="43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1"/>
    <x v="12"/>
    <x v="1"/>
    <d v="2026-05-22T11:3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2"/>
    <x v="12"/>
    <x v="1"/>
    <d v="2026-05-22T11:30:19"/>
    <n v="69"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"/>
    <x v="13"/>
    <x v="8"/>
    <d v="2026-05-22T11:30:19"/>
    <n v="36"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9"/>
    <x v="13"/>
    <x v="8"/>
    <d v="2026-05-22T11:30:19"/>
    <n v="37"/>
    <m/>
    <m/>
    <m/>
    <m/>
    <m/>
    <n v="26"/>
    <n v="1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3"/>
    <x v="9"/>
    <x v="7"/>
    <d v="2026-05-22T11:30:17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0"/>
    <x v="10"/>
    <x v="4"/>
    <d v="2026-05-22T11:30:18"/>
    <n v="16"/>
    <m/>
    <m/>
    <m/>
    <m/>
    <m/>
    <m/>
    <m/>
    <n v="7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1"/>
    <x v="10"/>
    <x v="4"/>
    <d v="2026-05-22T11:30:18"/>
    <n v="20"/>
    <n v="1.6"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0"/>
    <x v="10"/>
    <x v="4"/>
    <d v="2026-05-22T11:30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"/>
    <x v="10"/>
    <x v="4"/>
    <d v="2026-05-22T11:30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2"/>
    <x v="10"/>
    <x v="4"/>
    <d v="2026-05-22T11:30:18"/>
    <n v="97"/>
    <n v="40"/>
    <n v="57"/>
    <n v="1"/>
    <n v="1"/>
    <n v="6"/>
    <n v="11"/>
    <n v="12"/>
    <n v="29"/>
    <n v="24"/>
    <n v="7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3"/>
    <x v="10"/>
    <x v="4"/>
    <d v="2026-05-22T11:30:18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4"/>
    <x v="10"/>
    <x v="4"/>
    <d v="2026-05-22T11:30:18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5"/>
    <x v="10"/>
    <x v="4"/>
    <d v="2026-05-22T11:30:1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6"/>
    <x v="10"/>
    <x v="4"/>
    <d v="2026-05-22T11:30:18"/>
    <n v="274"/>
    <n v="129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"/>
    <x v="10"/>
    <x v="4"/>
    <d v="2026-05-22T11:30:18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8"/>
    <x v="11"/>
    <x v="4"/>
    <d v="2026-05-22T11:30:18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9"/>
    <x v="11"/>
    <x v="4"/>
    <d v="2026-05-22T11:30:18"/>
    <n v="35"/>
    <m/>
    <m/>
    <m/>
    <m/>
    <m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0"/>
    <x v="11"/>
    <x v="4"/>
    <d v="2026-05-22T11:30:18"/>
    <n v="18"/>
    <m/>
    <m/>
    <m/>
    <m/>
    <m/>
    <m/>
    <m/>
    <n v="9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1"/>
    <x v="11"/>
    <x v="4"/>
    <d v="2026-05-22T11:30:18"/>
    <n v="5.6"/>
    <n v="0.8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2"/>
    <x v="11"/>
    <x v="4"/>
    <d v="2026-05-22T11:30:18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"/>
    <x v="13"/>
    <x v="8"/>
    <d v="2026-05-22T11:30:19"/>
    <n v="49"/>
    <n v="17"/>
    <n v="32"/>
    <n v="0"/>
    <n v="1"/>
    <n v="4"/>
    <n v="8"/>
    <n v="10"/>
    <n v="13"/>
    <n v="5"/>
    <n v="7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"/>
    <x v="13"/>
    <x v="8"/>
    <d v="2026-05-22T11:30:19"/>
    <n v="2"/>
    <n v="1"/>
    <n v="1"/>
    <m/>
    <m/>
    <m/>
    <n v="1"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"/>
    <x v="13"/>
    <x v="8"/>
    <d v="2026-05-22T11:30:1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"/>
    <x v="13"/>
    <x v="8"/>
    <d v="2026-05-22T11:30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"/>
    <x v="13"/>
    <x v="8"/>
    <d v="2026-05-22T11:30:19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"/>
    <x v="13"/>
    <x v="8"/>
    <d v="2026-05-22T11:30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8"/>
    <x v="14"/>
    <x v="9"/>
    <d v="2026-05-22T11:30:20"/>
    <n v="92"/>
    <m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9"/>
    <x v="14"/>
    <x v="9"/>
    <d v="2026-05-22T11:30:20"/>
    <n v="174"/>
    <m/>
    <m/>
    <m/>
    <m/>
    <m/>
    <n v="104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3"/>
    <x v="11"/>
    <x v="4"/>
    <d v="2026-05-22T11:30:18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0"/>
    <x v="12"/>
    <x v="1"/>
    <d v="2026-05-22T11:30:19"/>
    <n v="223"/>
    <m/>
    <m/>
    <m/>
    <m/>
    <m/>
    <m/>
    <m/>
    <n v="134"/>
    <m/>
    <n v="46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1"/>
    <x v="12"/>
    <x v="1"/>
    <d v="2026-05-22T11:30:19"/>
    <n v="284.8"/>
    <n v="28.8"/>
    <n v="72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0"/>
    <x v="12"/>
    <x v="1"/>
    <d v="2026-05-22T11:30:19"/>
    <n v="22"/>
    <m/>
    <m/>
    <m/>
    <n v="0"/>
    <n v="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"/>
    <x v="12"/>
    <x v="1"/>
    <d v="2026-05-22T11:30:19"/>
    <n v="26"/>
    <m/>
    <m/>
    <n v="4"/>
    <n v="0"/>
    <n v="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2"/>
    <x v="12"/>
    <x v="1"/>
    <d v="2026-05-22T11:30:1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3"/>
    <x v="12"/>
    <x v="1"/>
    <d v="2026-05-22T11:30:19"/>
    <n v="4.4400000000000004"/>
    <n v="4.44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1"/>
    <x v="12"/>
    <x v="1"/>
    <d v="2026-05-22T11:30:19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5"/>
    <x v="15"/>
    <x v="4"/>
    <d v="2026-05-22T11:30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7"/>
    <x v="15"/>
    <x v="4"/>
    <d v="2026-05-22T11:30:2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6"/>
    <x v="15"/>
    <x v="4"/>
    <d v="2026-05-22T11:30:21"/>
    <n v="377"/>
    <n v="16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"/>
    <x v="15"/>
    <x v="4"/>
    <d v="2026-05-22T11:30:21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8"/>
    <x v="15"/>
    <x v="4"/>
    <d v="2026-05-22T11:30:21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5"/>
    <x v="15"/>
    <x v="4"/>
    <d v="2026-05-22T11:30:2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8"/>
    <x v="16"/>
    <x v="2"/>
    <d v="2026-05-22T11:30:21"/>
    <n v="98"/>
    <m/>
    <m/>
    <m/>
    <n v="3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9"/>
    <x v="16"/>
    <x v="2"/>
    <d v="2026-05-22T11:30:21"/>
    <n v="171"/>
    <m/>
    <m/>
    <m/>
    <m/>
    <m/>
    <n v="86"/>
    <n v="8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"/>
    <x v="16"/>
    <x v="2"/>
    <d v="2026-05-22T11:30:21"/>
    <n v="10"/>
    <m/>
    <n v="0"/>
    <n v="2"/>
    <n v="2"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2"/>
    <x v="16"/>
    <x v="2"/>
    <d v="2026-05-22T11:30:2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3"/>
    <x v="16"/>
    <x v="2"/>
    <d v="2026-05-22T11:30:21"/>
    <n v="5.2"/>
    <n v="5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3"/>
    <x v="16"/>
    <x v="2"/>
    <d v="2026-05-22T11:30:21"/>
    <n v="4.8"/>
    <n v="0"/>
    <n v="0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"/>
    <x v="16"/>
    <x v="2"/>
    <d v="2026-05-22T11:30:21"/>
    <n v="215"/>
    <n v="92"/>
    <n v="123"/>
    <n v="4"/>
    <n v="8"/>
    <n v="30"/>
    <n v="19"/>
    <n v="30"/>
    <n v="43"/>
    <n v="42"/>
    <n v="19"/>
    <m/>
    <n v="7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"/>
    <x v="16"/>
    <x v="2"/>
    <d v="2026-05-22T11:30:21"/>
    <n v="5"/>
    <n v="3"/>
    <n v="2"/>
    <n v="0"/>
    <n v="0"/>
    <n v="1"/>
    <n v="1"/>
    <n v="2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4"/>
    <x v="16"/>
    <x v="2"/>
    <d v="2026-05-22T11:30:2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5"/>
    <x v="16"/>
    <x v="2"/>
    <d v="2026-05-22T11:30:21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2"/>
    <x v="12"/>
    <x v="1"/>
    <d v="2026-05-22T11:30:19"/>
    <n v="40"/>
    <n v="4.4000000000000004"/>
    <m/>
    <n v="17.60000000000000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3"/>
    <x v="12"/>
    <x v="1"/>
    <d v="2026-05-22T11:30:19"/>
    <n v="12"/>
    <m/>
    <m/>
    <n v="4.4000000000000004"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"/>
    <x v="12"/>
    <x v="1"/>
    <d v="2026-05-22T11:30:19"/>
    <n v="769"/>
    <n v="299"/>
    <n v="470"/>
    <n v="12"/>
    <n v="24"/>
    <n v="66"/>
    <n v="91"/>
    <n v="98"/>
    <n v="165"/>
    <n v="103"/>
    <n v="138"/>
    <m/>
    <n v="23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"/>
    <x v="12"/>
    <x v="1"/>
    <d v="2026-05-22T11:30:19"/>
    <n v="13"/>
    <n v="9"/>
    <n v="4"/>
    <m/>
    <m/>
    <n v="2"/>
    <m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4"/>
    <x v="12"/>
    <x v="1"/>
    <d v="2026-05-22T11:30:19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5"/>
    <x v="12"/>
    <x v="1"/>
    <d v="2026-05-22T11:30:19"/>
    <n v="14"/>
    <n v="7"/>
    <n v="7"/>
    <n v="1"/>
    <m/>
    <n v="5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0"/>
    <x v="13"/>
    <x v="8"/>
    <d v="2026-05-22T11:30:19"/>
    <n v="8"/>
    <m/>
    <m/>
    <m/>
    <m/>
    <m/>
    <m/>
    <m/>
    <n v="6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1"/>
    <x v="13"/>
    <x v="8"/>
    <d v="2026-05-22T11:30:19"/>
    <n v="14.4"/>
    <n v="0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8"/>
    <x v="16"/>
    <x v="2"/>
    <d v="2026-05-22T11:30:21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4"/>
    <x v="16"/>
    <x v="2"/>
    <d v="2026-05-22T11:30:21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"/>
    <x v="16"/>
    <x v="2"/>
    <d v="2026-05-22T11:30:21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"/>
    <x v="16"/>
    <x v="2"/>
    <d v="2026-05-22T11:30:2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6"/>
    <x v="16"/>
    <x v="2"/>
    <d v="2026-05-22T11:30:21"/>
    <n v="227"/>
    <n v="93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"/>
    <x v="16"/>
    <x v="2"/>
    <d v="2026-05-22T11:30:21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"/>
    <x v="17"/>
    <x v="9"/>
    <d v="2026-05-22T11:30:22"/>
    <n v="214"/>
    <m/>
    <m/>
    <m/>
    <n v="11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9"/>
    <x v="17"/>
    <x v="9"/>
    <d v="2026-05-22T11:30:22"/>
    <n v="422"/>
    <m/>
    <m/>
    <m/>
    <m/>
    <m/>
    <n v="236"/>
    <n v="179"/>
    <n v="3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0"/>
    <x v="13"/>
    <x v="8"/>
    <d v="2026-05-22T11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"/>
    <x v="13"/>
    <x v="8"/>
    <d v="2026-05-22T11:30:1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0"/>
    <x v="14"/>
    <x v="9"/>
    <d v="2026-05-22T11:30:20"/>
    <n v="56"/>
    <m/>
    <m/>
    <m/>
    <m/>
    <m/>
    <m/>
    <m/>
    <n v="30"/>
    <m/>
    <n v="1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1"/>
    <x v="14"/>
    <x v="9"/>
    <d v="2026-05-22T11:30:20"/>
    <n v="48.8"/>
    <n v="2.4"/>
    <n v="16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0"/>
    <x v="14"/>
    <x v="9"/>
    <d v="2026-05-22T11:30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"/>
    <x v="14"/>
    <x v="9"/>
    <d v="2026-05-22T11:30:20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26"/>
    <x v="14"/>
    <x v="9"/>
    <d v="2026-05-22T11:30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2"/>
    <x v="14"/>
    <x v="9"/>
    <d v="2026-05-22T11:30:2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3"/>
    <x v="17"/>
    <x v="9"/>
    <d v="2026-05-22T11:30:22"/>
    <n v="14"/>
    <n v="0"/>
    <n v="0"/>
    <n v="8.4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"/>
    <x v="17"/>
    <x v="9"/>
    <d v="2026-05-22T11:30:22"/>
    <n v="469"/>
    <n v="172"/>
    <n v="297"/>
    <n v="7"/>
    <n v="14"/>
    <n v="32"/>
    <n v="56"/>
    <n v="51"/>
    <n v="118"/>
    <n v="90"/>
    <n v="59"/>
    <m/>
    <n v="3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"/>
    <x v="17"/>
    <x v="9"/>
    <d v="2026-05-22T11:30:22"/>
    <n v="11"/>
    <n v="7"/>
    <n v="4"/>
    <n v="0"/>
    <n v="0"/>
    <n v="0"/>
    <n v="1"/>
    <n v="0"/>
    <n v="6"/>
    <n v="2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5"/>
    <x v="17"/>
    <x v="9"/>
    <d v="2026-05-22T11:30:22"/>
    <n v="14"/>
    <n v="4"/>
    <n v="10"/>
    <n v="0"/>
    <n v="1"/>
    <n v="5"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6"/>
    <x v="17"/>
    <x v="9"/>
    <d v="2026-05-22T11:30:22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7"/>
    <x v="17"/>
    <x v="9"/>
    <d v="2026-05-22T11:30:22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0"/>
    <x v="17"/>
    <x v="9"/>
    <d v="2026-05-22T11:30:22"/>
    <n v="6"/>
    <n v="3"/>
    <n v="3"/>
    <n v="0"/>
    <n v="0"/>
    <n v="1"/>
    <n v="2"/>
    <n v="0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"/>
    <x v="17"/>
    <x v="9"/>
    <d v="2026-05-22T11:30:22"/>
    <n v="1127"/>
    <n v="1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22"/>
    <x v="14"/>
    <x v="9"/>
    <d v="2026-05-22T11:30:2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2"/>
    <x v="14"/>
    <x v="9"/>
    <d v="2026-05-22T11:30:20"/>
    <n v="199"/>
    <n v="52"/>
    <n v="147"/>
    <n v="1"/>
    <n v="5"/>
    <n v="11"/>
    <n v="23"/>
    <n v="23"/>
    <n v="52"/>
    <n v="34"/>
    <n v="33"/>
    <m/>
    <n v="9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8"/>
    <x v="18"/>
    <x v="9"/>
    <d v="2026-05-22T11:30:20"/>
    <n v="238"/>
    <m/>
    <m/>
    <m/>
    <n v="13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9"/>
    <x v="18"/>
    <x v="9"/>
    <d v="2026-05-22T11:30:20"/>
    <n v="581"/>
    <m/>
    <m/>
    <m/>
    <m/>
    <m/>
    <n v="312"/>
    <n v="26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0"/>
    <x v="18"/>
    <x v="9"/>
    <d v="2026-05-22T11:30:20"/>
    <n v="158"/>
    <m/>
    <m/>
    <m/>
    <m/>
    <m/>
    <m/>
    <m/>
    <n v="70"/>
    <m/>
    <n v="40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1"/>
    <x v="18"/>
    <x v="9"/>
    <d v="2026-05-22T11:30:20"/>
    <n v="180"/>
    <n v="14.4"/>
    <n v="47.2"/>
    <n v="11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0"/>
    <x v="18"/>
    <x v="9"/>
    <d v="2026-05-22T11:30:20"/>
    <n v="26"/>
    <m/>
    <m/>
    <m/>
    <n v="4"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"/>
    <x v="18"/>
    <x v="9"/>
    <d v="2026-05-22T11:30:20"/>
    <n v="26"/>
    <m/>
    <m/>
    <m/>
    <n v="4"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"/>
    <x v="17"/>
    <x v="9"/>
    <d v="2026-05-22T11:30:2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0"/>
    <x v="17"/>
    <x v="9"/>
    <d v="2026-05-22T11:30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"/>
    <x v="17"/>
    <x v="9"/>
    <d v="2026-05-22T11:30:22"/>
    <n v="1127"/>
    <n v="421"/>
    <n v="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"/>
    <x v="17"/>
    <x v="9"/>
    <d v="2026-05-22T11:30:22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2"/>
    <x v="17"/>
    <x v="9"/>
    <d v="2026-05-22T11:30:22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5"/>
    <x v="17"/>
    <x v="9"/>
    <d v="2026-05-22T11:30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8"/>
    <x v="19"/>
    <x v="2"/>
    <d v="2026-05-22T11:30:22"/>
    <n v="344"/>
    <m/>
    <m/>
    <m/>
    <n v="17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9"/>
    <x v="19"/>
    <x v="2"/>
    <d v="2026-05-22T11:30:22"/>
    <n v="499"/>
    <m/>
    <m/>
    <m/>
    <m/>
    <m/>
    <n v="310"/>
    <n v="18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1"/>
    <x v="19"/>
    <x v="2"/>
    <d v="2026-05-22T11:30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2"/>
    <x v="19"/>
    <x v="2"/>
    <d v="2026-05-22T11:30:22"/>
    <n v="10"/>
    <m/>
    <m/>
    <m/>
    <n v="3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3"/>
    <x v="19"/>
    <x v="2"/>
    <d v="2026-05-22T11:30:22"/>
    <n v="11.2"/>
    <m/>
    <m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"/>
    <x v="19"/>
    <x v="2"/>
    <d v="2026-05-22T11:30:22"/>
    <n v="650"/>
    <n v="267"/>
    <n v="383"/>
    <n v="11"/>
    <n v="20"/>
    <n v="63"/>
    <n v="87"/>
    <n v="85"/>
    <n v="155"/>
    <n v="95"/>
    <n v="76"/>
    <m/>
    <n v="20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"/>
    <x v="19"/>
    <x v="2"/>
    <d v="2026-05-22T11:30:22"/>
    <n v="25"/>
    <n v="14"/>
    <n v="11"/>
    <n v="1"/>
    <m/>
    <n v="8"/>
    <n v="4"/>
    <n v="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4"/>
    <x v="19"/>
    <x v="2"/>
    <d v="2026-05-22T11:30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5"/>
    <x v="19"/>
    <x v="2"/>
    <d v="2026-05-22T11:30:22"/>
    <n v="6"/>
    <n v="4"/>
    <n v="2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6"/>
    <x v="19"/>
    <x v="2"/>
    <d v="2026-05-22T11:30:22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6"/>
    <x v="18"/>
    <x v="9"/>
    <d v="2026-05-22T11:3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3"/>
    <x v="18"/>
    <x v="9"/>
    <d v="2026-05-22T11:30:20"/>
    <n v="7.03"/>
    <n v="3.33"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1"/>
    <x v="18"/>
    <x v="9"/>
    <d v="2026-05-22T11:3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8"/>
    <x v="15"/>
    <x v="4"/>
    <d v="2026-05-22T11:30:21"/>
    <n v="120"/>
    <m/>
    <m/>
    <m/>
    <n v="5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9"/>
    <x v="15"/>
    <x v="4"/>
    <d v="2026-05-22T11:30:21"/>
    <n v="260"/>
    <m/>
    <m/>
    <m/>
    <m/>
    <m/>
    <n v="15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0"/>
    <x v="15"/>
    <x v="4"/>
    <d v="2026-05-22T11:30:21"/>
    <n v="59"/>
    <m/>
    <m/>
    <m/>
    <m/>
    <m/>
    <m/>
    <m/>
    <n v="23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1"/>
    <x v="15"/>
    <x v="4"/>
    <d v="2026-05-22T11:30:21"/>
    <n v="42.4"/>
    <m/>
    <n v="12.8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0"/>
    <x v="15"/>
    <x v="4"/>
    <d v="2026-05-22T11:30:21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7"/>
    <x v="19"/>
    <x v="2"/>
    <d v="2026-05-22T11:30:22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3"/>
    <x v="19"/>
    <x v="2"/>
    <d v="2026-05-22T11:30:2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8"/>
    <x v="19"/>
    <x v="2"/>
    <d v="2026-05-22T11:30:22"/>
    <n v="28.4"/>
    <m/>
    <m/>
    <n v="23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9"/>
    <x v="19"/>
    <x v="2"/>
    <d v="2026-05-22T11:30:22"/>
    <n v="14"/>
    <m/>
    <m/>
    <n v="9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0"/>
    <x v="19"/>
    <x v="2"/>
    <d v="2026-05-22T11:30:22"/>
    <n v="19"/>
    <n v="2"/>
    <n v="17"/>
    <m/>
    <m/>
    <n v="2"/>
    <n v="2"/>
    <n v="3"/>
    <n v="9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4"/>
    <x v="19"/>
    <x v="2"/>
    <d v="2026-05-22T11:30:22"/>
    <n v="9"/>
    <n v="6"/>
    <n v="3"/>
    <m/>
    <m/>
    <n v="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"/>
    <x v="19"/>
    <x v="2"/>
    <d v="2026-05-22T11:30:22"/>
    <n v="1473"/>
    <n v="1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"/>
    <x v="19"/>
    <x v="2"/>
    <d v="2026-05-22T11:30:2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"/>
    <x v="15"/>
    <x v="4"/>
    <d v="2026-05-22T11:30:21"/>
    <n v="22"/>
    <m/>
    <m/>
    <n v="2"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6"/>
    <x v="15"/>
    <x v="4"/>
    <d v="2026-05-22T11:30:2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2"/>
    <x v="15"/>
    <x v="4"/>
    <d v="2026-05-22T11:30:21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2"/>
    <x v="15"/>
    <x v="4"/>
    <d v="2026-05-22T11:30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3"/>
    <x v="15"/>
    <x v="4"/>
    <d v="2026-05-22T11:30:2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2"/>
    <x v="15"/>
    <x v="4"/>
    <d v="2026-05-22T11:30:21"/>
    <n v="259"/>
    <n v="108"/>
    <n v="151"/>
    <m/>
    <n v="6"/>
    <n v="13"/>
    <n v="29"/>
    <n v="31"/>
    <n v="77"/>
    <n v="54"/>
    <n v="23"/>
    <m/>
    <n v="1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3"/>
    <x v="15"/>
    <x v="4"/>
    <d v="2026-05-22T11:30:21"/>
    <n v="14"/>
    <n v="9"/>
    <n v="5"/>
    <n v="1"/>
    <m/>
    <n v="1"/>
    <m/>
    <m/>
    <n v="5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0"/>
    <x v="16"/>
    <x v="2"/>
    <d v="2026-05-22T11:30:21"/>
    <n v="44"/>
    <m/>
    <m/>
    <m/>
    <m/>
    <m/>
    <m/>
    <m/>
    <n v="17"/>
    <m/>
    <n v="14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0"/>
    <x v="19"/>
    <x v="2"/>
    <d v="2026-05-22T11:3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"/>
    <x v="19"/>
    <x v="2"/>
    <d v="2026-05-22T11:30:22"/>
    <n v="1473"/>
    <n v="571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"/>
    <x v="19"/>
    <x v="2"/>
    <d v="2026-05-22T11:30:22"/>
    <n v="91"/>
    <n v="38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2"/>
    <x v="19"/>
    <x v="2"/>
    <d v="2026-05-22T11:30:2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5"/>
    <x v="19"/>
    <x v="2"/>
    <d v="2026-05-22T11:30:22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4"/>
    <x v="19"/>
    <x v="2"/>
    <d v="2026-05-22T11:30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8"/>
    <x v="20"/>
    <x v="9"/>
    <d v="2026-05-22T11:30:23"/>
    <n v="72"/>
    <m/>
    <m/>
    <m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9"/>
    <x v="20"/>
    <x v="9"/>
    <d v="2026-05-22T11:30:23"/>
    <n v="129"/>
    <m/>
    <m/>
    <m/>
    <m/>
    <m/>
    <n v="70"/>
    <n v="5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2"/>
    <x v="20"/>
    <x v="9"/>
    <d v="2026-05-22T11:30:23"/>
    <n v="147"/>
    <n v="47"/>
    <n v="100"/>
    <n v="0"/>
    <n v="2"/>
    <n v="11"/>
    <n v="21"/>
    <n v="15"/>
    <n v="35"/>
    <n v="29"/>
    <n v="15"/>
    <m/>
    <n v="6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3"/>
    <x v="20"/>
    <x v="9"/>
    <d v="2026-05-22T11:30:23"/>
    <n v="8"/>
    <n v="4"/>
    <n v="4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4"/>
    <x v="20"/>
    <x v="9"/>
    <d v="2026-05-22T11:30:23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5"/>
    <x v="20"/>
    <x v="9"/>
    <d v="2026-05-22T11:30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6"/>
    <x v="20"/>
    <x v="9"/>
    <d v="2026-05-22T11:30:23"/>
    <n v="327"/>
    <n v="131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"/>
    <x v="20"/>
    <x v="9"/>
    <d v="2026-05-22T11:30:23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8"/>
    <x v="21"/>
    <x v="1"/>
    <d v="2026-05-22T11:30:23"/>
    <n v="262"/>
    <m/>
    <m/>
    <m/>
    <n v="12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9"/>
    <x v="21"/>
    <x v="1"/>
    <d v="2026-05-22T11:30:23"/>
    <n v="526"/>
    <m/>
    <m/>
    <m/>
    <m/>
    <m/>
    <n v="310"/>
    <n v="2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1"/>
    <x v="16"/>
    <x v="2"/>
    <d v="2026-05-22T11:30:21"/>
    <n v="118.4"/>
    <n v="11.2"/>
    <n v="20.8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0"/>
    <x v="16"/>
    <x v="2"/>
    <d v="2026-05-22T11:30:21"/>
    <n v="8"/>
    <m/>
    <m/>
    <m/>
    <n v="2"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0"/>
    <x v="17"/>
    <x v="9"/>
    <d v="2026-05-22T11:30:22"/>
    <n v="124"/>
    <m/>
    <m/>
    <m/>
    <m/>
    <m/>
    <m/>
    <m/>
    <n v="56"/>
    <m/>
    <n v="56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1"/>
    <x v="17"/>
    <x v="9"/>
    <d v="2026-05-22T11:30:22"/>
    <n v="148"/>
    <n v="15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0"/>
    <x v="17"/>
    <x v="9"/>
    <d v="2026-05-22T11:30:22"/>
    <n v="18"/>
    <m/>
    <m/>
    <m/>
    <n v="2"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"/>
    <x v="17"/>
    <x v="9"/>
    <d v="2026-05-22T11:30:22"/>
    <n v="18"/>
    <m/>
    <n v="0"/>
    <n v="0"/>
    <n v="2"/>
    <n v="0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6"/>
    <x v="17"/>
    <x v="9"/>
    <d v="2026-05-22T11:30:22"/>
    <n v="6"/>
    <m/>
    <m/>
    <m/>
    <m/>
    <m/>
    <m/>
    <m/>
    <m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2"/>
    <x v="17"/>
    <x v="9"/>
    <d v="2026-05-22T11:30:22"/>
    <n v="30.8"/>
    <n v="0"/>
    <n v="4"/>
    <n v="8.4"/>
    <n v="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0"/>
    <x v="21"/>
    <x v="1"/>
    <d v="2026-05-22T11:30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4"/>
    <x v="21"/>
    <x v="1"/>
    <d v="2026-05-22T11:30:23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"/>
    <x v="21"/>
    <x v="1"/>
    <d v="2026-05-22T11:30:23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6"/>
    <x v="21"/>
    <x v="1"/>
    <d v="2026-05-22T11:30:23"/>
    <n v="365"/>
    <n v="130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"/>
    <x v="21"/>
    <x v="1"/>
    <d v="2026-05-22T11:30:23"/>
    <n v="66"/>
    <n v="1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5"/>
    <x v="21"/>
    <x v="1"/>
    <d v="2026-05-22T11:3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8"/>
    <x v="22"/>
    <x v="10"/>
    <d v="2026-05-22T11:30:24"/>
    <n v="112"/>
    <m/>
    <m/>
    <m/>
    <n v="5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9"/>
    <x v="22"/>
    <x v="10"/>
    <d v="2026-05-22T11:30:24"/>
    <n v="180"/>
    <m/>
    <m/>
    <m/>
    <m/>
    <m/>
    <n v="8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4"/>
    <x v="22"/>
    <x v="10"/>
    <d v="2026-05-22T11:30:24"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5"/>
    <x v="22"/>
    <x v="10"/>
    <d v="2026-05-22T11:3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7"/>
    <x v="22"/>
    <x v="10"/>
    <d v="2026-05-22T11:30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6"/>
    <x v="22"/>
    <x v="10"/>
    <d v="2026-05-22T11:30:24"/>
    <n v="322"/>
    <n v="144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7"/>
    <x v="22"/>
    <x v="10"/>
    <d v="2026-05-22T11:30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8"/>
    <x v="22"/>
    <x v="10"/>
    <d v="2026-05-22T11:30:2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8"/>
    <x v="23"/>
    <x v="1"/>
    <d v="2026-05-22T11:30:24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9"/>
    <x v="23"/>
    <x v="1"/>
    <d v="2026-05-22T11:30:24"/>
    <n v="73"/>
    <m/>
    <m/>
    <m/>
    <m/>
    <m/>
    <n v="3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7"/>
    <x v="23"/>
    <x v="1"/>
    <d v="2026-05-22T11:3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0"/>
    <x v="23"/>
    <x v="1"/>
    <d v="2026-05-22T11:3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6"/>
    <x v="23"/>
    <x v="1"/>
    <d v="2026-05-22T11:30:24"/>
    <n v="360"/>
    <n v="137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"/>
    <x v="23"/>
    <x v="1"/>
    <d v="2026-05-22T11:30:24"/>
    <n v="27"/>
    <n v="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8"/>
    <x v="23"/>
    <x v="1"/>
    <d v="2026-05-22T11:30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2"/>
    <x v="23"/>
    <x v="1"/>
    <d v="2026-05-22T11:30:2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8"/>
    <x v="24"/>
    <x v="1"/>
    <d v="2026-05-22T11:30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9"/>
    <x v="24"/>
    <x v="1"/>
    <d v="2026-05-22T11:30:25"/>
    <n v="13"/>
    <m/>
    <m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4"/>
    <x v="24"/>
    <x v="1"/>
    <d v="2026-05-22T11:30:25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5"/>
    <x v="24"/>
    <x v="1"/>
    <d v="2026-05-22T11:30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7"/>
    <x v="24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6"/>
    <x v="24"/>
    <x v="1"/>
    <d v="2026-05-22T11:30:25"/>
    <n v="76"/>
    <n v="3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"/>
    <x v="24"/>
    <x v="1"/>
    <d v="2026-05-22T11:30:2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8"/>
    <x v="24"/>
    <x v="1"/>
    <d v="2026-05-22T11:3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8"/>
    <x v="25"/>
    <x v="1"/>
    <d v="2026-05-22T11:30:25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9"/>
    <x v="25"/>
    <x v="1"/>
    <d v="2026-05-22T11:30:25"/>
    <n v="26"/>
    <m/>
    <m/>
    <m/>
    <m/>
    <m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4"/>
    <x v="25"/>
    <x v="1"/>
    <d v="2026-05-22T11:30:25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5"/>
    <x v="25"/>
    <x v="1"/>
    <d v="2026-05-22T11:30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7"/>
    <x v="25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6"/>
    <x v="25"/>
    <x v="1"/>
    <d v="2026-05-22T11:30:25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"/>
    <x v="25"/>
    <x v="1"/>
    <d v="2026-05-22T11:30:2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8"/>
    <x v="25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8"/>
    <x v="26"/>
    <x v="2"/>
    <d v="2026-05-22T11:30:26"/>
    <n v="44"/>
    <m/>
    <m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9"/>
    <x v="26"/>
    <x v="2"/>
    <d v="2026-05-22T11:30:26"/>
    <n v="58"/>
    <m/>
    <m/>
    <m/>
    <m/>
    <m/>
    <n v="2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0"/>
    <x v="19"/>
    <x v="2"/>
    <d v="2026-05-22T11:30:22"/>
    <n v="153"/>
    <m/>
    <m/>
    <m/>
    <m/>
    <m/>
    <m/>
    <m/>
    <n v="75"/>
    <m/>
    <n v="40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1"/>
    <x v="19"/>
    <x v="2"/>
    <d v="2026-05-22T11:30:22"/>
    <n v="267.2"/>
    <n v="20.8"/>
    <n v="59.2"/>
    <n v="1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0"/>
    <x v="19"/>
    <x v="2"/>
    <d v="2026-05-22T11:30:22"/>
    <n v="32"/>
    <m/>
    <m/>
    <m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"/>
    <x v="19"/>
    <x v="2"/>
    <d v="2026-05-22T11:30:22"/>
    <n v="48"/>
    <m/>
    <m/>
    <n v="16"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2"/>
    <x v="19"/>
    <x v="2"/>
    <d v="2026-05-22T11:30:22"/>
    <n v="24"/>
    <n v="2.4"/>
    <m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0"/>
    <x v="20"/>
    <x v="9"/>
    <d v="2026-05-22T11:30:23"/>
    <n v="40"/>
    <m/>
    <m/>
    <m/>
    <m/>
    <m/>
    <m/>
    <m/>
    <n v="15"/>
    <m/>
    <n v="1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1"/>
    <x v="20"/>
    <x v="9"/>
    <d v="2026-05-22T11:30:23"/>
    <n v="24.8"/>
    <n v="0"/>
    <n v="1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0"/>
    <x v="20"/>
    <x v="9"/>
    <d v="2026-05-22T11:30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10"/>
    <x v="27"/>
    <x v="7"/>
    <d v="2026-05-22T11:30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11"/>
    <x v="27"/>
    <x v="7"/>
    <d v="2026-05-22T11:30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2"/>
    <x v="27"/>
    <x v="7"/>
    <d v="2026-05-22T11:30:28"/>
    <n v="11"/>
    <n v="6"/>
    <n v="5"/>
    <n v="0"/>
    <n v="0"/>
    <n v="1"/>
    <n v="1"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4"/>
    <x v="27"/>
    <x v="7"/>
    <d v="2026-05-22T11:30:28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5"/>
    <x v="27"/>
    <x v="7"/>
    <d v="2026-05-22T11:30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6"/>
    <x v="27"/>
    <x v="7"/>
    <d v="2026-05-22T11:30:28"/>
    <n v="85"/>
    <n v="2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7"/>
    <x v="27"/>
    <x v="7"/>
    <d v="2026-05-22T11:30:2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25"/>
    <x v="27"/>
    <x v="7"/>
    <d v="2026-05-22T11:30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"/>
    <x v="20"/>
    <x v="9"/>
    <d v="2026-05-22T11:30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0"/>
    <x v="21"/>
    <x v="1"/>
    <d v="2026-05-22T11:30:23"/>
    <n v="122"/>
    <m/>
    <m/>
    <m/>
    <m/>
    <m/>
    <m/>
    <m/>
    <n v="77"/>
    <m/>
    <n v="19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1"/>
    <x v="21"/>
    <x v="1"/>
    <d v="2026-05-22T11:30:23"/>
    <n v="203.2"/>
    <n v="15.2"/>
    <n v="48.8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0"/>
    <x v="21"/>
    <x v="1"/>
    <d v="2026-05-22T11:30:23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"/>
    <x v="21"/>
    <x v="1"/>
    <d v="2026-05-22T11:30:23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3"/>
    <x v="21"/>
    <x v="1"/>
    <d v="2026-05-22T11:30:23"/>
    <n v="8.8800000000000008"/>
    <m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1"/>
    <x v="21"/>
    <x v="1"/>
    <d v="2026-05-22T11:30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2"/>
    <x v="21"/>
    <x v="1"/>
    <d v="2026-05-22T11:30:23"/>
    <n v="20.399999999999999"/>
    <n v="2.4"/>
    <n v="8.8000000000000007"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0"/>
    <x v="28"/>
    <x v="9"/>
    <d v="2026-05-22T11:30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1"/>
    <x v="28"/>
    <x v="9"/>
    <d v="2026-05-22T11:30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2"/>
    <x v="28"/>
    <x v="9"/>
    <d v="2026-05-22T11:30:30"/>
    <n v="20"/>
    <n v="6"/>
    <n v="14"/>
    <m/>
    <m/>
    <n v="1"/>
    <n v="3"/>
    <n v="3"/>
    <n v="7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3"/>
    <x v="28"/>
    <x v="9"/>
    <d v="2026-05-22T11:30:3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4"/>
    <x v="28"/>
    <x v="9"/>
    <d v="2026-05-22T11:30:3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5"/>
    <x v="28"/>
    <x v="9"/>
    <d v="2026-05-22T11:30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6"/>
    <x v="28"/>
    <x v="9"/>
    <d v="2026-05-22T11:30:30"/>
    <n v="121"/>
    <n v="57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7"/>
    <x v="28"/>
    <x v="9"/>
    <d v="2026-05-22T11:30:3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3"/>
    <x v="21"/>
    <x v="1"/>
    <d v="2026-05-22T11:30:23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"/>
    <x v="21"/>
    <x v="1"/>
    <d v="2026-05-22T11:30:23"/>
    <n v="562"/>
    <n v="263"/>
    <n v="299"/>
    <n v="1"/>
    <n v="8"/>
    <n v="34"/>
    <n v="63"/>
    <n v="74"/>
    <n v="155"/>
    <n v="106"/>
    <n v="83"/>
    <m/>
    <n v="13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"/>
    <x v="21"/>
    <x v="1"/>
    <d v="2026-05-22T11:30:23"/>
    <n v="7"/>
    <n v="6"/>
    <n v="1"/>
    <m/>
    <m/>
    <m/>
    <m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4"/>
    <x v="21"/>
    <x v="1"/>
    <d v="2026-05-22T11:30:23"/>
    <n v="2"/>
    <n v="2"/>
    <n v="0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5"/>
    <x v="21"/>
    <x v="1"/>
    <d v="2026-05-22T11:30:23"/>
    <n v="6"/>
    <n v="1"/>
    <n v="5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7"/>
    <x v="21"/>
    <x v="1"/>
    <d v="2026-05-22T11:30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0"/>
    <x v="22"/>
    <x v="10"/>
    <d v="2026-05-22T11:30:24"/>
    <n v="36"/>
    <m/>
    <m/>
    <m/>
    <m/>
    <m/>
    <m/>
    <m/>
    <n v="19"/>
    <m/>
    <n v="8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1"/>
    <x v="22"/>
    <x v="10"/>
    <d v="2026-05-22T11:30:24"/>
    <n v="52"/>
    <n v="9.6"/>
    <n v="12.8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8"/>
    <x v="29"/>
    <x v="4"/>
    <d v="2026-05-22T11:30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9"/>
    <x v="29"/>
    <x v="4"/>
    <d v="2026-05-22T11:30:3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10"/>
    <x v="29"/>
    <x v="4"/>
    <d v="2026-05-22T11:30:32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11"/>
    <x v="29"/>
    <x v="4"/>
    <d v="2026-05-22T11:30:3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0"/>
    <x v="29"/>
    <x v="4"/>
    <d v="2026-05-22T11:30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1"/>
    <x v="29"/>
    <x v="4"/>
    <d v="2026-05-22T11:30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2"/>
    <x v="29"/>
    <x v="4"/>
    <d v="2026-05-22T11:30:32"/>
    <n v="13"/>
    <n v="4"/>
    <n v="9"/>
    <m/>
    <m/>
    <n v="1"/>
    <n v="2"/>
    <n v="1"/>
    <n v="2"/>
    <n v="3"/>
    <n v="1"/>
    <m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3"/>
    <x v="29"/>
    <x v="4"/>
    <d v="2026-05-22T11:30:3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0"/>
    <x v="22"/>
    <x v="10"/>
    <d v="2026-05-22T11:30:24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"/>
    <x v="22"/>
    <x v="10"/>
    <d v="2026-05-22T11:30:24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2"/>
    <x v="22"/>
    <x v="10"/>
    <d v="2026-05-22T11:30:24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2"/>
    <x v="22"/>
    <x v="10"/>
    <d v="2026-05-22T11:30:24"/>
    <n v="196"/>
    <n v="76"/>
    <n v="120"/>
    <n v="3"/>
    <n v="4"/>
    <n v="10"/>
    <n v="25"/>
    <n v="31"/>
    <n v="40"/>
    <n v="51"/>
    <n v="19"/>
    <m/>
    <n v="4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3"/>
    <x v="22"/>
    <x v="10"/>
    <d v="2026-05-22T11:30:24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6"/>
    <x v="15"/>
    <x v="22"/>
    <x v="10"/>
    <d v="2026-05-22T11:30:24"/>
    <n v="3"/>
    <m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0"/>
    <x v="23"/>
    <x v="1"/>
    <d v="2026-05-22T11:30:24"/>
    <n v="13"/>
    <m/>
    <m/>
    <m/>
    <m/>
    <m/>
    <m/>
    <m/>
    <n v="2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1"/>
    <x v="23"/>
    <x v="1"/>
    <d v="2026-05-22T11:30:24"/>
    <n v="20"/>
    <m/>
    <n v="10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4"/>
    <x v="29"/>
    <x v="4"/>
    <d v="2026-05-22T11:30:3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5"/>
    <x v="29"/>
    <x v="4"/>
    <d v="2026-05-22T11:3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6"/>
    <x v="29"/>
    <x v="4"/>
    <d v="2026-05-22T11:30:32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7"/>
    <x v="29"/>
    <x v="4"/>
    <d v="2026-05-22T11:3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25"/>
    <x v="29"/>
    <x v="4"/>
    <d v="2026-05-22T11:30:3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8"/>
    <x v="30"/>
    <x v="4"/>
    <d v="2026-05-22T11:30:3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9"/>
    <x v="30"/>
    <x v="4"/>
    <d v="2026-05-22T11:30:32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2"/>
    <x v="30"/>
    <x v="4"/>
    <d v="2026-05-22T11:30:32"/>
    <n v="10"/>
    <n v="5"/>
    <n v="5"/>
    <m/>
    <m/>
    <m/>
    <m/>
    <n v="2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0"/>
    <x v="23"/>
    <x v="1"/>
    <d v="2026-05-22T11:30:2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"/>
    <x v="23"/>
    <x v="1"/>
    <d v="2026-05-22T11:30:24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"/>
    <x v="23"/>
    <x v="1"/>
    <d v="2026-05-22T11:30:24"/>
    <n v="76"/>
    <n v="31"/>
    <n v="45"/>
    <m/>
    <n v="5"/>
    <n v="6"/>
    <n v="9"/>
    <n v="8"/>
    <n v="17"/>
    <n v="20"/>
    <n v="2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"/>
    <x v="23"/>
    <x v="1"/>
    <d v="2026-05-22T11:30:24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4"/>
    <x v="23"/>
    <x v="1"/>
    <d v="2026-05-22T11:30:24"/>
    <n v="36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5"/>
    <x v="23"/>
    <x v="1"/>
    <d v="2026-05-22T11:30:2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0"/>
    <x v="24"/>
    <x v="1"/>
    <d v="2026-05-22T11:30:25"/>
    <n v="10"/>
    <m/>
    <m/>
    <m/>
    <m/>
    <m/>
    <m/>
    <m/>
    <n v="4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1"/>
    <x v="24"/>
    <x v="1"/>
    <d v="2026-05-22T11:30:25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4"/>
    <x v="31"/>
    <x v="4"/>
    <d v="2026-05-22T11:30:34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5"/>
    <x v="31"/>
    <x v="4"/>
    <d v="2026-05-22T11:30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6"/>
    <x v="31"/>
    <x v="4"/>
    <d v="2026-05-22T11:30:34"/>
    <n v="79"/>
    <n v="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"/>
    <x v="31"/>
    <x v="4"/>
    <d v="2026-05-22T11:30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25"/>
    <x v="31"/>
    <x v="4"/>
    <d v="2026-05-22T11:30:3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4"/>
    <x v="32"/>
    <x v="0"/>
    <d v="2026-05-22T11:30:3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5"/>
    <x v="32"/>
    <x v="0"/>
    <d v="2026-05-22T11:30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6"/>
    <x v="32"/>
    <x v="0"/>
    <d v="2026-05-22T11:30:3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2"/>
    <x v="24"/>
    <x v="1"/>
    <d v="2026-05-22T11:30:2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"/>
    <x v="24"/>
    <x v="1"/>
    <d v="2026-05-22T11:30:25"/>
    <n v="25"/>
    <n v="7"/>
    <n v="18"/>
    <m/>
    <n v="1"/>
    <n v="3"/>
    <n v="3"/>
    <n v="2"/>
    <n v="3"/>
    <n v="4"/>
    <n v="4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5"/>
    <x v="24"/>
    <x v="1"/>
    <d v="2026-05-22T11:30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0"/>
    <x v="25"/>
    <x v="1"/>
    <d v="2026-05-22T11:30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1"/>
    <x v="25"/>
    <x v="1"/>
    <d v="2026-05-22T11:30:2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0"/>
    <x v="25"/>
    <x v="1"/>
    <d v="2026-05-22T11:30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"/>
    <x v="25"/>
    <x v="1"/>
    <d v="2026-05-22T11:30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"/>
    <x v="25"/>
    <x v="1"/>
    <d v="2026-05-22T11:30:25"/>
    <n v="30"/>
    <n v="17"/>
    <n v="13"/>
    <m/>
    <m/>
    <n v="2"/>
    <n v="7"/>
    <n v="3"/>
    <n v="11"/>
    <n v="2"/>
    <n v="4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3"/>
    <x v="33"/>
    <x v="4"/>
    <d v="2026-05-22T11:30:36"/>
    <n v="3"/>
    <n v="1"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4"/>
    <x v="33"/>
    <x v="4"/>
    <d v="2026-05-22T11:30:36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5"/>
    <x v="33"/>
    <x v="4"/>
    <d v="2026-05-22T11:30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6"/>
    <x v="33"/>
    <x v="4"/>
    <d v="2026-05-22T11:30:36"/>
    <n v="97"/>
    <n v="3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7"/>
    <x v="33"/>
    <x v="4"/>
    <d v="2026-05-22T11:30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8"/>
    <x v="34"/>
    <x v="4"/>
    <d v="2026-05-22T11:30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9"/>
    <x v="34"/>
    <x v="4"/>
    <d v="2026-05-22T11:30:3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10"/>
    <x v="34"/>
    <x v="4"/>
    <d v="2026-05-22T11:30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"/>
    <x v="25"/>
    <x v="1"/>
    <d v="2026-05-22T11:30:2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0"/>
    <x v="26"/>
    <x v="2"/>
    <d v="2026-05-22T11:30:26"/>
    <n v="8"/>
    <m/>
    <m/>
    <m/>
    <m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1"/>
    <x v="26"/>
    <x v="2"/>
    <d v="2026-05-22T11:30:26"/>
    <n v="25.6"/>
    <n v="2.4"/>
    <n v="10.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"/>
    <x v="26"/>
    <x v="2"/>
    <d v="2026-05-22T11:30:26"/>
    <n v="67"/>
    <n v="34"/>
    <n v="33"/>
    <n v="1"/>
    <n v="3"/>
    <n v="4"/>
    <n v="11"/>
    <n v="11"/>
    <n v="11"/>
    <n v="19"/>
    <n v="4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"/>
    <x v="26"/>
    <x v="2"/>
    <d v="2026-05-22T11:30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5"/>
    <x v="26"/>
    <x v="2"/>
    <d v="2026-05-22T11:30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6"/>
    <x v="26"/>
    <x v="2"/>
    <d v="2026-05-22T11:30:26"/>
    <n v="100"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"/>
    <x v="26"/>
    <x v="2"/>
    <d v="2026-05-22T11:30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8"/>
    <x v="35"/>
    <x v="2"/>
    <d v="2026-05-22T11:30:26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9"/>
    <x v="35"/>
    <x v="2"/>
    <d v="2026-05-22T11:30:26"/>
    <n v="21"/>
    <m/>
    <m/>
    <m/>
    <m/>
    <m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8"/>
    <x v="36"/>
    <x v="7"/>
    <d v="2026-05-22T11:30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9"/>
    <x v="36"/>
    <x v="7"/>
    <d v="2026-05-22T11:30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2"/>
    <x v="36"/>
    <x v="7"/>
    <d v="2026-05-22T11:30:27"/>
    <n v="3"/>
    <m/>
    <n v="3"/>
    <m/>
    <m/>
    <m/>
    <m/>
    <n v="1"/>
    <n v="1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4"/>
    <x v="36"/>
    <x v="7"/>
    <d v="2026-05-22T11:30:2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6"/>
    <x v="36"/>
    <x v="7"/>
    <d v="2026-05-22T11:30:27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8"/>
    <x v="37"/>
    <x v="7"/>
    <d v="2026-05-22T11:30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9"/>
    <x v="37"/>
    <x v="7"/>
    <d v="2026-05-22T11:30:2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0"/>
    <x v="37"/>
    <x v="7"/>
    <d v="2026-05-22T11:30:27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2"/>
    <x v="37"/>
    <x v="7"/>
    <d v="2026-05-22T11:30:27"/>
    <n v="6"/>
    <n v="1"/>
    <n v="5"/>
    <m/>
    <m/>
    <m/>
    <n v="1"/>
    <m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4"/>
    <x v="37"/>
    <x v="7"/>
    <d v="2026-05-22T11:30:2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5"/>
    <x v="37"/>
    <x v="7"/>
    <d v="2026-05-22T11:30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6"/>
    <x v="37"/>
    <x v="7"/>
    <d v="2026-05-22T11:30:27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7"/>
    <x v="37"/>
    <x v="7"/>
    <d v="2026-05-22T11:30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8"/>
    <x v="38"/>
    <x v="7"/>
    <d v="2026-05-22T11:3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9"/>
    <x v="38"/>
    <x v="7"/>
    <d v="2026-05-22T11:30:2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11"/>
    <x v="38"/>
    <x v="7"/>
    <d v="2026-05-22T11:30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2"/>
    <x v="38"/>
    <x v="7"/>
    <d v="2026-05-22T11:30:28"/>
    <n v="6"/>
    <n v="4"/>
    <n v="2"/>
    <m/>
    <m/>
    <n v="1"/>
    <n v="1"/>
    <m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4"/>
    <x v="38"/>
    <x v="7"/>
    <d v="2026-05-22T11:30:2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5"/>
    <x v="38"/>
    <x v="7"/>
    <d v="2026-05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6"/>
    <x v="38"/>
    <x v="7"/>
    <d v="2026-05-22T11:30:28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7"/>
    <x v="38"/>
    <x v="7"/>
    <d v="2026-05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9"/>
    <x v="39"/>
    <x v="7"/>
    <d v="2026-05-22T11:30:29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11"/>
    <x v="39"/>
    <x v="7"/>
    <d v="2026-05-22T11:30:29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2"/>
    <x v="39"/>
    <x v="7"/>
    <d v="2026-05-22T11:30:29"/>
    <n v="9"/>
    <n v="6"/>
    <n v="3"/>
    <n v="1"/>
    <m/>
    <m/>
    <m/>
    <m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4"/>
    <x v="39"/>
    <x v="7"/>
    <d v="2026-05-22T11:3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5"/>
    <x v="39"/>
    <x v="7"/>
    <d v="2026-05-22T11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6"/>
    <x v="39"/>
    <x v="7"/>
    <d v="2026-05-22T11:30:29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"/>
    <x v="39"/>
    <x v="7"/>
    <d v="2026-05-22T11:30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8"/>
    <x v="40"/>
    <x v="9"/>
    <d v="2026-05-22T11:30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9"/>
    <x v="40"/>
    <x v="9"/>
    <d v="2026-05-22T11:30:29"/>
    <n v="36"/>
    <m/>
    <m/>
    <m/>
    <m/>
    <m/>
    <n v="3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10"/>
    <x v="40"/>
    <x v="9"/>
    <d v="2026-05-22T11:3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2"/>
    <x v="40"/>
    <x v="9"/>
    <d v="2026-05-22T11:30:29"/>
    <n v="22"/>
    <n v="11"/>
    <n v="11"/>
    <m/>
    <m/>
    <m/>
    <n v="2"/>
    <n v="1"/>
    <n v="1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4"/>
    <x v="40"/>
    <x v="9"/>
    <d v="2026-05-22T11:30:29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5"/>
    <x v="40"/>
    <x v="9"/>
    <d v="2026-05-22T11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6"/>
    <x v="40"/>
    <x v="9"/>
    <d v="2026-05-22T11:30:29"/>
    <n v="172"/>
    <n v="7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"/>
    <x v="40"/>
    <x v="9"/>
    <d v="2026-05-22T11:30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8"/>
    <x v="41"/>
    <x v="9"/>
    <d v="2026-05-22T11:30:3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9"/>
    <x v="41"/>
    <x v="9"/>
    <d v="2026-05-22T11:30:30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10"/>
    <x v="41"/>
    <x v="9"/>
    <d v="2026-05-22T11:30:30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11"/>
    <x v="41"/>
    <x v="9"/>
    <d v="2026-05-22T11:30:3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2"/>
    <x v="41"/>
    <x v="9"/>
    <d v="2026-05-22T11:30:30"/>
    <n v="20"/>
    <n v="6"/>
    <n v="14"/>
    <m/>
    <m/>
    <n v="1"/>
    <n v="3"/>
    <n v="2"/>
    <n v="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4"/>
    <x v="41"/>
    <x v="9"/>
    <d v="2026-05-22T11:30:3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5"/>
    <x v="41"/>
    <x v="9"/>
    <d v="2026-05-22T11:30:3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6"/>
    <x v="41"/>
    <x v="9"/>
    <d v="2026-05-22T11:30:30"/>
    <n v="117"/>
    <n v="5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7"/>
    <x v="41"/>
    <x v="9"/>
    <d v="2026-05-22T11:30:30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8"/>
    <x v="28"/>
    <x v="9"/>
    <d v="2026-05-22T11:30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2"/>
    <x v="42"/>
    <x v="9"/>
    <d v="2026-05-22T11:30:37"/>
    <n v="10"/>
    <n v="2"/>
    <n v="8"/>
    <m/>
    <m/>
    <n v="1"/>
    <m/>
    <m/>
    <n v="4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4"/>
    <x v="42"/>
    <x v="9"/>
    <d v="2026-05-22T11:30:3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5"/>
    <x v="42"/>
    <x v="9"/>
    <d v="2026-05-22T11:30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6"/>
    <x v="42"/>
    <x v="9"/>
    <d v="2026-05-22T11:30:37"/>
    <n v="1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7"/>
    <x v="42"/>
    <x v="9"/>
    <d v="2026-05-22T11:30:37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9"/>
    <x v="43"/>
    <x v="9"/>
    <d v="2026-05-22T11:30:3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10"/>
    <x v="43"/>
    <x v="9"/>
    <d v="2026-05-22T11:30:38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2"/>
    <x v="43"/>
    <x v="9"/>
    <d v="2026-05-22T11:30:38"/>
    <n v="4"/>
    <n v="1"/>
    <n v="3"/>
    <m/>
    <m/>
    <m/>
    <m/>
    <m/>
    <n v="3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9"/>
    <x v="28"/>
    <x v="9"/>
    <d v="2026-05-22T11:30:30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10"/>
    <x v="28"/>
    <x v="9"/>
    <d v="2026-05-22T11:30:3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11"/>
    <x v="28"/>
    <x v="9"/>
    <d v="2026-05-22T11:30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9"/>
    <x v="44"/>
    <x v="9"/>
    <d v="2026-05-22T11:30:31"/>
    <n v="28"/>
    <m/>
    <m/>
    <m/>
    <m/>
    <m/>
    <n v="1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2"/>
    <x v="44"/>
    <x v="9"/>
    <d v="2026-05-22T11:30:31"/>
    <n v="14"/>
    <n v="8"/>
    <n v="6"/>
    <m/>
    <m/>
    <m/>
    <m/>
    <m/>
    <n v="7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4"/>
    <x v="44"/>
    <x v="9"/>
    <d v="2026-05-22T11:30:31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5"/>
    <x v="44"/>
    <x v="9"/>
    <d v="2026-05-22T11:3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6"/>
    <x v="44"/>
    <x v="9"/>
    <d v="2026-05-22T11:30:31"/>
    <n v="76"/>
    <n v="3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7"/>
    <x v="44"/>
    <x v="9"/>
    <d v="2026-05-22T11:30:3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9"/>
    <x v="45"/>
    <x v="9"/>
    <d v="2026-05-22T11:30:31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10"/>
    <x v="45"/>
    <x v="9"/>
    <d v="2026-05-22T11:30:3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2"/>
    <x v="45"/>
    <x v="9"/>
    <d v="2026-05-22T11:30:31"/>
    <n v="5"/>
    <m/>
    <n v="5"/>
    <m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4"/>
    <x v="45"/>
    <x v="9"/>
    <d v="2026-05-22T11:30:3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6"/>
    <x v="45"/>
    <x v="9"/>
    <d v="2026-05-22T11:30:31"/>
    <n v="43"/>
    <n v="2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4"/>
    <x v="30"/>
    <x v="4"/>
    <d v="2026-05-22T11:30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5"/>
    <x v="30"/>
    <x v="4"/>
    <d v="2026-05-22T11:30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6"/>
    <x v="30"/>
    <x v="4"/>
    <d v="2026-05-22T11:30:32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7"/>
    <x v="30"/>
    <x v="4"/>
    <d v="2026-05-22T11:30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25"/>
    <x v="30"/>
    <x v="4"/>
    <d v="2026-05-22T11:30:32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8"/>
    <x v="46"/>
    <x v="4"/>
    <d v="2026-05-22T11:30:3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9"/>
    <x v="46"/>
    <x v="4"/>
    <d v="2026-05-22T11:30:3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10"/>
    <x v="46"/>
    <x v="4"/>
    <d v="2026-05-22T11:30:3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2"/>
    <x v="46"/>
    <x v="4"/>
    <d v="2026-05-22T11:30:33"/>
    <n v="12"/>
    <n v="9"/>
    <n v="3"/>
    <m/>
    <m/>
    <m/>
    <n v="3"/>
    <n v="2"/>
    <n v="3"/>
    <n v="3"/>
    <n v="0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4"/>
    <x v="46"/>
    <x v="4"/>
    <d v="2026-05-22T11:30:3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5"/>
    <x v="46"/>
    <x v="4"/>
    <d v="2026-05-22T11:30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6"/>
    <x v="46"/>
    <x v="4"/>
    <d v="2026-05-22T11:30:33"/>
    <n v="81"/>
    <n v="4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7"/>
    <x v="46"/>
    <x v="4"/>
    <d v="2026-05-22T11:30:3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8"/>
    <x v="47"/>
    <x v="4"/>
    <d v="2026-05-22T11:30:3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9"/>
    <x v="47"/>
    <x v="4"/>
    <d v="2026-05-22T11:30:33"/>
    <n v="14"/>
    <m/>
    <m/>
    <m/>
    <m/>
    <m/>
    <n v="4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11"/>
    <x v="47"/>
    <x v="4"/>
    <d v="2026-05-22T11:30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2"/>
    <x v="47"/>
    <x v="4"/>
    <d v="2026-05-22T11:30:33"/>
    <n v="10"/>
    <n v="8"/>
    <n v="2"/>
    <m/>
    <n v="1"/>
    <m/>
    <m/>
    <n v="2"/>
    <n v="2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4"/>
    <x v="47"/>
    <x v="4"/>
    <d v="2026-05-22T11:30:3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5"/>
    <x v="47"/>
    <x v="4"/>
    <d v="2026-05-22T11:30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6"/>
    <x v="47"/>
    <x v="4"/>
    <d v="2026-05-22T11:30:33"/>
    <n v="33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7"/>
    <x v="47"/>
    <x v="4"/>
    <d v="2026-05-22T11:30:3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25"/>
    <x v="47"/>
    <x v="4"/>
    <d v="2026-05-22T11:30:3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8"/>
    <x v="48"/>
    <x v="4"/>
    <d v="2026-05-22T11:30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9"/>
    <x v="48"/>
    <x v="4"/>
    <d v="2026-05-22T11:30:3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2"/>
    <x v="48"/>
    <x v="4"/>
    <d v="2026-05-22T11:30:34"/>
    <n v="6"/>
    <n v="1"/>
    <n v="5"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4"/>
    <x v="48"/>
    <x v="4"/>
    <d v="2026-05-22T11:30:3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5"/>
    <x v="48"/>
    <x v="4"/>
    <d v="2026-05-22T11:3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6"/>
    <x v="48"/>
    <x v="4"/>
    <d v="2026-05-22T11:30:34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7"/>
    <x v="48"/>
    <x v="4"/>
    <d v="2026-05-22T11:30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8"/>
    <x v="31"/>
    <x v="4"/>
    <d v="2026-05-22T11:30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9"/>
    <x v="31"/>
    <x v="4"/>
    <d v="2026-05-22T11:30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0"/>
    <x v="31"/>
    <x v="4"/>
    <d v="2026-05-22T11:30:34"/>
    <n v="5"/>
    <m/>
    <m/>
    <m/>
    <m/>
    <m/>
    <m/>
    <m/>
    <n v="0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1"/>
    <x v="31"/>
    <x v="4"/>
    <d v="2026-05-22T11:30:3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2"/>
    <x v="31"/>
    <x v="4"/>
    <d v="2026-05-22T11:30:34"/>
    <n v="10"/>
    <n v="2"/>
    <n v="8"/>
    <m/>
    <n v="1"/>
    <m/>
    <n v="2"/>
    <n v="3"/>
    <n v="1"/>
    <m/>
    <n v="0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6"/>
    <x v="49"/>
    <x v="5"/>
    <d v="2026-05-22T11:30:39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8"/>
    <x v="50"/>
    <x v="10"/>
    <d v="2026-05-22T11:30:39"/>
    <n v="14"/>
    <m/>
    <m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9"/>
    <x v="50"/>
    <x v="10"/>
    <d v="2026-05-22T11:30:39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0"/>
    <x v="50"/>
    <x v="10"/>
    <d v="2026-05-22T11:30:3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1"/>
    <x v="50"/>
    <x v="10"/>
    <d v="2026-05-22T11:3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2"/>
    <x v="50"/>
    <x v="10"/>
    <d v="2026-05-22T11:30:39"/>
    <n v="15"/>
    <n v="7"/>
    <n v="8"/>
    <m/>
    <m/>
    <n v="1"/>
    <n v="0"/>
    <n v="7"/>
    <n v="3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4"/>
    <x v="50"/>
    <x v="10"/>
    <d v="2026-05-22T11:30:3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5"/>
    <x v="50"/>
    <x v="10"/>
    <d v="2026-05-22T11:30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6"/>
    <x v="31"/>
    <x v="4"/>
    <d v="2026-05-22T11:30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20"/>
    <x v="31"/>
    <x v="4"/>
    <d v="2026-05-22T11:30:3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7"/>
    <x v="32"/>
    <x v="0"/>
    <d v="2026-05-22T11:30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8"/>
    <x v="51"/>
    <x v="0"/>
    <d v="2026-05-22T11:30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9"/>
    <x v="51"/>
    <x v="0"/>
    <d v="2026-05-22T11:30:35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10"/>
    <x v="51"/>
    <x v="0"/>
    <d v="2026-05-22T11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2"/>
    <x v="51"/>
    <x v="0"/>
    <d v="2026-05-22T11:30:35"/>
    <n v="11"/>
    <n v="5"/>
    <n v="6"/>
    <m/>
    <m/>
    <m/>
    <n v="2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4"/>
    <x v="51"/>
    <x v="0"/>
    <d v="2026-05-22T11:30:3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5"/>
    <x v="51"/>
    <x v="0"/>
    <d v="2026-05-22T11:30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6"/>
    <x v="51"/>
    <x v="0"/>
    <d v="2026-05-22T11:30:35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"/>
    <x v="51"/>
    <x v="0"/>
    <d v="2026-05-22T11:30:3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25"/>
    <x v="51"/>
    <x v="0"/>
    <d v="2026-05-22T11:30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8"/>
    <x v="33"/>
    <x v="4"/>
    <d v="2026-05-22T11:30:3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9"/>
    <x v="33"/>
    <x v="4"/>
    <d v="2026-05-22T11:30:36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0"/>
    <x v="33"/>
    <x v="4"/>
    <d v="2026-05-22T11:30:36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1"/>
    <x v="33"/>
    <x v="4"/>
    <d v="2026-05-22T11:30:36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7"/>
    <x v="52"/>
    <x v="11"/>
    <d v="2026-05-22T11:30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8"/>
    <x v="53"/>
    <x v="11"/>
    <d v="2026-05-22T11:30:4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9"/>
    <x v="53"/>
    <x v="11"/>
    <d v="2026-05-22T11:30:45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10"/>
    <x v="53"/>
    <x v="11"/>
    <d v="2026-05-22T11:30:4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11"/>
    <x v="53"/>
    <x v="11"/>
    <d v="2026-05-22T11:30:45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2"/>
    <x v="53"/>
    <x v="11"/>
    <d v="2026-05-22T11:30:45"/>
    <n v="25"/>
    <n v="10"/>
    <n v="15"/>
    <m/>
    <n v="1"/>
    <n v="2"/>
    <n v="3"/>
    <n v="5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4"/>
    <x v="53"/>
    <x v="11"/>
    <d v="2026-05-22T11:30:45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5"/>
    <x v="53"/>
    <x v="11"/>
    <d v="2026-05-22T11:30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0"/>
    <x v="33"/>
    <x v="4"/>
    <d v="2026-05-22T11:30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"/>
    <x v="33"/>
    <x v="4"/>
    <d v="2026-05-22T11:30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2"/>
    <x v="33"/>
    <x v="4"/>
    <d v="2026-05-22T11:30:36"/>
    <n v="23"/>
    <n v="8"/>
    <n v="15"/>
    <m/>
    <m/>
    <n v="3"/>
    <n v="3"/>
    <n v="4"/>
    <n v="4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2"/>
    <x v="34"/>
    <x v="4"/>
    <d v="2026-05-22T11:30:36"/>
    <n v="8"/>
    <n v="3"/>
    <n v="5"/>
    <m/>
    <m/>
    <m/>
    <m/>
    <n v="1"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4"/>
    <x v="34"/>
    <x v="4"/>
    <d v="2026-05-22T11:30:3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5"/>
    <x v="34"/>
    <x v="4"/>
    <d v="2026-05-22T11:3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6"/>
    <x v="34"/>
    <x v="4"/>
    <d v="2026-05-22T11:30:36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7"/>
    <x v="34"/>
    <x v="4"/>
    <d v="2026-05-22T11:30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7"/>
    <x v="53"/>
    <x v="11"/>
    <d v="2026-05-22T11:30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8"/>
    <x v="54"/>
    <x v="11"/>
    <d v="2026-05-22T11:30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9"/>
    <x v="54"/>
    <x v="11"/>
    <d v="2026-05-22T11:30:45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10"/>
    <x v="54"/>
    <x v="11"/>
    <d v="2026-05-22T11:30:45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11"/>
    <x v="54"/>
    <x v="11"/>
    <d v="2026-05-22T11:30:4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2"/>
    <x v="54"/>
    <x v="11"/>
    <d v="2026-05-22T11:30:45"/>
    <n v="5"/>
    <n v="2"/>
    <n v="3"/>
    <m/>
    <n v="1"/>
    <m/>
    <n v="1"/>
    <m/>
    <n v="1"/>
    <n v="1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4"/>
    <x v="54"/>
    <x v="11"/>
    <d v="2026-05-22T11:30:4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5"/>
    <x v="54"/>
    <x v="11"/>
    <d v="2026-05-22T11:30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9"/>
    <x v="42"/>
    <x v="9"/>
    <d v="2026-05-22T11:30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10"/>
    <x v="42"/>
    <x v="9"/>
    <d v="2026-05-22T11:30:3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7"/>
    <x v="11"/>
    <x v="42"/>
    <x v="9"/>
    <d v="2026-05-22T11:30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4"/>
    <x v="43"/>
    <x v="9"/>
    <d v="2026-05-22T11:30:3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5"/>
    <x v="43"/>
    <x v="9"/>
    <d v="2026-05-22T11:3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6"/>
    <x v="43"/>
    <x v="9"/>
    <d v="2026-05-22T11:30:38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9"/>
    <x v="7"/>
    <x v="43"/>
    <x v="9"/>
    <d v="2026-05-22T11:3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4"/>
    <x v="55"/>
    <x v="5"/>
    <d v="2026-05-22T11:30:3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6"/>
    <x v="55"/>
    <x v="5"/>
    <d v="2026-05-22T11:30:38"/>
    <n v="61"/>
    <n v="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8"/>
    <x v="56"/>
    <x v="0"/>
    <d v="2026-05-22T11:30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9"/>
    <x v="56"/>
    <x v="0"/>
    <d v="2026-05-22T11:30:3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10"/>
    <x v="56"/>
    <x v="0"/>
    <d v="2026-05-22T11:3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2"/>
    <x v="56"/>
    <x v="0"/>
    <d v="2026-05-22T11:30:39"/>
    <n v="10"/>
    <n v="6"/>
    <n v="4"/>
    <m/>
    <m/>
    <m/>
    <m/>
    <n v="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4"/>
    <x v="56"/>
    <x v="0"/>
    <d v="2026-05-22T11:30:3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5"/>
    <x v="56"/>
    <x v="0"/>
    <d v="2026-05-22T11:30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6"/>
    <x v="56"/>
    <x v="0"/>
    <d v="2026-05-22T11:30:39"/>
    <n v="106"/>
    <n v="4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"/>
    <x v="56"/>
    <x v="0"/>
    <d v="2026-05-22T11:30:3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25"/>
    <x v="56"/>
    <x v="0"/>
    <d v="2026-05-22T11:30:39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4"/>
    <x v="49"/>
    <x v="5"/>
    <d v="2026-05-22T11:30:3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6"/>
    <x v="50"/>
    <x v="10"/>
    <d v="2026-05-22T11:30:39"/>
    <n v="109"/>
    <n v="5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"/>
    <x v="50"/>
    <x v="10"/>
    <d v="2026-05-22T11:30:3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8"/>
    <x v="57"/>
    <x v="10"/>
    <d v="2026-05-22T11:30:4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9"/>
    <x v="57"/>
    <x v="10"/>
    <d v="2026-05-22T11:30:40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0"/>
    <x v="57"/>
    <x v="10"/>
    <d v="2026-05-22T11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5"/>
    <x v="58"/>
    <x v="11"/>
    <d v="2026-05-22T11:30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8"/>
    <x v="59"/>
    <x v="11"/>
    <d v="2026-05-22T11:30:4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9"/>
    <x v="59"/>
    <x v="11"/>
    <d v="2026-05-22T11:30:46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10"/>
    <x v="59"/>
    <x v="11"/>
    <d v="2026-05-22T11:30:4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0"/>
    <x v="59"/>
    <x v="11"/>
    <d v="2026-05-22T11:30:4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1"/>
    <x v="59"/>
    <x v="11"/>
    <d v="2026-05-22T11:30:4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22"/>
    <x v="59"/>
    <x v="11"/>
    <d v="2026-05-22T11:30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2"/>
    <x v="59"/>
    <x v="11"/>
    <d v="2026-05-22T11:30:46"/>
    <n v="13"/>
    <n v="4"/>
    <n v="9"/>
    <m/>
    <m/>
    <n v="1"/>
    <m/>
    <n v="3"/>
    <n v="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1"/>
    <x v="57"/>
    <x v="10"/>
    <d v="2026-05-22T11:30:4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2"/>
    <x v="57"/>
    <x v="10"/>
    <d v="2026-05-22T11:30:40"/>
    <n v="8"/>
    <n v="2"/>
    <n v="6"/>
    <m/>
    <m/>
    <n v="1"/>
    <m/>
    <n v="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4"/>
    <x v="57"/>
    <x v="10"/>
    <d v="2026-05-22T11:30:40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5"/>
    <x v="57"/>
    <x v="10"/>
    <d v="2026-05-22T11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6"/>
    <x v="57"/>
    <x v="10"/>
    <d v="2026-05-22T11:30:40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8"/>
    <x v="60"/>
    <x v="10"/>
    <d v="2026-05-22T11:30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9"/>
    <x v="60"/>
    <x v="10"/>
    <d v="2026-05-22T11:30:41"/>
    <n v="20"/>
    <m/>
    <m/>
    <m/>
    <m/>
    <m/>
    <n v="6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0"/>
    <x v="60"/>
    <x v="10"/>
    <d v="2026-05-22T11:30:41"/>
    <n v="3"/>
    <m/>
    <m/>
    <m/>
    <m/>
    <m/>
    <m/>
    <m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2"/>
    <x v="60"/>
    <x v="10"/>
    <d v="2026-05-22T11:30:4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"/>
    <x v="60"/>
    <x v="10"/>
    <d v="2026-05-22T11:30:41"/>
    <n v="17"/>
    <n v="8"/>
    <n v="9"/>
    <m/>
    <m/>
    <m/>
    <n v="1"/>
    <n v="3"/>
    <n v="3"/>
    <n v="7"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5"/>
    <x v="60"/>
    <x v="10"/>
    <d v="2026-05-22T11:30:4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4"/>
    <x v="60"/>
    <x v="10"/>
    <d v="2026-05-22T11:30:4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5"/>
    <x v="60"/>
    <x v="10"/>
    <d v="2026-05-22T11:30:4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6"/>
    <x v="60"/>
    <x v="10"/>
    <d v="2026-05-22T11:30:41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"/>
    <x v="60"/>
    <x v="10"/>
    <d v="2026-05-22T11:30:4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4"/>
    <x v="61"/>
    <x v="10"/>
    <d v="2026-05-22T11:30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5"/>
    <x v="61"/>
    <x v="10"/>
    <d v="2026-05-22T11:30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6"/>
    <x v="61"/>
    <x v="10"/>
    <d v="2026-05-22T11:30:41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"/>
    <x v="61"/>
    <x v="10"/>
    <d v="2026-05-22T11:30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8"/>
    <x v="62"/>
    <x v="10"/>
    <d v="2026-05-22T11:30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9"/>
    <x v="62"/>
    <x v="10"/>
    <d v="2026-05-22T11:30:42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0"/>
    <x v="62"/>
    <x v="10"/>
    <d v="2026-05-22T11:30:42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1"/>
    <x v="62"/>
    <x v="10"/>
    <d v="2026-05-22T11:30:42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2"/>
    <x v="62"/>
    <x v="10"/>
    <d v="2026-05-22T11:30:42"/>
    <n v="18"/>
    <n v="6"/>
    <n v="12"/>
    <n v="1"/>
    <m/>
    <m/>
    <n v="1"/>
    <n v="1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4"/>
    <x v="62"/>
    <x v="10"/>
    <d v="2026-05-22T11:30:4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5"/>
    <x v="62"/>
    <x v="10"/>
    <d v="2026-05-22T11:30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6"/>
    <x v="62"/>
    <x v="10"/>
    <d v="2026-05-22T11:30:4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"/>
    <x v="62"/>
    <x v="10"/>
    <d v="2026-05-22T11:30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8"/>
    <x v="63"/>
    <x v="10"/>
    <d v="2026-05-22T11:30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9"/>
    <x v="63"/>
    <x v="10"/>
    <d v="2026-05-22T11:30:42"/>
    <n v="24"/>
    <m/>
    <m/>
    <m/>
    <m/>
    <m/>
    <n v="12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2"/>
    <x v="63"/>
    <x v="10"/>
    <d v="2026-05-22T11:30:42"/>
    <n v="14"/>
    <n v="12"/>
    <n v="2"/>
    <m/>
    <m/>
    <m/>
    <n v="1"/>
    <n v="1"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4"/>
    <x v="63"/>
    <x v="10"/>
    <d v="2026-05-22T11:30:4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5"/>
    <x v="63"/>
    <x v="10"/>
    <d v="2026-05-22T11:30:4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6"/>
    <x v="63"/>
    <x v="10"/>
    <d v="2026-05-22T11:30:42"/>
    <n v="55"/>
    <n v="3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"/>
    <x v="63"/>
    <x v="10"/>
    <d v="2026-05-22T11:30:4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0"/>
    <x v="64"/>
    <x v="10"/>
    <d v="2026-05-22T11:30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1"/>
    <x v="64"/>
    <x v="10"/>
    <d v="2026-05-22T11:30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2"/>
    <x v="64"/>
    <x v="10"/>
    <d v="2026-05-22T11:30:43"/>
    <n v="2"/>
    <n v="0"/>
    <n v="2"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4"/>
    <x v="64"/>
    <x v="10"/>
    <d v="2026-05-22T11:30:4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5"/>
    <x v="64"/>
    <x v="10"/>
    <d v="2026-05-22T11:30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6"/>
    <x v="64"/>
    <x v="10"/>
    <d v="2026-05-22T11:30:43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"/>
    <x v="64"/>
    <x v="10"/>
    <d v="2026-05-22T11:3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8"/>
    <x v="65"/>
    <x v="6"/>
    <d v="2026-05-22T11:30:4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9"/>
    <x v="65"/>
    <x v="6"/>
    <d v="2026-05-22T11:30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2"/>
    <x v="65"/>
    <x v="6"/>
    <d v="2026-05-22T11:30:43"/>
    <n v="17"/>
    <n v="10"/>
    <n v="7"/>
    <m/>
    <m/>
    <m/>
    <n v="5"/>
    <n v="3"/>
    <n v="5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4"/>
    <x v="65"/>
    <x v="6"/>
    <d v="2026-05-22T11:30:43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5"/>
    <x v="65"/>
    <x v="6"/>
    <d v="2026-05-22T11:30:4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6"/>
    <x v="65"/>
    <x v="6"/>
    <d v="2026-05-22T11:30:43"/>
    <n v="238"/>
    <n v="11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"/>
    <x v="65"/>
    <x v="6"/>
    <d v="2026-05-22T11:30:43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9"/>
    <x v="66"/>
    <x v="6"/>
    <d v="2026-05-22T11:30:4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2"/>
    <x v="66"/>
    <x v="6"/>
    <d v="2026-05-22T11:30:44"/>
    <n v="3"/>
    <n v="3"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4"/>
    <x v="66"/>
    <x v="6"/>
    <d v="2026-05-22T11:30:44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5"/>
    <x v="66"/>
    <x v="6"/>
    <d v="2026-05-22T11:30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6"/>
    <x v="66"/>
    <x v="6"/>
    <d v="2026-05-22T11:30:44"/>
    <n v="90"/>
    <n v="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7"/>
    <x v="66"/>
    <x v="6"/>
    <d v="2026-05-22T11:30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8"/>
    <x v="52"/>
    <x v="11"/>
    <d v="2026-05-22T11:30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7"/>
    <x v="59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9"/>
    <x v="67"/>
    <x v="11"/>
    <d v="2026-05-22T11:30:47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11"/>
    <x v="67"/>
    <x v="11"/>
    <d v="2026-05-22T11:30:4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2"/>
    <x v="67"/>
    <x v="11"/>
    <d v="2026-05-22T11:30:47"/>
    <n v="8"/>
    <n v="3"/>
    <n v="5"/>
    <m/>
    <m/>
    <n v="1"/>
    <m/>
    <m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4"/>
    <x v="67"/>
    <x v="11"/>
    <d v="2026-05-22T11:30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5"/>
    <x v="67"/>
    <x v="11"/>
    <d v="2026-05-22T11:30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6"/>
    <x v="67"/>
    <x v="11"/>
    <d v="2026-05-22T11:30:47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7"/>
    <x v="67"/>
    <x v="11"/>
    <d v="2026-05-22T11:30:4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"/>
    <x v="68"/>
    <x v="0"/>
    <d v="2026-05-22T11:30:48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8"/>
    <x v="69"/>
    <x v="0"/>
    <d v="2026-05-22T11:30:4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2"/>
    <x v="69"/>
    <x v="0"/>
    <d v="2026-05-22T11:30:49"/>
    <n v="3"/>
    <m/>
    <n v="3"/>
    <m/>
    <m/>
    <m/>
    <n v="2"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4"/>
    <x v="69"/>
    <x v="0"/>
    <d v="2026-05-22T11:30:4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5"/>
    <x v="69"/>
    <x v="0"/>
    <d v="2026-05-22T11:30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6"/>
    <x v="69"/>
    <x v="0"/>
    <d v="2026-05-22T11:30:49"/>
    <n v="46"/>
    <n v="1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7"/>
    <x v="69"/>
    <x v="0"/>
    <d v="2026-05-22T11:30:4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8"/>
    <x v="70"/>
    <x v="0"/>
    <d v="2026-05-22T11:30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6"/>
    <x v="53"/>
    <x v="11"/>
    <d v="2026-05-22T11:30:45"/>
    <n v="89"/>
    <n v="3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6"/>
    <x v="54"/>
    <x v="11"/>
    <d v="2026-05-22T11:30:45"/>
    <n v="47"/>
    <n v="2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7"/>
    <x v="54"/>
    <x v="11"/>
    <d v="2026-05-22T11:30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8"/>
    <x v="58"/>
    <x v="11"/>
    <d v="2026-05-22T11:30:4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"/>
    <x v="58"/>
    <x v="11"/>
    <d v="2026-05-22T11:30:46"/>
    <n v="25"/>
    <m/>
    <m/>
    <m/>
    <m/>
    <m/>
    <n v="10"/>
    <n v="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0"/>
    <x v="58"/>
    <x v="11"/>
    <d v="2026-05-22T11:30:46"/>
    <n v="16"/>
    <m/>
    <m/>
    <m/>
    <m/>
    <m/>
    <m/>
    <m/>
    <n v="9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1"/>
    <x v="58"/>
    <x v="11"/>
    <d v="2026-05-22T11:30:46"/>
    <n v="5.6"/>
    <m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"/>
    <x v="58"/>
    <x v="11"/>
    <d v="2026-05-22T11:30:46"/>
    <n v="36"/>
    <n v="10"/>
    <n v="26"/>
    <m/>
    <n v="1"/>
    <n v="1"/>
    <n v="5"/>
    <n v="3"/>
    <n v="5"/>
    <n v="7"/>
    <n v="10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7"/>
    <x v="70"/>
    <x v="0"/>
    <d v="2026-05-22T11:30:49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9"/>
    <x v="0"/>
    <x v="0"/>
    <d v="2026-05-22T11:30:50"/>
    <n v="7"/>
    <m/>
    <m/>
    <m/>
    <m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10"/>
    <x v="0"/>
    <x v="0"/>
    <d v="2026-05-22T11:30:5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0"/>
    <x v="0"/>
    <x v="0"/>
    <d v="2026-05-22T11:30:5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1"/>
    <x v="0"/>
    <x v="0"/>
    <d v="2026-05-22T11:30:50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2"/>
    <x v="0"/>
    <x v="0"/>
    <d v="2026-05-22T11:30:50"/>
    <n v="5"/>
    <n v="2"/>
    <n v="3"/>
    <m/>
    <m/>
    <m/>
    <m/>
    <m/>
    <n v="2"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3"/>
    <x v="0"/>
    <x v="0"/>
    <d v="2026-05-22T11:30:50"/>
    <n v="4"/>
    <n v="3"/>
    <n v="1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4"/>
    <x v="0"/>
    <x v="0"/>
    <d v="2026-05-22T11:30:5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6"/>
    <x v="58"/>
    <x v="11"/>
    <d v="2026-05-22T11:30:4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3"/>
    <x v="58"/>
    <x v="11"/>
    <d v="2026-05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0"/>
    <x v="58"/>
    <x v="11"/>
    <d v="2026-05-22T11:30:46"/>
    <n v="6"/>
    <n v="3"/>
    <n v="3"/>
    <m/>
    <m/>
    <m/>
    <n v="2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4"/>
    <x v="58"/>
    <x v="11"/>
    <d v="2026-05-22T11:30:4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5"/>
    <x v="58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6"/>
    <x v="58"/>
    <x v="11"/>
    <d v="2026-05-22T11:30:46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"/>
    <x v="58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3"/>
    <x v="59"/>
    <x v="11"/>
    <d v="2026-05-22T11:30:46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0"/>
    <x v="71"/>
    <x v="0"/>
    <d v="2026-05-22T11:30:5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1"/>
    <x v="71"/>
    <x v="0"/>
    <d v="2026-05-22T11:30:5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2"/>
    <x v="71"/>
    <x v="0"/>
    <d v="2026-05-22T11:30:50"/>
    <n v="9"/>
    <n v="5"/>
    <n v="4"/>
    <m/>
    <m/>
    <m/>
    <m/>
    <n v="3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3"/>
    <x v="71"/>
    <x v="0"/>
    <d v="2026-05-22T11:30:5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4"/>
    <x v="71"/>
    <x v="0"/>
    <d v="2026-05-22T11:30:5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5"/>
    <x v="71"/>
    <x v="0"/>
    <d v="2026-05-22T11:30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6"/>
    <x v="71"/>
    <x v="0"/>
    <d v="2026-05-22T11:30:50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7"/>
    <x v="71"/>
    <x v="0"/>
    <d v="2026-05-22T11:30:5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4"/>
    <x v="59"/>
    <x v="11"/>
    <d v="2026-05-22T11:30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5"/>
    <x v="59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6"/>
    <x v="59"/>
    <x v="11"/>
    <d v="2026-05-22T11:30:46"/>
    <n v="21"/>
    <n v="1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8"/>
    <x v="72"/>
    <x v="11"/>
    <d v="2026-05-22T11:30:47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9"/>
    <x v="72"/>
    <x v="11"/>
    <d v="2026-05-22T11:30:47"/>
    <n v="62"/>
    <m/>
    <m/>
    <m/>
    <m/>
    <m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0"/>
    <x v="72"/>
    <x v="11"/>
    <d v="2026-05-22T11:30:4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1"/>
    <x v="72"/>
    <x v="11"/>
    <d v="2026-05-22T11:30:47"/>
    <n v="12"/>
    <m/>
    <n v="9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0"/>
    <x v="72"/>
    <x v="11"/>
    <d v="2026-05-22T11:30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25"/>
    <x v="71"/>
    <x v="0"/>
    <d v="2026-05-22T11:30:5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9"/>
    <x v="73"/>
    <x v="0"/>
    <d v="2026-05-22T11:30:5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10"/>
    <x v="73"/>
    <x v="0"/>
    <d v="2026-05-22T11:30:51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2"/>
    <x v="73"/>
    <x v="0"/>
    <d v="2026-05-22T11:30:51"/>
    <n v="10"/>
    <n v="4"/>
    <n v="6"/>
    <m/>
    <m/>
    <m/>
    <m/>
    <m/>
    <n v="3"/>
    <n v="5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4"/>
    <x v="73"/>
    <x v="0"/>
    <d v="2026-05-22T11:30:5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5"/>
    <x v="73"/>
    <x v="0"/>
    <d v="2026-05-22T11:30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6"/>
    <x v="73"/>
    <x v="0"/>
    <d v="2026-05-22T11:30:51"/>
    <n v="83"/>
    <n v="3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7"/>
    <x v="73"/>
    <x v="0"/>
    <d v="2026-05-22T11:30:51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"/>
    <x v="72"/>
    <x v="11"/>
    <d v="2026-05-22T11:30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2"/>
    <x v="72"/>
    <x v="11"/>
    <d v="2026-05-22T11:30:47"/>
    <n v="51"/>
    <n v="19"/>
    <n v="32"/>
    <m/>
    <n v="3"/>
    <n v="1"/>
    <n v="6"/>
    <n v="6"/>
    <n v="15"/>
    <n v="1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3"/>
    <x v="72"/>
    <x v="11"/>
    <d v="2026-05-22T11:30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4"/>
    <x v="72"/>
    <x v="11"/>
    <d v="2026-05-22T11:30:47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5"/>
    <x v="72"/>
    <x v="11"/>
    <d v="2026-05-22T11:30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6"/>
    <x v="72"/>
    <x v="11"/>
    <d v="2026-05-22T11:30:47"/>
    <n v="191"/>
    <n v="88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8"/>
    <x v="74"/>
    <x v="0"/>
    <d v="2026-05-22T11:30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9"/>
    <x v="74"/>
    <x v="0"/>
    <d v="2026-05-22T11:30:4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2"/>
    <x v="74"/>
    <x v="0"/>
    <d v="2026-05-22T11:30:48"/>
    <n v="7"/>
    <n v="4"/>
    <n v="3"/>
    <m/>
    <m/>
    <m/>
    <n v="1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4"/>
    <x v="74"/>
    <x v="0"/>
    <d v="2026-05-22T11:30:4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5"/>
    <x v="74"/>
    <x v="0"/>
    <d v="2026-05-22T11:30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27"/>
    <x v="74"/>
    <x v="0"/>
    <d v="2026-05-22T11:30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6"/>
    <x v="74"/>
    <x v="0"/>
    <d v="2026-05-22T11:30:48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"/>
    <x v="74"/>
    <x v="0"/>
    <d v="2026-05-22T11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28"/>
    <x v="74"/>
    <x v="0"/>
    <d v="2026-05-22T11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8"/>
    <x v="68"/>
    <x v="0"/>
    <d v="2026-05-22T11:30:4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"/>
    <x v="75"/>
    <x v="12"/>
    <d v="2026-05-22T11:30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4"/>
    <x v="76"/>
    <x v="12"/>
    <d v="2026-05-22T11:30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6"/>
    <x v="76"/>
    <x v="12"/>
    <d v="2026-05-22T11:30:53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8"/>
    <x v="77"/>
    <x v="12"/>
    <d v="2026-05-22T11:30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9"/>
    <x v="77"/>
    <x v="12"/>
    <d v="2026-05-22T11:30:54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0"/>
    <x v="77"/>
    <x v="12"/>
    <d v="2026-05-22T11:30:5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1"/>
    <x v="77"/>
    <x v="12"/>
    <d v="2026-05-22T11:30:54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"/>
    <x v="77"/>
    <x v="12"/>
    <d v="2026-05-22T11:30:54"/>
    <n v="23"/>
    <n v="13"/>
    <n v="10"/>
    <n v="2"/>
    <n v="1"/>
    <n v="1"/>
    <n v="0"/>
    <n v="1"/>
    <n v="10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"/>
    <x v="77"/>
    <x v="12"/>
    <d v="2026-05-22T11:30:5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8"/>
    <x v="78"/>
    <x v="12"/>
    <d v="2026-05-22T11:30:5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9"/>
    <x v="78"/>
    <x v="12"/>
    <d v="2026-05-22T11:30:55"/>
    <n v="16"/>
    <m/>
    <m/>
    <m/>
    <m/>
    <m/>
    <n v="10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0"/>
    <x v="78"/>
    <x v="12"/>
    <d v="2026-05-22T11:30:5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1"/>
    <x v="78"/>
    <x v="12"/>
    <d v="2026-05-22T11:30:55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"/>
    <x v="78"/>
    <x v="12"/>
    <d v="2026-05-22T11:30:55"/>
    <n v="13"/>
    <n v="7"/>
    <n v="6"/>
    <n v="1"/>
    <m/>
    <m/>
    <n v="2"/>
    <n v="1"/>
    <n v="5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4"/>
    <x v="78"/>
    <x v="12"/>
    <d v="2026-05-22T11:30:5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5"/>
    <x v="78"/>
    <x v="12"/>
    <d v="2026-05-22T11:30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11"/>
    <x v="70"/>
    <x v="0"/>
    <d v="2026-05-22T11:30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2"/>
    <x v="70"/>
    <x v="0"/>
    <d v="2026-05-22T11:30:49"/>
    <n v="3"/>
    <m/>
    <n v="3"/>
    <m/>
    <m/>
    <n v="1"/>
    <n v="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4"/>
    <x v="70"/>
    <x v="0"/>
    <d v="2026-05-22T11:30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5"/>
    <x v="70"/>
    <x v="0"/>
    <d v="2026-05-22T11:30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6"/>
    <x v="70"/>
    <x v="0"/>
    <d v="2026-05-22T11:30:49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5"/>
    <x v="0"/>
    <x v="0"/>
    <d v="2026-05-22T11:30:5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6"/>
    <x v="0"/>
    <x v="0"/>
    <d v="2026-05-22T11:30:50"/>
    <n v="123"/>
    <n v="5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"/>
    <x v="0"/>
    <x v="0"/>
    <d v="2026-05-22T11:30:5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0"/>
    <x v="79"/>
    <x v="12"/>
    <d v="2026-05-22T11:30:55"/>
    <n v="4"/>
    <m/>
    <m/>
    <m/>
    <m/>
    <m/>
    <m/>
    <m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1"/>
    <x v="79"/>
    <x v="12"/>
    <d v="2026-05-22T11:30:55"/>
    <n v="4.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3"/>
    <x v="79"/>
    <x v="12"/>
    <d v="2026-05-22T11:30:5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"/>
    <x v="79"/>
    <x v="12"/>
    <d v="2026-05-22T11:30:55"/>
    <n v="39"/>
    <n v="14"/>
    <n v="25"/>
    <n v="2"/>
    <n v="0"/>
    <n v="1"/>
    <n v="9"/>
    <n v="3"/>
    <n v="9"/>
    <n v="11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5"/>
    <x v="79"/>
    <x v="12"/>
    <d v="2026-05-22T11:30:5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4"/>
    <x v="79"/>
    <x v="12"/>
    <d v="2026-05-22T11:30:5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5"/>
    <x v="79"/>
    <x v="12"/>
    <d v="2026-05-22T11:30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6"/>
    <x v="79"/>
    <x v="12"/>
    <d v="2026-05-22T11:30:55"/>
    <n v="9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"/>
    <x v="79"/>
    <x v="12"/>
    <d v="2026-05-22T11:30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9"/>
    <x v="80"/>
    <x v="12"/>
    <d v="2026-05-22T11:30:5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11"/>
    <x v="80"/>
    <x v="12"/>
    <d v="2026-05-22T11:30:5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2"/>
    <x v="80"/>
    <x v="12"/>
    <d v="2026-05-22T11:30:56"/>
    <n v="4"/>
    <n v="3"/>
    <n v="1"/>
    <m/>
    <m/>
    <n v="1"/>
    <m/>
    <m/>
    <n v="2"/>
    <n v="1"/>
    <n v="0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4"/>
    <x v="80"/>
    <x v="12"/>
    <d v="2026-05-22T11:30:5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6"/>
    <x v="80"/>
    <x v="12"/>
    <d v="2026-05-22T11:30:56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8"/>
    <x v="81"/>
    <x v="3"/>
    <d v="2026-05-22T11:30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9"/>
    <x v="81"/>
    <x v="3"/>
    <d v="2026-05-22T11:30:56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8"/>
    <x v="71"/>
    <x v="0"/>
    <d v="2026-05-22T11:30:5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9"/>
    <x v="71"/>
    <x v="0"/>
    <d v="2026-05-22T11:30:50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10"/>
    <x v="71"/>
    <x v="0"/>
    <d v="2026-05-22T11:30:5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8"/>
    <x v="82"/>
    <x v="0"/>
    <d v="2026-05-22T11:3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2"/>
    <x v="82"/>
    <x v="0"/>
    <d v="2026-05-22T11:30:51"/>
    <n v="1"/>
    <n v="1"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4"/>
    <x v="82"/>
    <x v="0"/>
    <d v="2026-05-22T11:30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5"/>
    <x v="82"/>
    <x v="0"/>
    <d v="2026-05-22T11:30:5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6"/>
    <x v="82"/>
    <x v="0"/>
    <d v="2026-05-22T11:30:5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6"/>
    <x v="83"/>
    <x v="3"/>
    <d v="2026-05-22T11:30:57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8"/>
    <x v="84"/>
    <x v="13"/>
    <d v="2026-05-22T11:30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9"/>
    <x v="84"/>
    <x v="13"/>
    <d v="2026-05-22T11:30:58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10"/>
    <x v="84"/>
    <x v="13"/>
    <d v="2026-05-22T11:30:58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11"/>
    <x v="84"/>
    <x v="13"/>
    <d v="2026-05-22T11:30:58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0"/>
    <x v="84"/>
    <x v="13"/>
    <d v="2026-05-22T11:30:5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1"/>
    <x v="84"/>
    <x v="13"/>
    <d v="2026-05-22T11:30:5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2"/>
    <x v="84"/>
    <x v="13"/>
    <d v="2026-05-22T11:30:58"/>
    <n v="24"/>
    <n v="13"/>
    <n v="11"/>
    <n v="1"/>
    <m/>
    <n v="4"/>
    <n v="2"/>
    <n v="3"/>
    <n v="4"/>
    <n v="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8"/>
    <x v="85"/>
    <x v="12"/>
    <d v="2026-05-22T11:30:5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9"/>
    <x v="85"/>
    <x v="12"/>
    <d v="2026-05-22T11:30:52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0"/>
    <x v="85"/>
    <x v="12"/>
    <d v="2026-05-22T11:30:5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1"/>
    <x v="85"/>
    <x v="12"/>
    <d v="2026-05-22T11:30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"/>
    <x v="85"/>
    <x v="12"/>
    <d v="2026-05-22T11:30:52"/>
    <n v="21"/>
    <n v="10"/>
    <n v="11"/>
    <m/>
    <m/>
    <n v="1"/>
    <n v="2"/>
    <n v="5"/>
    <n v="8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"/>
    <x v="85"/>
    <x v="12"/>
    <d v="2026-05-22T11:30:5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5"/>
    <x v="85"/>
    <x v="12"/>
    <d v="2026-05-22T11:30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6"/>
    <x v="85"/>
    <x v="12"/>
    <d v="2026-05-22T11:30:52"/>
    <n v="48"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"/>
    <x v="85"/>
    <x v="12"/>
    <d v="2026-05-22T11:30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8"/>
    <x v="86"/>
    <x v="12"/>
    <d v="2026-05-22T11:30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9"/>
    <x v="86"/>
    <x v="12"/>
    <d v="2026-05-22T11:30:52"/>
    <n v="41"/>
    <m/>
    <m/>
    <m/>
    <m/>
    <m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0"/>
    <x v="86"/>
    <x v="12"/>
    <d v="2026-05-22T11:30:52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1"/>
    <x v="86"/>
    <x v="12"/>
    <d v="2026-05-22T11:30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0"/>
    <x v="86"/>
    <x v="12"/>
    <d v="2026-05-22T11:30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"/>
    <x v="86"/>
    <x v="12"/>
    <d v="2026-05-22T11:30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1"/>
    <x v="86"/>
    <x v="12"/>
    <d v="2026-05-22T11:30:5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"/>
    <x v="86"/>
    <x v="12"/>
    <d v="2026-05-22T11:30:52"/>
    <n v="28"/>
    <n v="13"/>
    <n v="15"/>
    <m/>
    <m/>
    <n v="1"/>
    <n v="2"/>
    <m/>
    <n v="9"/>
    <n v="1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3"/>
    <x v="86"/>
    <x v="12"/>
    <d v="2026-05-22T11:30:5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4"/>
    <x v="86"/>
    <x v="12"/>
    <d v="2026-05-22T11:30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4"/>
    <x v="86"/>
    <x v="12"/>
    <d v="2026-05-22T11:30:5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5"/>
    <x v="86"/>
    <x v="12"/>
    <d v="2026-05-22T11:30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6"/>
    <x v="86"/>
    <x v="12"/>
    <d v="2026-05-22T11:30:52"/>
    <n v="55"/>
    <n v="2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"/>
    <x v="86"/>
    <x v="12"/>
    <d v="2026-05-22T11:3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8"/>
    <x v="75"/>
    <x v="12"/>
    <d v="2026-05-22T11:30:5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7"/>
    <x v="84"/>
    <x v="13"/>
    <d v="2026-05-22T11:3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"/>
    <x v="87"/>
    <x v="13"/>
    <d v="2026-05-22T11:30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9"/>
    <x v="87"/>
    <x v="13"/>
    <d v="2026-05-22T11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10"/>
    <x v="87"/>
    <x v="13"/>
    <d v="2026-05-22T11:30:59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11"/>
    <x v="87"/>
    <x v="13"/>
    <d v="2026-05-22T11:3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2"/>
    <x v="87"/>
    <x v="13"/>
    <d v="2026-05-22T11:30:59"/>
    <n v="18"/>
    <n v="8"/>
    <n v="10"/>
    <m/>
    <m/>
    <n v="1"/>
    <n v="1"/>
    <m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4"/>
    <x v="87"/>
    <x v="13"/>
    <d v="2026-05-22T11:30:5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5"/>
    <x v="87"/>
    <x v="13"/>
    <d v="2026-05-22T11:30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"/>
    <x v="88"/>
    <x v="13"/>
    <d v="2026-05-22T11:31:01"/>
    <n v="71"/>
    <n v="37"/>
    <n v="34"/>
    <n v="2"/>
    <n v="1"/>
    <n v="8"/>
    <n v="8"/>
    <n v="13"/>
    <n v="17"/>
    <n v="1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3"/>
    <x v="88"/>
    <x v="13"/>
    <d v="2026-05-22T11:31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5"/>
    <x v="88"/>
    <x v="13"/>
    <d v="2026-05-22T11:31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4"/>
    <x v="88"/>
    <x v="13"/>
    <d v="2026-05-22T11:31:01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5"/>
    <x v="88"/>
    <x v="13"/>
    <d v="2026-05-22T11:31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7"/>
    <x v="88"/>
    <x v="13"/>
    <d v="2026-05-22T11:31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6"/>
    <x v="88"/>
    <x v="13"/>
    <d v="2026-05-22T11:31:01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7"/>
    <x v="88"/>
    <x v="13"/>
    <d v="2026-05-22T11:31:01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"/>
    <x v="77"/>
    <x v="12"/>
    <d v="2026-05-22T11:30:54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5"/>
    <x v="77"/>
    <x v="12"/>
    <d v="2026-05-22T11:30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6"/>
    <x v="77"/>
    <x v="12"/>
    <d v="2026-05-22T11:30:54"/>
    <n v="85"/>
    <n v="3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7"/>
    <x v="78"/>
    <x v="12"/>
    <d v="2026-05-22T11:3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6"/>
    <x v="78"/>
    <x v="12"/>
    <d v="2026-05-22T11:30:55"/>
    <n v="66"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"/>
    <x v="78"/>
    <x v="12"/>
    <d v="2026-05-22T11:30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8"/>
    <x v="78"/>
    <x v="12"/>
    <d v="2026-05-22T11:3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8"/>
    <x v="79"/>
    <x v="12"/>
    <d v="2026-05-22T11:30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8"/>
    <x v="88"/>
    <x v="13"/>
    <d v="2026-05-22T11:3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8"/>
    <x v="89"/>
    <x v="13"/>
    <d v="2026-05-22T11:31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9"/>
    <x v="89"/>
    <x v="13"/>
    <d v="2026-05-22T11:31:02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2"/>
    <x v="89"/>
    <x v="13"/>
    <d v="2026-05-22T11:31:02"/>
    <n v="7"/>
    <n v="3"/>
    <n v="4"/>
    <m/>
    <m/>
    <m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4"/>
    <x v="89"/>
    <x v="13"/>
    <d v="2026-05-22T11:31:0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5"/>
    <x v="89"/>
    <x v="13"/>
    <d v="2026-05-22T11:31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6"/>
    <x v="89"/>
    <x v="13"/>
    <d v="2026-05-22T11:31:02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7"/>
    <x v="89"/>
    <x v="13"/>
    <d v="2026-05-22T11:31:0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7"/>
    <x v="90"/>
    <x v="6"/>
    <d v="2026-05-22T11:31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9"/>
    <x v="91"/>
    <x v="6"/>
    <d v="2026-05-22T11:31:0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2"/>
    <x v="91"/>
    <x v="6"/>
    <d v="2026-05-22T11:31:03"/>
    <n v="3"/>
    <m/>
    <n v="3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4"/>
    <x v="91"/>
    <x v="6"/>
    <d v="2026-05-22T11:31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6"/>
    <x v="91"/>
    <x v="6"/>
    <d v="2026-05-22T11:31:03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8"/>
    <x v="92"/>
    <x v="6"/>
    <d v="2026-05-22T11:31:0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9"/>
    <x v="92"/>
    <x v="6"/>
    <d v="2026-05-22T11:31:03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2"/>
    <x v="92"/>
    <x v="6"/>
    <d v="2026-05-22T11:31:03"/>
    <n v="15"/>
    <n v="7"/>
    <n v="8"/>
    <m/>
    <m/>
    <m/>
    <n v="3"/>
    <n v="2"/>
    <n v="3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9"/>
    <x v="79"/>
    <x v="12"/>
    <d v="2026-05-22T11:30:55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2"/>
    <x v="81"/>
    <x v="3"/>
    <d v="2026-05-22T11:30:56"/>
    <n v="7"/>
    <n v="3"/>
    <n v="4"/>
    <n v="0"/>
    <n v="0"/>
    <n v="0"/>
    <n v="1"/>
    <n v="1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4"/>
    <x v="81"/>
    <x v="3"/>
    <d v="2026-05-22T11:30:5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6"/>
    <x v="81"/>
    <x v="3"/>
    <d v="2026-05-22T11:30:56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9"/>
    <x v="93"/>
    <x v="3"/>
    <d v="2026-05-22T11:30:57"/>
    <n v="6"/>
    <m/>
    <m/>
    <m/>
    <m/>
    <m/>
    <n v="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2"/>
    <x v="93"/>
    <x v="3"/>
    <d v="2026-05-22T11:30:57"/>
    <n v="3"/>
    <n v="2"/>
    <n v="1"/>
    <n v="0"/>
    <n v="0"/>
    <n v="0"/>
    <n v="0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4"/>
    <x v="93"/>
    <x v="3"/>
    <d v="2026-05-22T11:30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6"/>
    <x v="93"/>
    <x v="3"/>
    <d v="2026-05-22T11:30:57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"/>
    <x v="92"/>
    <x v="6"/>
    <d v="2026-05-22T11:31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8"/>
    <x v="94"/>
    <x v="10"/>
    <d v="2026-05-22T11:31:0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9"/>
    <x v="94"/>
    <x v="10"/>
    <d v="2026-05-22T11:31:04"/>
    <n v="20"/>
    <m/>
    <m/>
    <m/>
    <m/>
    <m/>
    <n v="6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2"/>
    <x v="94"/>
    <x v="10"/>
    <d v="2026-05-22T11:31:04"/>
    <n v="18"/>
    <n v="11"/>
    <n v="7"/>
    <m/>
    <m/>
    <m/>
    <n v="5"/>
    <n v="3"/>
    <n v="3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4"/>
    <x v="94"/>
    <x v="10"/>
    <d v="2026-05-22T11:31:0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5"/>
    <x v="94"/>
    <x v="10"/>
    <d v="2026-05-22T11:31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6"/>
    <x v="94"/>
    <x v="10"/>
    <d v="2026-05-22T11:31:04"/>
    <n v="87"/>
    <n v="3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"/>
    <x v="94"/>
    <x v="10"/>
    <d v="2026-05-22T11:31:0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8"/>
    <x v="83"/>
    <x v="3"/>
    <d v="2026-05-22T11:30:57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9"/>
    <x v="83"/>
    <x v="3"/>
    <d v="2026-05-22T11:30:57"/>
    <n v="12"/>
    <m/>
    <m/>
    <m/>
    <m/>
    <m/>
    <n v="4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0"/>
    <x v="83"/>
    <x v="3"/>
    <d v="2026-05-22T11:30:5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1"/>
    <x v="83"/>
    <x v="3"/>
    <d v="2026-05-22T11:30:5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2"/>
    <x v="83"/>
    <x v="3"/>
    <d v="2026-05-22T11:30:57"/>
    <n v="16"/>
    <n v="7"/>
    <n v="9"/>
    <n v="0"/>
    <n v="0"/>
    <n v="0"/>
    <n v="4"/>
    <n v="6"/>
    <n v="2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3"/>
    <x v="83"/>
    <x v="3"/>
    <d v="2026-05-22T11:30:57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4"/>
    <x v="83"/>
    <x v="3"/>
    <d v="2026-05-22T11:30:5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3"/>
    <x v="84"/>
    <x v="13"/>
    <d v="2026-05-22T11:30:58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"/>
    <x v="95"/>
    <x v="10"/>
    <d v="2026-05-22T11:31:0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"/>
    <x v="96"/>
    <x v="10"/>
    <d v="2026-05-22T11:31:0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9"/>
    <x v="96"/>
    <x v="10"/>
    <d v="2026-05-22T11:31:05"/>
    <n v="37"/>
    <m/>
    <m/>
    <m/>
    <m/>
    <m/>
    <n v="18"/>
    <n v="18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0"/>
    <x v="96"/>
    <x v="10"/>
    <d v="2026-05-22T11:31:05"/>
    <n v="6"/>
    <m/>
    <m/>
    <m/>
    <m/>
    <m/>
    <m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1"/>
    <x v="96"/>
    <x v="10"/>
    <d v="2026-05-22T11:31:05"/>
    <n v="17.600000000000001"/>
    <n v="4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0"/>
    <x v="96"/>
    <x v="10"/>
    <d v="2026-05-22T11:3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"/>
    <x v="96"/>
    <x v="10"/>
    <d v="2026-05-22T11:31:05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2"/>
    <x v="96"/>
    <x v="10"/>
    <d v="2026-05-22T11:31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4"/>
    <x v="84"/>
    <x v="13"/>
    <d v="2026-05-22T11:30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5"/>
    <x v="84"/>
    <x v="13"/>
    <d v="2026-05-22T11:3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6"/>
    <x v="84"/>
    <x v="13"/>
    <d v="2026-05-22T11:30:58"/>
    <n v="42"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6"/>
    <x v="87"/>
    <x v="13"/>
    <d v="2026-05-22T11:30:59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7"/>
    <x v="87"/>
    <x v="13"/>
    <d v="2026-05-22T11:30:59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8"/>
    <x v="88"/>
    <x v="13"/>
    <d v="2026-05-22T11:31:01"/>
    <n v="42"/>
    <m/>
    <m/>
    <m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9"/>
    <x v="88"/>
    <x v="13"/>
    <d v="2026-05-22T11:31:01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0"/>
    <x v="88"/>
    <x v="13"/>
    <d v="2026-05-22T11:31:01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"/>
    <x v="96"/>
    <x v="10"/>
    <d v="2026-05-22T11:31:05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9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0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1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2"/>
    <x v="97"/>
    <x v="6"/>
    <d v="2026-05-22T11:31:05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3"/>
    <x v="97"/>
    <x v="6"/>
    <d v="2026-05-22T11:31:0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4"/>
    <x v="97"/>
    <x v="6"/>
    <d v="2026-05-22T11:31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6"/>
    <x v="97"/>
    <x v="6"/>
    <d v="2026-05-22T11:31:05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7"/>
    <x v="98"/>
    <x v="4"/>
    <d v="2026-05-22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9"/>
    <x v="99"/>
    <x v="0"/>
    <d v="2026-05-22T11:31:0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10"/>
    <x v="99"/>
    <x v="0"/>
    <d v="2026-05-22T11:31:06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2"/>
    <x v="99"/>
    <x v="0"/>
    <d v="2026-05-22T11:31:06"/>
    <n v="4"/>
    <m/>
    <n v="4"/>
    <m/>
    <m/>
    <m/>
    <m/>
    <n v="2"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4"/>
    <x v="99"/>
    <x v="0"/>
    <d v="2026-05-22T11:31:0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5"/>
    <x v="99"/>
    <x v="0"/>
    <d v="2026-05-22T11:31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6"/>
    <x v="99"/>
    <x v="0"/>
    <d v="2026-05-22T11:31:06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7"/>
    <x v="99"/>
    <x v="0"/>
    <d v="2026-05-22T11:31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1"/>
    <x v="88"/>
    <x v="13"/>
    <d v="2026-05-22T11:31:01"/>
    <n v="29.6"/>
    <n v="4"/>
    <n v="0.8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"/>
    <x v="88"/>
    <x v="13"/>
    <d v="2026-05-22T11:31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2"/>
    <x v="88"/>
    <x v="13"/>
    <d v="2026-05-22T11:31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23"/>
    <x v="88"/>
    <x v="13"/>
    <d v="2026-05-22T11:31:01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8"/>
    <x v="90"/>
    <x v="6"/>
    <d v="2026-05-22T11:31:0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9"/>
    <x v="90"/>
    <x v="6"/>
    <d v="2026-05-22T11:31:0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0"/>
    <x v="90"/>
    <x v="6"/>
    <d v="2026-05-22T11:3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1"/>
    <x v="90"/>
    <x v="6"/>
    <d v="2026-05-22T11:3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"/>
    <x v="100"/>
    <x v="11"/>
    <d v="2026-05-22T11:31:0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2"/>
    <x v="100"/>
    <x v="11"/>
    <d v="2026-05-22T11:31:07"/>
    <n v="45"/>
    <n v="27"/>
    <n v="18"/>
    <n v="1"/>
    <n v="1"/>
    <n v="3"/>
    <n v="4"/>
    <n v="6"/>
    <n v="16"/>
    <n v="9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3"/>
    <x v="100"/>
    <x v="11"/>
    <d v="2026-05-22T11:31:07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6"/>
    <x v="100"/>
    <x v="11"/>
    <d v="2026-05-22T11:31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20"/>
    <x v="100"/>
    <x v="11"/>
    <d v="2026-05-22T11:31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4"/>
    <x v="100"/>
    <x v="11"/>
    <d v="2026-05-22T11:31:07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5"/>
    <x v="100"/>
    <x v="11"/>
    <d v="2026-05-22T11:31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6"/>
    <x v="100"/>
    <x v="11"/>
    <d v="2026-05-22T11:31:07"/>
    <n v="139"/>
    <n v="7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2"/>
    <x v="90"/>
    <x v="6"/>
    <d v="2026-05-22T11:31:02"/>
    <n v="6"/>
    <n v="5"/>
    <n v="1"/>
    <m/>
    <m/>
    <m/>
    <m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3"/>
    <x v="90"/>
    <x v="6"/>
    <d v="2026-05-22T11:31:0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4"/>
    <x v="90"/>
    <x v="6"/>
    <d v="2026-05-22T11:31:0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5"/>
    <x v="90"/>
    <x v="6"/>
    <d v="2026-05-22T11:31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6"/>
    <x v="90"/>
    <x v="6"/>
    <d v="2026-05-22T11:31:02"/>
    <n v="92"/>
    <n v="4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4"/>
    <x v="92"/>
    <x v="6"/>
    <d v="2026-05-22T11:31:03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5"/>
    <x v="92"/>
    <x v="6"/>
    <d v="2026-05-22T11:31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6"/>
    <x v="92"/>
    <x v="6"/>
    <d v="2026-05-22T11:31:03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7"/>
    <x v="100"/>
    <x v="11"/>
    <d v="2026-05-22T11:31:07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8"/>
    <x v="101"/>
    <x v="11"/>
    <d v="2026-05-22T11:31:0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9"/>
    <x v="101"/>
    <x v="11"/>
    <d v="2026-05-22T11:31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10"/>
    <x v="101"/>
    <x v="11"/>
    <d v="2026-05-22T11:3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11"/>
    <x v="101"/>
    <x v="11"/>
    <d v="2026-05-22T11:31:07"/>
    <n v="5.6"/>
    <n v="1.6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0"/>
    <x v="101"/>
    <x v="11"/>
    <d v="2026-05-22T11:3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1"/>
    <x v="101"/>
    <x v="11"/>
    <d v="2026-05-22T11:3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2"/>
    <x v="101"/>
    <x v="11"/>
    <d v="2026-05-22T11:31:07"/>
    <n v="14"/>
    <n v="6"/>
    <n v="8"/>
    <n v="1"/>
    <n v="1"/>
    <n v="2"/>
    <n v="1"/>
    <n v="3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7"/>
    <x v="101"/>
    <x v="11"/>
    <d v="2026-05-22T11:31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9"/>
    <x v="102"/>
    <x v="6"/>
    <d v="2026-05-22T11:31:08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2"/>
    <x v="102"/>
    <x v="6"/>
    <d v="2026-05-22T11:31:08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4"/>
    <x v="102"/>
    <x v="6"/>
    <d v="2026-05-22T11:31:0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5"/>
    <x v="102"/>
    <x v="6"/>
    <d v="2026-05-22T11:31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6"/>
    <x v="102"/>
    <x v="6"/>
    <d v="2026-05-22T11:31:08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7"/>
    <x v="102"/>
    <x v="6"/>
    <d v="2026-05-22T11:3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8"/>
    <x v="103"/>
    <x v="10"/>
    <d v="2026-05-22T11:31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8"/>
    <x v="95"/>
    <x v="10"/>
    <d v="2026-05-22T11:31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9"/>
    <x v="95"/>
    <x v="10"/>
    <d v="2026-05-22T11:31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2"/>
    <x v="95"/>
    <x v="10"/>
    <d v="2026-05-22T11:31:04"/>
    <n v="3"/>
    <n v="1"/>
    <n v="2"/>
    <m/>
    <m/>
    <m/>
    <n v="2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4"/>
    <x v="95"/>
    <x v="10"/>
    <d v="2026-05-22T11:31:0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5"/>
    <x v="95"/>
    <x v="10"/>
    <d v="2026-05-22T11:31:0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6"/>
    <x v="95"/>
    <x v="10"/>
    <d v="2026-05-22T11:31:04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2"/>
    <x v="96"/>
    <x v="10"/>
    <d v="2026-05-22T11:31:05"/>
    <n v="41"/>
    <n v="14"/>
    <n v="27"/>
    <n v="2"/>
    <n v="1"/>
    <n v="4"/>
    <n v="4"/>
    <n v="5"/>
    <n v="9"/>
    <n v="9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3"/>
    <x v="96"/>
    <x v="10"/>
    <d v="2026-05-22T11:31:05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7"/>
    <x v="103"/>
    <x v="10"/>
    <d v="2026-05-22T11:31:08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4"/>
    <x v="104"/>
    <x v="6"/>
    <d v="2026-05-22T11:31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5"/>
    <x v="104"/>
    <x v="6"/>
    <d v="2026-05-22T11:3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6"/>
    <x v="104"/>
    <x v="6"/>
    <d v="2026-05-22T11:31:0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7"/>
    <x v="104"/>
    <x v="6"/>
    <d v="2026-05-22T11:31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9"/>
    <x v="105"/>
    <x v="6"/>
    <d v="2026-05-22T11:31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2"/>
    <x v="105"/>
    <x v="6"/>
    <d v="2026-05-22T11:31:09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4"/>
    <x v="105"/>
    <x v="6"/>
    <d v="2026-05-22T11:31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4"/>
    <x v="96"/>
    <x v="10"/>
    <d v="2026-05-22T11:31:05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5"/>
    <x v="96"/>
    <x v="10"/>
    <d v="2026-05-22T11:31:0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6"/>
    <x v="96"/>
    <x v="10"/>
    <d v="2026-05-22T11:31:05"/>
    <n v="155"/>
    <n v="71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8"/>
    <x v="98"/>
    <x v="4"/>
    <d v="2026-05-22T11:31:0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9"/>
    <x v="98"/>
    <x v="4"/>
    <d v="2026-05-22T11:31:0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10"/>
    <x v="98"/>
    <x v="4"/>
    <d v="2026-05-22T11:31:06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11"/>
    <x v="98"/>
    <x v="4"/>
    <d v="2026-05-22T11:31:0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2"/>
    <x v="98"/>
    <x v="4"/>
    <d v="2026-05-22T11:31:06"/>
    <n v="12"/>
    <n v="5"/>
    <n v="7"/>
    <m/>
    <m/>
    <n v="1"/>
    <n v="3"/>
    <n v="1"/>
    <n v="1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"/>
    <x v="106"/>
    <x v="1"/>
    <d v="2026-05-22T11:31:10"/>
    <n v="16"/>
    <n v="4"/>
    <n v="12"/>
    <n v="1"/>
    <m/>
    <n v="2"/>
    <n v="2"/>
    <n v="2"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4"/>
    <x v="106"/>
    <x v="1"/>
    <d v="2026-05-22T11:31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5"/>
    <x v="106"/>
    <x v="1"/>
    <d v="2026-05-22T11:31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7"/>
    <x v="106"/>
    <x v="1"/>
    <d v="2026-05-22T11:3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9"/>
    <x v="106"/>
    <x v="1"/>
    <d v="2026-05-22T11:3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6"/>
    <x v="106"/>
    <x v="1"/>
    <d v="2026-05-22T11:31:1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"/>
    <x v="106"/>
    <x v="1"/>
    <d v="2026-05-22T11:31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8"/>
    <x v="106"/>
    <x v="1"/>
    <d v="2026-05-22T11:31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4"/>
    <x v="98"/>
    <x v="4"/>
    <d v="2026-05-22T11:31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5"/>
    <x v="98"/>
    <x v="4"/>
    <d v="2026-05-22T11:31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6"/>
    <x v="98"/>
    <x v="4"/>
    <d v="2026-05-22T11:31:06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8"/>
    <x v="100"/>
    <x v="11"/>
    <d v="2026-05-22T11:31:07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9"/>
    <x v="100"/>
    <x v="11"/>
    <d v="2026-05-22T11:31:07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0"/>
    <x v="100"/>
    <x v="11"/>
    <d v="2026-05-22T11:31:07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1"/>
    <x v="100"/>
    <x v="11"/>
    <d v="2026-05-22T11:31:07"/>
    <n v="12.8"/>
    <n v="3.2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0"/>
    <x v="100"/>
    <x v="11"/>
    <d v="2026-05-22T11:31:0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"/>
    <x v="107"/>
    <x v="10"/>
    <d v="2026-05-22T11:31:12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8"/>
    <x v="108"/>
    <x v="8"/>
    <d v="2026-05-22T11:31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9"/>
    <x v="108"/>
    <x v="8"/>
    <d v="2026-05-22T11:31:1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11"/>
    <x v="108"/>
    <x v="8"/>
    <d v="2026-05-22T11:31:12"/>
    <n v="5.6"/>
    <n v="0"/>
    <n v="5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0"/>
    <x v="108"/>
    <x v="8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1"/>
    <x v="108"/>
    <x v="8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2"/>
    <x v="108"/>
    <x v="8"/>
    <d v="2026-05-22T11:31:12"/>
    <n v="10"/>
    <n v="7"/>
    <n v="3"/>
    <n v="0"/>
    <n v="2"/>
    <n v="0"/>
    <n v="1"/>
    <n v="3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3"/>
    <x v="108"/>
    <x v="8"/>
    <d v="2026-05-22T11:31:12"/>
    <n v="1"/>
    <m/>
    <n v="1"/>
    <m/>
    <m/>
    <m/>
    <m/>
    <m/>
    <n v="1"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7"/>
    <x v="108"/>
    <x v="8"/>
    <d v="2026-05-22T11:31:12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8"/>
    <x v="109"/>
    <x v="8"/>
    <d v="2026-05-22T11:31:1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9"/>
    <x v="109"/>
    <x v="8"/>
    <d v="2026-05-22T11:31:13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10"/>
    <x v="109"/>
    <x v="8"/>
    <d v="2026-05-22T11:31:1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11"/>
    <x v="109"/>
    <x v="8"/>
    <d v="2026-05-22T11:31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2"/>
    <x v="109"/>
    <x v="8"/>
    <d v="2026-05-22T11:31:13"/>
    <n v="10"/>
    <n v="5"/>
    <n v="5"/>
    <n v="0"/>
    <n v="0"/>
    <n v="1"/>
    <n v="1"/>
    <n v="0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4"/>
    <x v="109"/>
    <x v="8"/>
    <d v="2026-05-22T11:31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5"/>
    <x v="109"/>
    <x v="8"/>
    <d v="2026-05-22T11:31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1"/>
    <x v="110"/>
    <x v="9"/>
    <d v="2026-05-22T11:31:13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2"/>
    <x v="110"/>
    <x v="9"/>
    <d v="2026-05-22T11:31:13"/>
    <n v="20"/>
    <n v="5"/>
    <n v="15"/>
    <m/>
    <m/>
    <n v="2"/>
    <n v="2"/>
    <n v="3"/>
    <n v="5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3"/>
    <x v="110"/>
    <x v="9"/>
    <d v="2026-05-22T11:31:13"/>
    <n v="2"/>
    <n v="1"/>
    <n v="1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4"/>
    <x v="110"/>
    <x v="9"/>
    <d v="2026-05-22T11:31:13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5"/>
    <x v="110"/>
    <x v="9"/>
    <d v="2026-05-22T11:31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6"/>
    <x v="110"/>
    <x v="9"/>
    <d v="2026-05-22T11:31:13"/>
    <n v="131"/>
    <n v="49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7"/>
    <x v="110"/>
    <x v="9"/>
    <d v="2026-05-22T11:31:13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25"/>
    <x v="110"/>
    <x v="9"/>
    <d v="2026-05-22T11:31:13"/>
    <n v="27"/>
    <n v="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3"/>
    <x v="101"/>
    <x v="11"/>
    <d v="2026-05-22T11:31:0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4"/>
    <x v="101"/>
    <x v="11"/>
    <d v="2026-05-22T11:31:0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5"/>
    <x v="101"/>
    <x v="11"/>
    <d v="2026-05-22T11:31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6"/>
    <x v="101"/>
    <x v="11"/>
    <d v="2026-05-22T11:31:07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9"/>
    <x v="103"/>
    <x v="10"/>
    <d v="2026-05-22T11:31:0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2"/>
    <x v="103"/>
    <x v="10"/>
    <d v="2026-05-22T11:31:08"/>
    <n v="3"/>
    <n v="2"/>
    <n v="1"/>
    <m/>
    <m/>
    <m/>
    <n v="1"/>
    <m/>
    <n v="2"/>
    <m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4"/>
    <x v="103"/>
    <x v="10"/>
    <d v="2026-05-22T11:31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5"/>
    <x v="103"/>
    <x v="10"/>
    <d v="2026-05-22T11:31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34"/>
    <x v="110"/>
    <x v="9"/>
    <d v="2026-05-22T11:31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9"/>
    <x v="111"/>
    <x v="5"/>
    <d v="2026-05-22T11:31:1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2"/>
    <x v="111"/>
    <x v="5"/>
    <d v="2026-05-22T11:31:14"/>
    <n v="3"/>
    <m/>
    <n v="3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4"/>
    <x v="111"/>
    <x v="5"/>
    <d v="2026-05-22T11:31:1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6"/>
    <x v="111"/>
    <x v="5"/>
    <d v="2026-05-22T11:31:14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8"/>
    <x v="112"/>
    <x v="12"/>
    <d v="2026-05-22T11:31:1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9"/>
    <x v="112"/>
    <x v="12"/>
    <d v="2026-05-22T11:31:1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2"/>
    <x v="112"/>
    <x v="12"/>
    <d v="2026-05-22T11:31:14"/>
    <n v="7"/>
    <n v="5"/>
    <n v="2"/>
    <m/>
    <m/>
    <m/>
    <n v="2"/>
    <n v="3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6"/>
    <x v="103"/>
    <x v="10"/>
    <d v="2026-05-22T11:31:08"/>
    <n v="35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5"/>
    <x v="105"/>
    <x v="6"/>
    <d v="2026-05-22T11:3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6"/>
    <x v="105"/>
    <x v="6"/>
    <d v="2026-05-22T11:31:09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7"/>
    <x v="105"/>
    <x v="6"/>
    <d v="2026-05-22T11:31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25"/>
    <x v="105"/>
    <x v="6"/>
    <d v="2026-05-22T11:31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8"/>
    <x v="106"/>
    <x v="1"/>
    <d v="2026-05-22T11:31:1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9"/>
    <x v="106"/>
    <x v="1"/>
    <d v="2026-05-22T11:31:10"/>
    <n v="5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0"/>
    <x v="106"/>
    <x v="1"/>
    <d v="2026-05-22T11:31:10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4"/>
    <x v="113"/>
    <x v="9"/>
    <d v="2026-05-22T11:31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4"/>
    <x v="113"/>
    <x v="9"/>
    <d v="2026-05-22T11:31:15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5"/>
    <x v="113"/>
    <x v="9"/>
    <d v="2026-05-22T11:31:1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6"/>
    <x v="113"/>
    <x v="9"/>
    <d v="2026-05-22T11:31:15"/>
    <n v="136"/>
    <n v="6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7"/>
    <x v="113"/>
    <x v="9"/>
    <d v="2026-05-22T11:31:15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8"/>
    <x v="114"/>
    <x v="13"/>
    <d v="2026-05-22T11:31:1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9"/>
    <x v="114"/>
    <x v="13"/>
    <d v="2026-05-22T11:31:16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0"/>
    <x v="114"/>
    <x v="13"/>
    <d v="2026-05-22T11:31:16"/>
    <n v="7"/>
    <m/>
    <m/>
    <m/>
    <m/>
    <m/>
    <m/>
    <m/>
    <n v="3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5"/>
    <x v="114"/>
    <x v="13"/>
    <d v="2026-05-22T11:31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29"/>
    <x v="114"/>
    <x v="13"/>
    <d v="2026-05-22T11:31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6"/>
    <x v="114"/>
    <x v="13"/>
    <d v="2026-05-22T11:31:16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7"/>
    <x v="114"/>
    <x v="13"/>
    <d v="2026-05-22T11:31:1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31"/>
    <x v="114"/>
    <x v="13"/>
    <d v="2026-05-22T11:31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8"/>
    <x v="115"/>
    <x v="1"/>
    <d v="2026-05-22T11:31:1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9"/>
    <x v="115"/>
    <x v="1"/>
    <d v="2026-05-22T11:31:16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0"/>
    <x v="115"/>
    <x v="1"/>
    <d v="2026-05-22T11:31:16"/>
    <n v="16"/>
    <m/>
    <m/>
    <m/>
    <m/>
    <m/>
    <m/>
    <m/>
    <n v="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1"/>
    <x v="106"/>
    <x v="1"/>
    <d v="2026-05-22T11:31:10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8"/>
    <x v="116"/>
    <x v="8"/>
    <d v="2026-05-22T11:31:1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9"/>
    <x v="116"/>
    <x v="8"/>
    <d v="2026-05-22T11:31:1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10"/>
    <x v="116"/>
    <x v="8"/>
    <d v="2026-05-22T11:31:10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11"/>
    <x v="116"/>
    <x v="8"/>
    <d v="2026-05-22T11:31:10"/>
    <n v="12"/>
    <n v="0"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2"/>
    <x v="116"/>
    <x v="8"/>
    <d v="2026-05-22T11:31:10"/>
    <n v="28"/>
    <n v="14"/>
    <n v="14"/>
    <n v="0"/>
    <n v="1"/>
    <n v="3"/>
    <n v="4"/>
    <n v="2"/>
    <n v="7"/>
    <n v="9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4"/>
    <x v="116"/>
    <x v="8"/>
    <d v="2026-05-22T11:31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5"/>
    <x v="116"/>
    <x v="8"/>
    <d v="2026-05-22T11:31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6"/>
    <x v="116"/>
    <x v="8"/>
    <d v="2026-05-22T11:31:10"/>
    <n v="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7"/>
    <x v="116"/>
    <x v="8"/>
    <d v="2026-05-22T11:31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8"/>
    <x v="117"/>
    <x v="11"/>
    <d v="2026-05-22T11:31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9"/>
    <x v="117"/>
    <x v="11"/>
    <d v="2026-05-22T11:31:11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0"/>
    <x v="117"/>
    <x v="11"/>
    <d v="2026-05-22T11:31:1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1"/>
    <x v="117"/>
    <x v="11"/>
    <d v="2026-05-22T11:31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0"/>
    <x v="117"/>
    <x v="11"/>
    <d v="2026-05-22T11:31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"/>
    <x v="117"/>
    <x v="11"/>
    <d v="2026-05-22T11:31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2"/>
    <x v="117"/>
    <x v="11"/>
    <d v="2026-05-22T11:31:11"/>
    <n v="24"/>
    <n v="12"/>
    <n v="12"/>
    <m/>
    <n v="1"/>
    <n v="3"/>
    <n v="2"/>
    <n v="2"/>
    <n v="6"/>
    <n v="8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3"/>
    <x v="117"/>
    <x v="11"/>
    <d v="2026-05-22T11:31:1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4"/>
    <x v="117"/>
    <x v="11"/>
    <d v="2026-05-22T11:31:11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5"/>
    <x v="117"/>
    <x v="11"/>
    <d v="2026-05-22T11:31:1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6"/>
    <x v="117"/>
    <x v="11"/>
    <d v="2026-05-22T11:31:11"/>
    <n v="121"/>
    <n v="49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7"/>
    <x v="117"/>
    <x v="11"/>
    <d v="2026-05-22T11:31:1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9"/>
    <x v="118"/>
    <x v="7"/>
    <d v="2026-05-22T11:31:1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2"/>
    <x v="118"/>
    <x v="7"/>
    <d v="2026-05-22T11:31:11"/>
    <n v="3"/>
    <n v="2"/>
    <n v="1"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4"/>
    <x v="118"/>
    <x v="7"/>
    <d v="2026-05-22T11:31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5"/>
    <x v="118"/>
    <x v="7"/>
    <d v="2026-05-22T11:31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6"/>
    <x v="118"/>
    <x v="7"/>
    <d v="2026-05-22T11:31:1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"/>
    <x v="118"/>
    <x v="7"/>
    <d v="2026-05-22T11:31:1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8"/>
    <x v="107"/>
    <x v="10"/>
    <d v="2026-05-22T11:31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9"/>
    <x v="107"/>
    <x v="10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0"/>
    <x v="107"/>
    <x v="10"/>
    <d v="2026-05-22T11:31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1"/>
    <x v="107"/>
    <x v="10"/>
    <d v="2026-05-22T11:31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5"/>
    <x v="119"/>
    <x v="1"/>
    <d v="2026-05-22T11:31:17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4"/>
    <x v="119"/>
    <x v="1"/>
    <d v="2026-05-22T11:31:1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5"/>
    <x v="119"/>
    <x v="1"/>
    <d v="2026-05-22T11:31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6"/>
    <x v="119"/>
    <x v="1"/>
    <d v="2026-05-22T11:31:17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"/>
    <x v="119"/>
    <x v="1"/>
    <d v="2026-05-22T11:31:1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8"/>
    <x v="120"/>
    <x v="1"/>
    <d v="2026-05-22T11:31:18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9"/>
    <x v="120"/>
    <x v="1"/>
    <d v="2026-05-22T11:31:18"/>
    <n v="83"/>
    <m/>
    <m/>
    <m/>
    <m/>
    <m/>
    <n v="5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0"/>
    <x v="120"/>
    <x v="1"/>
    <d v="2026-05-22T11:31:1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0"/>
    <x v="120"/>
    <x v="1"/>
    <d v="2026-05-22T11:3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"/>
    <x v="120"/>
    <x v="1"/>
    <d v="2026-05-22T11:3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3"/>
    <x v="120"/>
    <x v="1"/>
    <d v="2026-05-22T11:31:18"/>
    <n v="4.5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2"/>
    <x v="120"/>
    <x v="1"/>
    <d v="2026-05-22T11:31:18"/>
    <n v="10.4"/>
    <m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3"/>
    <x v="120"/>
    <x v="1"/>
    <d v="2026-05-22T11:31:1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"/>
    <x v="120"/>
    <x v="1"/>
    <d v="2026-05-22T11:31:18"/>
    <n v="73"/>
    <n v="31"/>
    <n v="42"/>
    <n v="2"/>
    <n v="3"/>
    <n v="7"/>
    <n v="8"/>
    <n v="5"/>
    <n v="27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3"/>
    <x v="120"/>
    <x v="1"/>
    <d v="2026-05-22T11:31:1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4"/>
    <x v="120"/>
    <x v="1"/>
    <d v="2026-05-22T11:31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4"/>
    <x v="108"/>
    <x v="8"/>
    <d v="2026-05-22T11:31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5"/>
    <x v="108"/>
    <x v="8"/>
    <d v="2026-05-22T11:31: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6"/>
    <x v="108"/>
    <x v="8"/>
    <d v="2026-05-22T11:31:12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6"/>
    <x v="109"/>
    <x v="8"/>
    <d v="2026-05-22T11:31:1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7"/>
    <x v="109"/>
    <x v="8"/>
    <d v="2026-05-22T11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8"/>
    <x v="110"/>
    <x v="9"/>
    <d v="2026-05-22T11:31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9"/>
    <x v="110"/>
    <x v="9"/>
    <d v="2026-05-22T11:31:1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10"/>
    <x v="110"/>
    <x v="9"/>
    <d v="2026-05-22T11:31:1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5"/>
    <x v="120"/>
    <x v="1"/>
    <d v="2026-05-22T11:31:18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4"/>
    <x v="120"/>
    <x v="1"/>
    <d v="2026-05-22T11:31:18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5"/>
    <x v="120"/>
    <x v="1"/>
    <d v="2026-05-22T11:3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6"/>
    <x v="120"/>
    <x v="1"/>
    <d v="2026-05-22T11:31:18"/>
    <n v="73"/>
    <n v="3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"/>
    <x v="120"/>
    <x v="1"/>
    <d v="2026-05-22T11:3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8"/>
    <x v="121"/>
    <x v="9"/>
    <d v="2026-05-22T11:31:18"/>
    <n v="82"/>
    <m/>
    <m/>
    <m/>
    <n v="5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9"/>
    <x v="121"/>
    <x v="9"/>
    <d v="2026-05-22T11:31:18"/>
    <n v="139"/>
    <m/>
    <m/>
    <m/>
    <m/>
    <m/>
    <n v="80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0"/>
    <x v="121"/>
    <x v="9"/>
    <d v="2026-05-22T11:31:18"/>
    <n v="32"/>
    <m/>
    <m/>
    <m/>
    <m/>
    <m/>
    <m/>
    <m/>
    <n v="13"/>
    <m/>
    <n v="1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"/>
    <x v="121"/>
    <x v="9"/>
    <d v="2026-05-22T11:31:1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6"/>
    <x v="121"/>
    <x v="9"/>
    <d v="2026-05-22T11:31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2"/>
    <x v="121"/>
    <x v="9"/>
    <d v="2026-05-22T11:31:18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3"/>
    <x v="121"/>
    <x v="9"/>
    <d v="2026-05-22T11:31:1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2"/>
    <x v="121"/>
    <x v="9"/>
    <d v="2026-05-22T11:31:1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"/>
    <x v="121"/>
    <x v="9"/>
    <d v="2026-05-22T11:31:18"/>
    <n v="157"/>
    <n v="70"/>
    <n v="87"/>
    <n v="5"/>
    <n v="8"/>
    <n v="9"/>
    <n v="26"/>
    <n v="15"/>
    <n v="40"/>
    <n v="29"/>
    <n v="14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3"/>
    <x v="121"/>
    <x v="9"/>
    <d v="2026-05-22T11:31:18"/>
    <n v="6"/>
    <n v="3"/>
    <n v="3"/>
    <n v="1"/>
    <m/>
    <m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4"/>
    <x v="121"/>
    <x v="9"/>
    <d v="2026-05-22T11:31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11"/>
    <x v="110"/>
    <x v="9"/>
    <d v="2026-05-22T11:31:1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0"/>
    <x v="110"/>
    <x v="9"/>
    <d v="2026-05-22T11:31:13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4"/>
    <x v="112"/>
    <x v="12"/>
    <d v="2026-05-22T11:31:1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6"/>
    <x v="112"/>
    <x v="12"/>
    <d v="2026-05-22T11:31:1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8"/>
    <x v="113"/>
    <x v="9"/>
    <d v="2026-05-22T11:31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9"/>
    <x v="113"/>
    <x v="9"/>
    <d v="2026-05-22T11:31:15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0"/>
    <x v="113"/>
    <x v="9"/>
    <d v="2026-05-22T11:31:15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1"/>
    <x v="113"/>
    <x v="9"/>
    <d v="2026-05-22T11:31:1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5"/>
    <x v="121"/>
    <x v="9"/>
    <d v="2026-05-22T11:31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4"/>
    <x v="121"/>
    <x v="9"/>
    <d v="2026-05-22T11:31:18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5"/>
    <x v="121"/>
    <x v="9"/>
    <d v="2026-05-22T11:31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6"/>
    <x v="121"/>
    <x v="9"/>
    <d v="2026-05-22T11:31:18"/>
    <n v="206"/>
    <n v="79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"/>
    <x v="121"/>
    <x v="9"/>
    <d v="2026-05-22T11:31:1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8"/>
    <x v="122"/>
    <x v="9"/>
    <d v="2026-05-22T11:31:19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9"/>
    <x v="122"/>
    <x v="9"/>
    <d v="2026-05-22T11:31:19"/>
    <n v="106"/>
    <m/>
    <m/>
    <m/>
    <m/>
    <m/>
    <n v="56"/>
    <n v="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0"/>
    <x v="122"/>
    <x v="9"/>
    <d v="2026-05-22T11:31:19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13"/>
    <x v="113"/>
    <x v="9"/>
    <d v="2026-05-22T11:31:15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2"/>
    <x v="113"/>
    <x v="9"/>
    <d v="2026-05-22T11:31:15"/>
    <n v="34"/>
    <n v="18"/>
    <n v="16"/>
    <m/>
    <m/>
    <n v="4"/>
    <n v="3"/>
    <n v="5"/>
    <n v="9"/>
    <n v="6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1"/>
    <x v="114"/>
    <x v="13"/>
    <d v="2026-05-22T11:31:16"/>
    <n v="18.399999999999999"/>
    <n v="5.6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0"/>
    <x v="114"/>
    <x v="13"/>
    <d v="2026-05-22T11:31:16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"/>
    <x v="114"/>
    <x v="13"/>
    <d v="2026-05-22T11:31:1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23"/>
    <x v="114"/>
    <x v="13"/>
    <d v="2026-05-22T11:31:16"/>
    <n v="7.2"/>
    <n v="0"/>
    <n v="0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2"/>
    <x v="114"/>
    <x v="13"/>
    <d v="2026-05-22T11:31:16"/>
    <n v="32"/>
    <n v="12"/>
    <n v="20"/>
    <n v="2"/>
    <n v="2"/>
    <n v="3"/>
    <n v="5"/>
    <n v="3"/>
    <n v="5"/>
    <n v="6"/>
    <n v="3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3"/>
    <x v="114"/>
    <x v="13"/>
    <d v="2026-05-22T11:31:16"/>
    <n v="1"/>
    <n v="1"/>
    <m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4"/>
    <x v="122"/>
    <x v="9"/>
    <d v="2026-05-22T11:31:19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5"/>
    <x v="122"/>
    <x v="9"/>
    <d v="2026-05-22T11:31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6"/>
    <x v="122"/>
    <x v="9"/>
    <d v="2026-05-22T11:31:19"/>
    <n v="273"/>
    <n v="94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"/>
    <x v="122"/>
    <x v="9"/>
    <d v="2026-05-22T11:3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25"/>
    <x v="122"/>
    <x v="9"/>
    <d v="2026-05-22T11:31:19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8"/>
    <x v="123"/>
    <x v="9"/>
    <d v="2026-05-22T11:31:1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9"/>
    <x v="123"/>
    <x v="9"/>
    <d v="2026-05-22T11:31:19"/>
    <n v="47"/>
    <m/>
    <m/>
    <m/>
    <m/>
    <m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0"/>
    <x v="123"/>
    <x v="9"/>
    <d v="2026-05-22T11:31:19"/>
    <n v="8"/>
    <m/>
    <m/>
    <m/>
    <m/>
    <m/>
    <m/>
    <m/>
    <n v="5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5"/>
    <x v="114"/>
    <x v="13"/>
    <d v="2026-05-22T11:31:16"/>
    <n v="1"/>
    <n v="1"/>
    <m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4"/>
    <x v="114"/>
    <x v="13"/>
    <d v="2026-05-22T11:31:1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1"/>
    <x v="115"/>
    <x v="1"/>
    <d v="2026-05-22T11:31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3"/>
    <x v="115"/>
    <x v="1"/>
    <d v="2026-05-22T11:31:16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3"/>
    <x v="115"/>
    <x v="1"/>
    <d v="2026-05-22T11:31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"/>
    <x v="115"/>
    <x v="1"/>
    <d v="2026-05-22T11:31:16"/>
    <n v="43"/>
    <n v="19"/>
    <n v="24"/>
    <n v="3"/>
    <m/>
    <m/>
    <n v="6"/>
    <n v="5"/>
    <n v="10"/>
    <n v="8"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4"/>
    <x v="115"/>
    <x v="1"/>
    <d v="2026-05-22T11:31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5"/>
    <x v="115"/>
    <x v="1"/>
    <d v="2026-05-22T11:31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7"/>
    <x v="115"/>
    <x v="1"/>
    <d v="2026-05-22T11:31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0"/>
    <x v="115"/>
    <x v="1"/>
    <d v="2026-05-22T11:31:1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"/>
    <x v="115"/>
    <x v="1"/>
    <d v="2026-05-22T11:31:1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6"/>
    <x v="115"/>
    <x v="1"/>
    <d v="2026-05-22T11:31:16"/>
    <n v="117"/>
    <n v="4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8"/>
    <x v="119"/>
    <x v="1"/>
    <d v="2026-05-22T11:31:1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9"/>
    <x v="119"/>
    <x v="1"/>
    <d v="2026-05-22T11:31:17"/>
    <n v="57"/>
    <m/>
    <m/>
    <m/>
    <m/>
    <m/>
    <n v="32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0"/>
    <x v="119"/>
    <x v="1"/>
    <d v="2026-05-22T11:31:17"/>
    <n v="10"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1"/>
    <x v="120"/>
    <x v="1"/>
    <d v="2026-05-22T11:31:18"/>
    <n v="25.6"/>
    <n v="2.4"/>
    <n v="7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"/>
    <x v="124"/>
    <x v="2"/>
    <d v="2026-05-22T11:31:2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5"/>
    <x v="124"/>
    <x v="2"/>
    <d v="2026-05-22T11:31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6"/>
    <x v="124"/>
    <x v="2"/>
    <d v="2026-05-22T11:31:20"/>
    <n v="66"/>
    <n v="2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"/>
    <x v="124"/>
    <x v="2"/>
    <d v="2026-05-22T11:3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5"/>
    <x v="124"/>
    <x v="2"/>
    <d v="2026-05-22T11:31:2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8"/>
    <x v="125"/>
    <x v="10"/>
    <d v="2026-05-22T11:31:20"/>
    <n v="178"/>
    <m/>
    <m/>
    <m/>
    <n v="9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9"/>
    <x v="125"/>
    <x v="10"/>
    <d v="2026-05-22T11:31:20"/>
    <n v="305"/>
    <m/>
    <m/>
    <m/>
    <m/>
    <m/>
    <n v="186"/>
    <n v="118"/>
    <n v="1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0"/>
    <x v="125"/>
    <x v="10"/>
    <d v="2026-05-22T11:31:20"/>
    <n v="70"/>
    <m/>
    <m/>
    <m/>
    <m/>
    <m/>
    <m/>
    <m/>
    <n v="44"/>
    <m/>
    <n v="14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6"/>
    <x v="125"/>
    <x v="10"/>
    <d v="2026-05-22T11:31:2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7"/>
    <x v="125"/>
    <x v="10"/>
    <d v="2026-05-22T11:31:2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5"/>
    <x v="125"/>
    <x v="10"/>
    <d v="2026-05-22T11:31:20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8"/>
    <x v="125"/>
    <x v="10"/>
    <d v="2026-05-22T11:31:20"/>
    <n v="31.2"/>
    <m/>
    <m/>
    <n v="24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9"/>
    <x v="125"/>
    <x v="10"/>
    <d v="2026-05-22T11:31:20"/>
    <n v="9.1999999999999993"/>
    <m/>
    <m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0"/>
    <x v="125"/>
    <x v="10"/>
    <d v="2026-05-22T11:31:20"/>
    <n v="5"/>
    <n v="3"/>
    <n v="2"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6"/>
    <x v="125"/>
    <x v="10"/>
    <d v="2026-05-22T11:31:20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4"/>
    <x v="125"/>
    <x v="10"/>
    <d v="2026-05-22T11:31:20"/>
    <n v="13"/>
    <n v="9"/>
    <n v="4"/>
    <m/>
    <m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4"/>
    <x v="125"/>
    <x v="10"/>
    <d v="2026-05-22T11:31:20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5"/>
    <x v="125"/>
    <x v="10"/>
    <d v="2026-05-22T11:31:2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"/>
    <x v="125"/>
    <x v="10"/>
    <d v="2026-05-22T11:31:20"/>
    <n v="840"/>
    <n v="316"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"/>
    <x v="125"/>
    <x v="10"/>
    <d v="2026-05-22T11:31:20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5"/>
    <x v="125"/>
    <x v="10"/>
    <d v="2026-05-22T11:31:20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8"/>
    <x v="126"/>
    <x v="9"/>
    <d v="2026-05-22T11:31:21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9"/>
    <x v="126"/>
    <x v="9"/>
    <d v="2026-05-22T11:31:21"/>
    <n v="41"/>
    <m/>
    <m/>
    <m/>
    <m/>
    <m/>
    <n v="18"/>
    <n v="2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0"/>
    <x v="126"/>
    <x v="9"/>
    <d v="2026-05-22T11:31:21"/>
    <n v="11"/>
    <m/>
    <m/>
    <m/>
    <m/>
    <m/>
    <m/>
    <m/>
    <n v="7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"/>
    <x v="126"/>
    <x v="9"/>
    <d v="2026-05-22T11:3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2"/>
    <x v="126"/>
    <x v="9"/>
    <d v="2026-05-22T11:31:2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"/>
    <x v="126"/>
    <x v="9"/>
    <d v="2026-05-22T11:31:21"/>
    <n v="49"/>
    <n v="19"/>
    <n v="30"/>
    <m/>
    <n v="2"/>
    <n v="3"/>
    <n v="6"/>
    <n v="7"/>
    <n v="9"/>
    <n v="11"/>
    <n v="7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3"/>
    <x v="126"/>
    <x v="9"/>
    <d v="2026-05-22T11:3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5"/>
    <x v="126"/>
    <x v="9"/>
    <d v="2026-05-22T11:31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8"/>
    <x v="126"/>
    <x v="9"/>
    <d v="2026-05-22T11:31:21"/>
    <n v="5.6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4"/>
    <x v="126"/>
    <x v="9"/>
    <d v="2026-05-22T11:31:2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4"/>
    <x v="126"/>
    <x v="9"/>
    <d v="2026-05-22T11:31:21"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11"/>
    <x v="121"/>
    <x v="9"/>
    <d v="2026-05-22T11:31:18"/>
    <n v="44"/>
    <n v="8"/>
    <n v="16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0"/>
    <x v="121"/>
    <x v="9"/>
    <d v="2026-05-22T11:31:1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1"/>
    <x v="122"/>
    <x v="9"/>
    <d v="2026-05-22T11:31:19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0"/>
    <x v="122"/>
    <x v="9"/>
    <d v="2026-05-22T11:31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"/>
    <x v="122"/>
    <x v="9"/>
    <d v="2026-05-22T11:31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22"/>
    <x v="122"/>
    <x v="9"/>
    <d v="2026-05-22T11:31:19"/>
    <n v="7.2"/>
    <m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2"/>
    <x v="122"/>
    <x v="9"/>
    <d v="2026-05-22T11:31:19"/>
    <n v="93"/>
    <n v="38"/>
    <n v="55"/>
    <n v="2"/>
    <m/>
    <n v="4"/>
    <n v="10"/>
    <n v="12"/>
    <n v="28"/>
    <n v="26"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3"/>
    <x v="122"/>
    <x v="9"/>
    <d v="2026-05-22T11:31:1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5"/>
    <x v="126"/>
    <x v="9"/>
    <d v="2026-05-22T11:31:2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6"/>
    <x v="126"/>
    <x v="9"/>
    <d v="2026-05-22T11:31:21"/>
    <n v="193"/>
    <n v="85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"/>
    <x v="126"/>
    <x v="9"/>
    <d v="2026-05-22T11:31:21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5"/>
    <x v="126"/>
    <x v="9"/>
    <d v="2026-05-22T11:31:21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34"/>
    <x v="126"/>
    <x v="9"/>
    <d v="2026-05-22T11:3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8"/>
    <x v="127"/>
    <x v="1"/>
    <d v="2026-05-22T11:31:21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9"/>
    <x v="127"/>
    <x v="1"/>
    <d v="2026-05-22T11:31:21"/>
    <n v="60"/>
    <m/>
    <m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0"/>
    <x v="127"/>
    <x v="1"/>
    <d v="2026-05-22T11:31:21"/>
    <n v="11"/>
    <m/>
    <m/>
    <m/>
    <m/>
    <m/>
    <m/>
    <m/>
    <n v="6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15"/>
    <x v="122"/>
    <x v="9"/>
    <d v="2026-05-22T11:31:19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1"/>
    <x v="123"/>
    <x v="9"/>
    <d v="2026-05-22T11:31:19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"/>
    <x v="123"/>
    <x v="9"/>
    <d v="2026-05-22T11:31:19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12"/>
    <x v="123"/>
    <x v="9"/>
    <d v="2026-05-22T11:31:1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2"/>
    <x v="123"/>
    <x v="9"/>
    <d v="2026-05-22T11:31:19"/>
    <n v="47"/>
    <n v="19"/>
    <n v="28"/>
    <n v="0"/>
    <n v="0"/>
    <n v="5"/>
    <n v="5"/>
    <n v="6"/>
    <n v="14"/>
    <n v="10"/>
    <n v="5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3"/>
    <x v="123"/>
    <x v="9"/>
    <d v="2026-05-22T11:31:19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4"/>
    <x v="123"/>
    <x v="9"/>
    <d v="2026-05-22T11:31:19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5"/>
    <x v="123"/>
    <x v="9"/>
    <d v="2026-05-22T11:31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6"/>
    <x v="123"/>
    <x v="9"/>
    <d v="2026-05-22T11:31:19"/>
    <n v="158"/>
    <n v="9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"/>
    <x v="123"/>
    <x v="9"/>
    <d v="2026-05-22T11:31:19"/>
    <n v="2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8"/>
    <x v="124"/>
    <x v="2"/>
    <d v="2026-05-22T11:31:2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9"/>
    <x v="124"/>
    <x v="2"/>
    <d v="2026-05-22T11:31:20"/>
    <n v="69"/>
    <m/>
    <m/>
    <m/>
    <m/>
    <m/>
    <n v="40"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0"/>
    <x v="124"/>
    <x v="2"/>
    <d v="2026-05-22T11:31:20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1"/>
    <x v="124"/>
    <x v="2"/>
    <d v="2026-05-22T11:31:20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"/>
    <x v="124"/>
    <x v="2"/>
    <d v="2026-05-22T11:31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1"/>
    <x v="124"/>
    <x v="2"/>
    <d v="2026-05-22T11:31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0"/>
    <x v="127"/>
    <x v="1"/>
    <d v="2026-05-22T11:31:21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4"/>
    <x v="127"/>
    <x v="1"/>
    <d v="2026-05-22T11:31:2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5"/>
    <x v="127"/>
    <x v="1"/>
    <d v="2026-05-22T11:31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6"/>
    <x v="127"/>
    <x v="1"/>
    <d v="2026-05-22T11:31:21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"/>
    <x v="127"/>
    <x v="1"/>
    <d v="2026-05-22T11:31:2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8"/>
    <x v="128"/>
    <x v="2"/>
    <d v="2026-05-22T11:31:22"/>
    <n v="292"/>
    <m/>
    <m/>
    <m/>
    <n v="12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9"/>
    <x v="128"/>
    <x v="2"/>
    <d v="2026-05-22T11:31:22"/>
    <n v="500"/>
    <m/>
    <m/>
    <m/>
    <m/>
    <m/>
    <n v="292"/>
    <n v="20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0"/>
    <x v="128"/>
    <x v="2"/>
    <d v="2026-05-22T11:31:22"/>
    <n v="117"/>
    <m/>
    <m/>
    <m/>
    <m/>
    <m/>
    <m/>
    <m/>
    <n v="56"/>
    <m/>
    <n v="26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2"/>
    <x v="124"/>
    <x v="2"/>
    <d v="2026-05-22T11:31:20"/>
    <n v="6.4"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"/>
    <x v="124"/>
    <x v="2"/>
    <d v="2026-05-22T11:31:20"/>
    <n v="63"/>
    <n v="22"/>
    <n v="41"/>
    <m/>
    <n v="1"/>
    <n v="4"/>
    <n v="6"/>
    <n v="5"/>
    <n v="20"/>
    <n v="14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"/>
    <x v="124"/>
    <x v="2"/>
    <d v="2026-05-22T11:31:20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4"/>
    <x v="124"/>
    <x v="2"/>
    <d v="2026-05-22T11:31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5"/>
    <x v="124"/>
    <x v="2"/>
    <d v="2026-05-22T11:31:20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1"/>
    <x v="125"/>
    <x v="10"/>
    <d v="2026-05-22T11:31:20"/>
    <n v="72.8"/>
    <n v="3.2"/>
    <n v="25.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0"/>
    <x v="125"/>
    <x v="10"/>
    <d v="2026-05-22T11:31:20"/>
    <n v="32"/>
    <m/>
    <m/>
    <m/>
    <n v="2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"/>
    <x v="125"/>
    <x v="10"/>
    <d v="2026-05-22T11:31:20"/>
    <n v="39"/>
    <m/>
    <n v="1"/>
    <n v="6"/>
    <n v="2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5"/>
    <x v="128"/>
    <x v="2"/>
    <d v="2026-05-22T11:31:22"/>
    <n v="5"/>
    <n v="3"/>
    <n v="2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6"/>
    <x v="128"/>
    <x v="2"/>
    <d v="2026-05-22T11:31:2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7"/>
    <x v="128"/>
    <x v="2"/>
    <d v="2026-05-22T11:31:2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8"/>
    <x v="128"/>
    <x v="2"/>
    <d v="2026-05-22T11:31:22"/>
    <n v="21.6"/>
    <m/>
    <n v="2"/>
    <n v="4.4000000000000004"/>
    <n v="1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9"/>
    <x v="128"/>
    <x v="2"/>
    <d v="2026-05-22T11:31:22"/>
    <n v="6.8"/>
    <m/>
    <m/>
    <n v="4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0"/>
    <x v="128"/>
    <x v="2"/>
    <d v="2026-05-22T11:31:22"/>
    <n v="6"/>
    <n v="5"/>
    <n v="1"/>
    <m/>
    <m/>
    <n v="1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4"/>
    <x v="128"/>
    <x v="2"/>
    <d v="2026-05-22T11:31:22"/>
    <n v="8"/>
    <n v="2"/>
    <n v="6"/>
    <m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"/>
    <x v="128"/>
    <x v="2"/>
    <d v="2026-05-22T11:31:22"/>
    <n v="483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"/>
    <x v="128"/>
    <x v="2"/>
    <d v="2026-05-22T11:31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6"/>
    <x v="128"/>
    <x v="2"/>
    <d v="2026-05-22T11:31:22"/>
    <n v="483"/>
    <n v="197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"/>
    <x v="128"/>
    <x v="2"/>
    <d v="2026-05-22T11:31:22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5"/>
    <x v="128"/>
    <x v="2"/>
    <d v="2026-05-22T11:31:22"/>
    <n v="84"/>
    <n v="2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4"/>
    <x v="128"/>
    <x v="2"/>
    <d v="2026-05-22T11:31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"/>
    <x v="129"/>
    <x v="2"/>
    <d v="2026-05-22T11:31:22"/>
    <n v="148"/>
    <m/>
    <m/>
    <m/>
    <n v="82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9"/>
    <x v="129"/>
    <x v="2"/>
    <d v="2026-05-22T11:31:22"/>
    <n v="317"/>
    <m/>
    <m/>
    <m/>
    <m/>
    <m/>
    <n v="159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0"/>
    <x v="129"/>
    <x v="2"/>
    <d v="2026-05-22T11:31:22"/>
    <n v="82"/>
    <m/>
    <m/>
    <m/>
    <m/>
    <m/>
    <m/>
    <m/>
    <n v="6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2"/>
    <x v="125"/>
    <x v="10"/>
    <d v="2026-05-22T11:31:20"/>
    <n v="17.600000000000001"/>
    <n v="4.8"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3"/>
    <x v="125"/>
    <x v="10"/>
    <d v="2026-05-22T11:31:20"/>
    <n v="8.8800000000000008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3"/>
    <x v="125"/>
    <x v="10"/>
    <d v="2026-05-22T11:31:2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"/>
    <x v="125"/>
    <x v="10"/>
    <d v="2026-05-22T11:31:20"/>
    <n v="337"/>
    <n v="132"/>
    <n v="205"/>
    <n v="2"/>
    <n v="10"/>
    <n v="18"/>
    <n v="46"/>
    <n v="43"/>
    <n v="93"/>
    <n v="61"/>
    <n v="45"/>
    <m/>
    <n v="7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"/>
    <x v="125"/>
    <x v="10"/>
    <d v="2026-05-22T11:31:20"/>
    <n v="22"/>
    <n v="11"/>
    <n v="11"/>
    <n v="2"/>
    <n v="1"/>
    <n v="3"/>
    <n v="1"/>
    <n v="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4"/>
    <x v="125"/>
    <x v="10"/>
    <d v="2026-05-22T11:31:20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5"/>
    <x v="125"/>
    <x v="10"/>
    <d v="2026-05-22T11:31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1"/>
    <x v="126"/>
    <x v="9"/>
    <d v="2026-05-22T11:31:21"/>
    <n v="12.8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5"/>
    <x v="129"/>
    <x v="2"/>
    <d v="2026-05-22T11:31:22"/>
    <n v="6"/>
    <n v="2"/>
    <n v="4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"/>
    <x v="129"/>
    <x v="2"/>
    <d v="2026-05-22T11:31:22"/>
    <n v="518"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"/>
    <x v="129"/>
    <x v="2"/>
    <d v="2026-05-22T11:31:2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"/>
    <x v="129"/>
    <x v="2"/>
    <d v="2026-05-22T11:31:22"/>
    <n v="518"/>
    <n v="253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"/>
    <x v="129"/>
    <x v="2"/>
    <d v="2026-05-22T11:31:22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8"/>
    <x v="130"/>
    <x v="12"/>
    <d v="2026-05-22T11:31:23"/>
    <n v="58"/>
    <m/>
    <m/>
    <m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9"/>
    <x v="130"/>
    <x v="12"/>
    <d v="2026-05-22T11:31:23"/>
    <n v="104"/>
    <m/>
    <m/>
    <m/>
    <m/>
    <m/>
    <n v="52"/>
    <n v="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0"/>
    <x v="130"/>
    <x v="12"/>
    <d v="2026-05-22T11:31:23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3"/>
    <x v="130"/>
    <x v="12"/>
    <d v="2026-05-22T11:31:23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2"/>
    <x v="130"/>
    <x v="12"/>
    <d v="2026-05-22T11:31:23"/>
    <n v="16"/>
    <m/>
    <n v="4.4000000000000004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3"/>
    <x v="130"/>
    <x v="12"/>
    <d v="2026-05-22T11:31:23"/>
    <n v="8"/>
    <m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"/>
    <x v="130"/>
    <x v="12"/>
    <d v="2026-05-22T11:31:23"/>
    <n v="108"/>
    <n v="46"/>
    <n v="62"/>
    <n v="2"/>
    <n v="4"/>
    <n v="8"/>
    <n v="10"/>
    <n v="19"/>
    <n v="26"/>
    <n v="26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"/>
    <x v="130"/>
    <x v="12"/>
    <d v="2026-05-22T11:31:23"/>
    <n v="3"/>
    <n v="1"/>
    <n v="2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4"/>
    <x v="130"/>
    <x v="12"/>
    <d v="2026-05-22T11:31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5"/>
    <x v="130"/>
    <x v="12"/>
    <d v="2026-05-22T11:31:23"/>
    <n v="6"/>
    <n v="2"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"/>
    <x v="130"/>
    <x v="12"/>
    <d v="2026-05-22T11:31:23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0"/>
    <x v="126"/>
    <x v="9"/>
    <d v="2026-05-22T11:3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1"/>
    <x v="128"/>
    <x v="2"/>
    <d v="2026-05-22T11:31:22"/>
    <n v="138.4"/>
    <n v="9.6"/>
    <n v="35.200000000000003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0"/>
    <x v="128"/>
    <x v="2"/>
    <d v="2026-05-22T11:31:22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"/>
    <x v="128"/>
    <x v="2"/>
    <d v="2026-05-22T11:31:22"/>
    <n v="19"/>
    <m/>
    <m/>
    <m/>
    <m/>
    <n v="2"/>
    <n v="1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2"/>
    <x v="128"/>
    <x v="2"/>
    <d v="2026-05-22T11:31:22"/>
    <n v="3.2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3"/>
    <x v="128"/>
    <x v="2"/>
    <d v="2026-05-22T11:31:2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1"/>
    <x v="128"/>
    <x v="2"/>
    <d v="2026-05-22T11:31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2"/>
    <x v="128"/>
    <x v="2"/>
    <d v="2026-05-22T11:31:22"/>
    <n v="7.2"/>
    <m/>
    <n v="3.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7"/>
    <x v="131"/>
    <x v="9"/>
    <d v="2026-05-22T11:31:2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7"/>
    <x v="131"/>
    <x v="9"/>
    <d v="2026-05-22T11:3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8"/>
    <x v="131"/>
    <x v="9"/>
    <d v="2026-05-22T11:3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8"/>
    <x v="131"/>
    <x v="9"/>
    <d v="2026-05-22T11:31:23"/>
    <n v="21.6"/>
    <n v="5.6"/>
    <m/>
    <n v="6"/>
    <n v="5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9"/>
    <x v="131"/>
    <x v="9"/>
    <d v="2026-05-22T11:31:23"/>
    <n v="12.8"/>
    <m/>
    <n v="3.6"/>
    <n v="4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0"/>
    <x v="131"/>
    <x v="9"/>
    <d v="2026-05-22T11:31:23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9"/>
    <x v="131"/>
    <x v="9"/>
    <d v="2026-05-22T11:31:2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4"/>
    <x v="131"/>
    <x v="9"/>
    <d v="2026-05-22T11:31:23"/>
    <n v="11"/>
    <n v="4"/>
    <n v="7"/>
    <n v="2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4"/>
    <x v="131"/>
    <x v="9"/>
    <d v="2026-05-22T11:31:23"/>
    <n v="699"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5"/>
    <x v="131"/>
    <x v="9"/>
    <d v="2026-05-22T11:31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6"/>
    <x v="131"/>
    <x v="9"/>
    <d v="2026-05-22T11:31:23"/>
    <n v="699"/>
    <n v="271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"/>
    <x v="131"/>
    <x v="9"/>
    <d v="2026-05-22T11:31:2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5"/>
    <x v="131"/>
    <x v="9"/>
    <d v="2026-05-22T11:3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"/>
    <x v="132"/>
    <x v="2"/>
    <d v="2026-05-22T11:31:24"/>
    <n v="274"/>
    <m/>
    <m/>
    <m/>
    <n v="11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9"/>
    <x v="132"/>
    <x v="2"/>
    <d v="2026-05-22T11:31:24"/>
    <n v="545"/>
    <m/>
    <m/>
    <m/>
    <m/>
    <m/>
    <n v="310"/>
    <n v="23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0"/>
    <x v="132"/>
    <x v="2"/>
    <d v="2026-05-22T11:31:24"/>
    <n v="116"/>
    <m/>
    <m/>
    <m/>
    <m/>
    <m/>
    <m/>
    <m/>
    <n v="69"/>
    <m/>
    <n v="28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3"/>
    <x v="128"/>
    <x v="2"/>
    <d v="2026-05-22T11:31:22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"/>
    <x v="128"/>
    <x v="2"/>
    <d v="2026-05-22T11:31:22"/>
    <n v="570"/>
    <n v="245"/>
    <n v="325"/>
    <n v="6"/>
    <n v="17"/>
    <n v="45"/>
    <n v="60"/>
    <n v="86"/>
    <n v="146"/>
    <n v="104"/>
    <n v="56"/>
    <m/>
    <n v="14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"/>
    <x v="128"/>
    <x v="2"/>
    <d v="2026-05-22T11:31:22"/>
    <n v="13"/>
    <n v="8"/>
    <n v="5"/>
    <n v="2"/>
    <n v="1"/>
    <m/>
    <m/>
    <n v="1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4"/>
    <x v="128"/>
    <x v="2"/>
    <d v="2026-05-22T11:31:2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1"/>
    <x v="129"/>
    <x v="2"/>
    <d v="2026-05-22T11:31:22"/>
    <n v="160.80000000000001"/>
    <n v="4.8"/>
    <n v="23.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0"/>
    <x v="129"/>
    <x v="2"/>
    <d v="2026-05-22T11:31:2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"/>
    <x v="129"/>
    <x v="2"/>
    <d v="2026-05-22T11:31:2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6"/>
    <x v="129"/>
    <x v="2"/>
    <d v="2026-05-22T11:31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2"/>
    <x v="132"/>
    <x v="2"/>
    <d v="2026-05-22T11:31:24"/>
    <n v="12"/>
    <n v="1.6"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3"/>
    <x v="132"/>
    <x v="2"/>
    <d v="2026-05-22T11:31:2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1"/>
    <x v="132"/>
    <x v="2"/>
    <d v="2026-05-22T11:31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2"/>
    <x v="132"/>
    <x v="2"/>
    <d v="2026-05-22T11:31:24"/>
    <n v="17.2"/>
    <n v="4.8"/>
    <m/>
    <n v="2.8"/>
    <n v="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3"/>
    <x v="132"/>
    <x v="2"/>
    <d v="2026-05-22T11:31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"/>
    <x v="132"/>
    <x v="2"/>
    <d v="2026-05-22T11:31:24"/>
    <n v="586"/>
    <n v="252"/>
    <n v="334"/>
    <n v="5"/>
    <n v="8"/>
    <n v="58"/>
    <n v="55"/>
    <n v="83"/>
    <n v="155"/>
    <n v="118"/>
    <n v="71"/>
    <m/>
    <n v="14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"/>
    <x v="132"/>
    <x v="2"/>
    <d v="2026-05-22T11:31:24"/>
    <n v="15"/>
    <n v="7"/>
    <n v="8"/>
    <m/>
    <n v="1"/>
    <n v="3"/>
    <m/>
    <n v="3"/>
    <n v="4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4"/>
    <x v="132"/>
    <x v="2"/>
    <d v="2026-05-22T11:31:2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2"/>
    <x v="129"/>
    <x v="2"/>
    <d v="2026-05-22T11:31:22"/>
    <n v="11.6"/>
    <m/>
    <n v="3.6"/>
    <n v="5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3"/>
    <x v="129"/>
    <x v="2"/>
    <d v="2026-05-22T11:31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"/>
    <x v="129"/>
    <x v="2"/>
    <d v="2026-05-22T11:31:22"/>
    <n v="381"/>
    <n v="159"/>
    <n v="222"/>
    <n v="5"/>
    <n v="10"/>
    <n v="46"/>
    <n v="41"/>
    <n v="35"/>
    <n v="94"/>
    <n v="68"/>
    <n v="6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"/>
    <x v="129"/>
    <x v="2"/>
    <d v="2026-05-22T11:31:22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1"/>
    <x v="130"/>
    <x v="12"/>
    <d v="2026-05-22T11:31:23"/>
    <n v="39.200000000000003"/>
    <n v="4.8"/>
    <n v="8.8000000000000007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0"/>
    <x v="130"/>
    <x v="12"/>
    <d v="2026-05-22T11:31:2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"/>
    <x v="130"/>
    <x v="12"/>
    <d v="2026-05-22T11:31:23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2"/>
    <x v="130"/>
    <x v="12"/>
    <d v="2026-05-22T11:31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5"/>
    <x v="132"/>
    <x v="2"/>
    <d v="2026-05-22T11:31:24"/>
    <n v="9"/>
    <n v="5"/>
    <n v="4"/>
    <n v="1"/>
    <m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6"/>
    <x v="132"/>
    <x v="2"/>
    <d v="2026-05-22T11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7"/>
    <x v="132"/>
    <x v="2"/>
    <d v="2026-05-22T11:31:24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8"/>
    <x v="132"/>
    <x v="2"/>
    <d v="2026-05-22T11:31:2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9"/>
    <x v="132"/>
    <x v="2"/>
    <d v="2026-05-22T11:31:24"/>
    <n v="10.4"/>
    <m/>
    <n v="4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0"/>
    <x v="132"/>
    <x v="2"/>
    <d v="2026-05-22T11:31:24"/>
    <n v="10"/>
    <n v="4"/>
    <n v="6"/>
    <m/>
    <m/>
    <m/>
    <n v="1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4"/>
    <x v="132"/>
    <x v="2"/>
    <d v="2026-05-22T11:31:24"/>
    <n v="5"/>
    <n v="3"/>
    <n v="2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"/>
    <x v="132"/>
    <x v="2"/>
    <d v="2026-05-22T11:31:2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"/>
    <x v="132"/>
    <x v="2"/>
    <d v="2026-05-22T11:31:2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"/>
    <x v="132"/>
    <x v="2"/>
    <d v="2026-05-22T11:31:24"/>
    <n v="347"/>
    <n v="12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"/>
    <x v="132"/>
    <x v="2"/>
    <d v="2026-05-22T11:31:24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5"/>
    <x v="132"/>
    <x v="2"/>
    <d v="2026-05-22T11:31:24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4"/>
    <x v="132"/>
    <x v="2"/>
    <d v="2026-05-22T11:3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8"/>
    <x v="133"/>
    <x v="1"/>
    <d v="2026-05-22T11:34:26"/>
    <n v="304"/>
    <m/>
    <m/>
    <m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9"/>
    <x v="133"/>
    <x v="1"/>
    <d v="2026-05-22T11:34:26"/>
    <n v="591"/>
    <m/>
    <m/>
    <m/>
    <m/>
    <m/>
    <n v="342"/>
    <n v="24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0"/>
    <x v="133"/>
    <x v="1"/>
    <d v="2026-05-22T11:34:26"/>
    <n v="150"/>
    <m/>
    <m/>
    <m/>
    <m/>
    <m/>
    <m/>
    <m/>
    <n v="73"/>
    <m/>
    <n v="36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"/>
    <x v="131"/>
    <x v="9"/>
    <d v="2026-05-22T11:31:23"/>
    <n v="310"/>
    <m/>
    <m/>
    <m/>
    <n v="16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9"/>
    <x v="131"/>
    <x v="9"/>
    <d v="2026-05-22T11:31:23"/>
    <n v="568"/>
    <m/>
    <m/>
    <m/>
    <m/>
    <m/>
    <n v="358"/>
    <n v="20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0"/>
    <x v="131"/>
    <x v="9"/>
    <d v="2026-05-22T11:31:23"/>
    <n v="171"/>
    <m/>
    <m/>
    <m/>
    <m/>
    <m/>
    <m/>
    <m/>
    <n v="69"/>
    <m/>
    <n v="64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1"/>
    <x v="131"/>
    <x v="9"/>
    <d v="2026-05-22T11:31:23"/>
    <n v="216"/>
    <n v="24.8"/>
    <n v="51.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0"/>
    <x v="131"/>
    <x v="9"/>
    <d v="2026-05-22T11:31:23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"/>
    <x v="131"/>
    <x v="9"/>
    <d v="2026-05-22T11:31:23"/>
    <n v="24"/>
    <m/>
    <m/>
    <n v="6"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6"/>
    <x v="131"/>
    <x v="9"/>
    <d v="2026-05-22T11:31:2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2"/>
    <x v="131"/>
    <x v="9"/>
    <d v="2026-05-22T11:31:2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1"/>
    <x v="134"/>
    <x v="14"/>
    <d v="2026-06-18T12:23:50"/>
    <n v="86.4"/>
    <n v="3.2"/>
    <n v="10.4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0"/>
    <x v="134"/>
    <x v="14"/>
    <d v="2026-06-18T12:23:50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"/>
    <x v="134"/>
    <x v="14"/>
    <d v="2026-06-18T12:23:50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3"/>
    <x v="134"/>
    <x v="14"/>
    <d v="2026-06-18T12:23:5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"/>
    <x v="134"/>
    <x v="14"/>
    <d v="2026-06-18T12:23:50"/>
    <n v="141"/>
    <n v="56"/>
    <n v="85"/>
    <n v="1"/>
    <n v="6"/>
    <n v="33"/>
    <n v="32"/>
    <n v="31"/>
    <m/>
    <m/>
    <n v="28"/>
    <m/>
    <n v="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3"/>
    <x v="134"/>
    <x v="14"/>
    <d v="2026-06-18T12:23:50"/>
    <n v="4"/>
    <n v="2"/>
    <n v="2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5"/>
    <x v="134"/>
    <x v="14"/>
    <d v="2026-06-18T12:23:5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6"/>
    <x v="134"/>
    <x v="14"/>
    <d v="2026-06-18T12:23:5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7"/>
    <x v="134"/>
    <x v="14"/>
    <d v="2026-06-18T12:23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0"/>
    <x v="134"/>
    <x v="14"/>
    <d v="2026-06-18T12:23:50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4"/>
    <x v="134"/>
    <x v="14"/>
    <d v="2026-06-18T12:23:50"/>
    <n v="617"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5"/>
    <x v="134"/>
    <x v="14"/>
    <d v="2026-06-18T12:23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6"/>
    <x v="134"/>
    <x v="14"/>
    <d v="2026-06-18T12:23:50"/>
    <n v="617"/>
    <n v="249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7"/>
    <x v="134"/>
    <x v="14"/>
    <d v="2026-06-18T12:23:50"/>
    <n v="49"/>
    <n v="1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25"/>
    <x v="134"/>
    <x v="14"/>
    <d v="2026-06-18T12:23:50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34"/>
    <x v="134"/>
    <x v="14"/>
    <d v="2026-06-18T12:23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3"/>
    <x v="131"/>
    <x v="9"/>
    <d v="2026-05-22T11:31:23"/>
    <n v="12.95"/>
    <m/>
    <n v="4.07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1"/>
    <x v="131"/>
    <x v="9"/>
    <d v="2026-05-22T11:31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2"/>
    <x v="131"/>
    <x v="9"/>
    <d v="2026-05-22T11:31:23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3"/>
    <x v="131"/>
    <x v="9"/>
    <d v="2026-05-22T11:31:23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2"/>
    <x v="131"/>
    <x v="9"/>
    <d v="2026-05-22T11:31:23"/>
    <n v="593"/>
    <n v="272"/>
    <n v="321"/>
    <n v="9"/>
    <n v="18"/>
    <n v="54"/>
    <n v="82"/>
    <n v="73"/>
    <n v="179"/>
    <n v="105"/>
    <n v="3"/>
    <m/>
    <n v="32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1"/>
    <x v="132"/>
    <x v="2"/>
    <d v="2026-05-22T11:31:24"/>
    <n v="154.4"/>
    <n v="9.6"/>
    <n v="21.6"/>
    <n v="1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0"/>
    <x v="132"/>
    <x v="2"/>
    <d v="2026-05-22T11:31:24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"/>
    <x v="132"/>
    <x v="2"/>
    <d v="2026-05-22T11:31:24"/>
    <n v="29"/>
    <m/>
    <n v="1"/>
    <n v="6"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8"/>
    <x v="135"/>
    <x v="15"/>
    <d v="2026-06-18T12:23:51"/>
    <n v="84"/>
    <m/>
    <m/>
    <m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9"/>
    <x v="135"/>
    <x v="15"/>
    <d v="2026-06-18T12:23:51"/>
    <n v="164"/>
    <m/>
    <m/>
    <m/>
    <m/>
    <m/>
    <n v="74"/>
    <n v="8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0"/>
    <x v="135"/>
    <x v="15"/>
    <d v="2026-06-18T12:23:51"/>
    <n v="42"/>
    <m/>
    <m/>
    <m/>
    <m/>
    <m/>
    <m/>
    <m/>
    <n v="16"/>
    <m/>
    <n v="1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1"/>
    <x v="135"/>
    <x v="15"/>
    <d v="2026-06-18T12:23:51"/>
    <n v="29.6"/>
    <n v="3.2"/>
    <n v="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0"/>
    <x v="135"/>
    <x v="15"/>
    <d v="2026-06-18T12:23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"/>
    <x v="135"/>
    <x v="15"/>
    <d v="2026-06-18T12:23:5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2"/>
    <x v="135"/>
    <x v="15"/>
    <d v="2026-06-18T12:23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22"/>
    <x v="135"/>
    <x v="15"/>
    <d v="2026-06-18T12:23:51"/>
    <n v="5.2"/>
    <m/>
    <m/>
    <n v="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2"/>
    <x v="135"/>
    <x v="15"/>
    <d v="2026-06-18T12:23:51"/>
    <n v="203"/>
    <n v="65"/>
    <n v="138"/>
    <n v="1"/>
    <n v="2"/>
    <n v="11"/>
    <n v="17"/>
    <n v="25"/>
    <n v="37"/>
    <n v="43"/>
    <n v="48"/>
    <m/>
    <n v="7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3"/>
    <x v="135"/>
    <x v="15"/>
    <d v="2026-06-18T12:23:51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15"/>
    <x v="135"/>
    <x v="15"/>
    <d v="2026-06-18T12:23:51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4"/>
    <x v="135"/>
    <x v="15"/>
    <d v="2026-06-18T12:23:51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5"/>
    <x v="135"/>
    <x v="15"/>
    <d v="2026-06-18T12:23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6"/>
    <x v="135"/>
    <x v="15"/>
    <d v="2026-06-18T12:23:51"/>
    <n v="400"/>
    <n v="1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7"/>
    <x v="135"/>
    <x v="15"/>
    <d v="2026-06-18T12:23:5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25"/>
    <x v="135"/>
    <x v="15"/>
    <d v="2026-06-18T12:23:51"/>
    <n v="95"/>
    <n v="4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5"/>
    <x v="34"/>
    <x v="135"/>
    <x v="15"/>
    <d v="2026-06-18T12:23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8"/>
    <x v="136"/>
    <x v="16"/>
    <d v="2026-06-18T12:23:52"/>
    <n v="104"/>
    <m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9"/>
    <x v="136"/>
    <x v="16"/>
    <d v="2026-06-18T12:23:52"/>
    <n v="172"/>
    <m/>
    <m/>
    <m/>
    <m/>
    <m/>
    <n v="10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0"/>
    <x v="136"/>
    <x v="16"/>
    <d v="2026-06-18T12:23:52"/>
    <n v="31"/>
    <m/>
    <m/>
    <m/>
    <m/>
    <m/>
    <m/>
    <m/>
    <n v="2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1"/>
    <x v="136"/>
    <x v="16"/>
    <d v="2026-06-18T12:23:52"/>
    <n v="52.8"/>
    <n v="4.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0"/>
    <x v="136"/>
    <x v="16"/>
    <d v="2026-06-18T12:23:52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"/>
    <x v="136"/>
    <x v="16"/>
    <d v="2026-06-18T12:23:52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2"/>
    <x v="136"/>
    <x v="16"/>
    <d v="2026-06-18T12:23:52"/>
    <n v="22"/>
    <n v="4.400000000000000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3"/>
    <x v="136"/>
    <x v="16"/>
    <d v="2026-06-18T12:23:5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"/>
    <x v="136"/>
    <x v="16"/>
    <d v="2026-06-18T12:23:52"/>
    <n v="187"/>
    <n v="83"/>
    <n v="104"/>
    <n v="3"/>
    <n v="7"/>
    <n v="10"/>
    <n v="26"/>
    <n v="26"/>
    <n v="54"/>
    <n v="32"/>
    <n v="2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3"/>
    <x v="136"/>
    <x v="16"/>
    <d v="2026-06-18T12:23:52"/>
    <n v="7"/>
    <n v="4"/>
    <n v="3"/>
    <m/>
    <m/>
    <m/>
    <n v="1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5"/>
    <x v="136"/>
    <x v="16"/>
    <d v="2026-06-18T12:23:52"/>
    <n v="6"/>
    <n v="3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17"/>
    <x v="136"/>
    <x v="16"/>
    <d v="2026-06-18T12:23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0"/>
    <x v="136"/>
    <x v="16"/>
    <d v="2026-06-18T12:23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4"/>
    <x v="136"/>
    <x v="16"/>
    <d v="2026-06-18T12:23:52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5"/>
    <x v="136"/>
    <x v="16"/>
    <d v="2026-06-18T12:23:5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6"/>
    <x v="136"/>
    <x v="16"/>
    <d v="2026-06-18T12:23:52"/>
    <n v="368"/>
    <n v="166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7"/>
    <x v="136"/>
    <x v="16"/>
    <d v="2026-06-18T12:23:52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6"/>
    <x v="25"/>
    <x v="136"/>
    <x v="16"/>
    <d v="2026-06-18T12:23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8"/>
    <x v="137"/>
    <x v="17"/>
    <d v="2026-06-18T12:23:52"/>
    <n v="148"/>
    <m/>
    <m/>
    <m/>
    <n v="6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9"/>
    <x v="137"/>
    <x v="17"/>
    <d v="2026-06-18T12:23:52"/>
    <n v="256"/>
    <m/>
    <m/>
    <m/>
    <m/>
    <m/>
    <n v="14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0"/>
    <x v="137"/>
    <x v="17"/>
    <d v="2026-06-18T12:23:52"/>
    <n v="63"/>
    <m/>
    <m/>
    <m/>
    <m/>
    <m/>
    <m/>
    <m/>
    <n v="35"/>
    <m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1"/>
    <x v="137"/>
    <x v="17"/>
    <d v="2026-06-18T12:23:52"/>
    <n v="73.599999999999994"/>
    <n v="14.4"/>
    <n v="13.6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0"/>
    <x v="137"/>
    <x v="17"/>
    <d v="2026-06-18T12:23:52"/>
    <n v="20"/>
    <m/>
    <m/>
    <m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10"/>
    <x v="35"/>
    <x v="2"/>
    <d v="2026-05-22T11:30:26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11"/>
    <x v="35"/>
    <x v="2"/>
    <d v="2026-05-22T11:30:2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0"/>
    <x v="35"/>
    <x v="2"/>
    <d v="2026-05-22T11:30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1"/>
    <x v="35"/>
    <x v="2"/>
    <d v="2026-05-22T11:30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1"/>
    <x v="133"/>
    <x v="1"/>
    <d v="2026-05-22T11:34:26"/>
    <n v="240.8"/>
    <n v="19.2"/>
    <n v="72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0"/>
    <x v="133"/>
    <x v="1"/>
    <d v="2026-05-22T11:34:26"/>
    <n v="24"/>
    <m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"/>
    <x v="133"/>
    <x v="1"/>
    <d v="2026-05-22T11:34:26"/>
    <n v="28"/>
    <m/>
    <m/>
    <n v="4"/>
    <m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3"/>
    <x v="133"/>
    <x v="1"/>
    <d v="2026-05-22T11:34:26"/>
    <n v="10.36"/>
    <n v="5.55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5"/>
    <x v="130"/>
    <x v="12"/>
    <d v="2026-05-22T11:31:2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7"/>
    <x v="130"/>
    <x v="12"/>
    <d v="2026-05-22T11:3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6"/>
    <x v="130"/>
    <x v="12"/>
    <d v="2026-05-22T11:31:23"/>
    <n v="180"/>
    <n v="73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"/>
    <x v="130"/>
    <x v="12"/>
    <d v="2026-05-22T11:31:23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8"/>
    <x v="130"/>
    <x v="12"/>
    <d v="2026-05-22T11:31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"/>
    <x v="131"/>
    <x v="9"/>
    <d v="2026-05-22T11:31:23"/>
    <n v="14"/>
    <n v="6"/>
    <n v="8"/>
    <m/>
    <m/>
    <n v="3"/>
    <n v="3"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4"/>
    <x v="131"/>
    <x v="9"/>
    <d v="2026-05-22T11:31:23"/>
    <n v="4"/>
    <n v="2"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5"/>
    <x v="131"/>
    <x v="9"/>
    <d v="2026-05-22T11:31:23"/>
    <n v="4"/>
    <n v="0"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1"/>
    <x v="119"/>
    <x v="1"/>
    <d v="2026-05-22T11:31:17"/>
    <n v="13.6"/>
    <m/>
    <n v="5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0"/>
    <x v="119"/>
    <x v="1"/>
    <d v="2026-05-22T11:31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"/>
    <x v="119"/>
    <x v="1"/>
    <d v="2026-05-22T11:31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2"/>
    <x v="119"/>
    <x v="1"/>
    <d v="2026-05-22T11:31:17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3"/>
    <x v="119"/>
    <x v="1"/>
    <d v="2026-05-22T11:31:1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"/>
    <x v="119"/>
    <x v="1"/>
    <d v="2026-05-22T11:31:17"/>
    <n v="57"/>
    <n v="19"/>
    <n v="38"/>
    <m/>
    <n v="1"/>
    <n v="3"/>
    <n v="7"/>
    <n v="6"/>
    <n v="16"/>
    <n v="12"/>
    <n v="7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"/>
    <x v="119"/>
    <x v="1"/>
    <d v="2026-05-22T11:31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1"/>
    <x v="127"/>
    <x v="1"/>
    <d v="2026-05-22T11:31:21"/>
    <n v="24"/>
    <n v="1.6"/>
    <n v="7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1"/>
    <x v="133"/>
    <x v="1"/>
    <d v="2026-05-22T11:34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2"/>
    <x v="133"/>
    <x v="1"/>
    <d v="2026-05-22T11:34:26"/>
    <n v="19.600000000000001"/>
    <m/>
    <m/>
    <n v="8"/>
    <n v="8.8000000000000007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3"/>
    <x v="133"/>
    <x v="1"/>
    <d v="2026-05-22T11:34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"/>
    <x v="133"/>
    <x v="1"/>
    <d v="2026-05-22T11:34:26"/>
    <n v="681"/>
    <n v="319"/>
    <n v="362"/>
    <n v="13"/>
    <n v="24"/>
    <n v="62"/>
    <n v="76"/>
    <n v="76"/>
    <n v="171"/>
    <n v="124"/>
    <n v="73"/>
    <m/>
    <n v="18"/>
    <n v="1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"/>
    <x v="133"/>
    <x v="1"/>
    <d v="2026-05-22T11:34:26"/>
    <n v="14"/>
    <n v="7"/>
    <n v="7"/>
    <m/>
    <m/>
    <n v="2"/>
    <m/>
    <n v="1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4"/>
    <x v="133"/>
    <x v="1"/>
    <d v="2026-05-22T11:34:26"/>
    <n v="3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5"/>
    <x v="133"/>
    <x v="1"/>
    <d v="2026-05-22T11:34:26"/>
    <n v="6"/>
    <n v="3"/>
    <n v="3"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"/>
    <x v="133"/>
    <x v="1"/>
    <d v="2026-05-22T11:34:26"/>
    <n v="670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2"/>
    <x v="35"/>
    <x v="2"/>
    <d v="2026-05-22T11:30:26"/>
    <n v="29"/>
    <n v="16"/>
    <n v="13"/>
    <m/>
    <n v="2"/>
    <n v="2"/>
    <n v="3"/>
    <n v="6"/>
    <n v="7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3"/>
    <x v="35"/>
    <x v="2"/>
    <d v="2026-05-22T11:30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2"/>
    <x v="127"/>
    <x v="1"/>
    <d v="2026-05-22T11:31:2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3"/>
    <x v="127"/>
    <x v="1"/>
    <d v="2026-05-22T11:3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"/>
    <x v="127"/>
    <x v="1"/>
    <d v="2026-05-22T11:31:21"/>
    <n v="69"/>
    <n v="36"/>
    <n v="33"/>
    <n v="1"/>
    <n v="2"/>
    <n v="5"/>
    <n v="10"/>
    <n v="12"/>
    <n v="19"/>
    <n v="11"/>
    <n v="6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5"/>
    <x v="127"/>
    <x v="1"/>
    <d v="2026-05-22T11:31:21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7"/>
    <x v="127"/>
    <x v="1"/>
    <d v="2026-05-22T11:31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3"/>
    <x v="127"/>
    <x v="1"/>
    <d v="2026-05-22T11:31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2"/>
    <x v="134"/>
    <x v="14"/>
    <d v="2026-05-22T11:30:0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3"/>
    <x v="134"/>
    <x v="14"/>
    <d v="2026-05-22T11:30:0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"/>
    <x v="134"/>
    <x v="14"/>
    <d v="2026-05-22T11:30:09"/>
    <n v="271"/>
    <n v="137"/>
    <n v="134"/>
    <n v="3"/>
    <n v="10"/>
    <n v="28"/>
    <n v="33"/>
    <n v="38"/>
    <n v="72"/>
    <n v="48"/>
    <n v="29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3"/>
    <x v="134"/>
    <x v="14"/>
    <d v="2026-05-22T11:30:09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5"/>
    <x v="134"/>
    <x v="14"/>
    <d v="2026-05-22T11:30:0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6"/>
    <x v="134"/>
    <x v="14"/>
    <d v="2026-05-22T11:30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7"/>
    <x v="134"/>
    <x v="14"/>
    <d v="2026-05-22T11:30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0"/>
    <x v="134"/>
    <x v="14"/>
    <d v="2026-05-22T11:30:09"/>
    <n v="3"/>
    <n v="1"/>
    <n v="2"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4"/>
    <x v="134"/>
    <x v="14"/>
    <d v="2026-05-22T11:30:09"/>
    <n v="616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5"/>
    <x v="134"/>
    <x v="14"/>
    <d v="2026-05-22T11:30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6"/>
    <x v="134"/>
    <x v="14"/>
    <d v="2026-05-22T11:30:09"/>
    <n v="616"/>
    <n v="246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7"/>
    <x v="134"/>
    <x v="14"/>
    <d v="2026-05-22T11:30:09"/>
    <n v="48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25"/>
    <x v="134"/>
    <x v="14"/>
    <d v="2026-05-22T11:30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34"/>
    <x v="134"/>
    <x v="14"/>
    <d v="2026-05-22T11:3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8"/>
    <x v="136"/>
    <x v="16"/>
    <d v="2026-05-22T11:30:10"/>
    <n v="102"/>
    <m/>
    <m/>
    <m/>
    <n v="5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9"/>
    <x v="136"/>
    <x v="16"/>
    <d v="2026-05-22T11:30:10"/>
    <n v="175"/>
    <m/>
    <m/>
    <m/>
    <m/>
    <m/>
    <n v="10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6"/>
    <x v="136"/>
    <x v="16"/>
    <d v="2026-05-22T11:3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0"/>
    <x v="136"/>
    <x v="16"/>
    <d v="2026-05-22T11:30:1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4"/>
    <x v="136"/>
    <x v="16"/>
    <d v="2026-05-22T11:30:10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5"/>
    <x v="136"/>
    <x v="16"/>
    <d v="2026-05-22T11:30:1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6"/>
    <x v="136"/>
    <x v="16"/>
    <d v="2026-05-22T11:30:10"/>
    <n v="372"/>
    <n v="16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7"/>
    <x v="136"/>
    <x v="16"/>
    <d v="2026-05-22T11:30:10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8"/>
    <x v="137"/>
    <x v="17"/>
    <d v="2026-05-22T11:30:11"/>
    <n v="166"/>
    <m/>
    <m/>
    <m/>
    <n v="84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9"/>
    <x v="137"/>
    <x v="17"/>
    <d v="2026-05-22T11:30:11"/>
    <n v="222"/>
    <m/>
    <m/>
    <m/>
    <m/>
    <m/>
    <n v="11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8"/>
    <x v="134"/>
    <x v="14"/>
    <d v="2026-05-22T11:30:09"/>
    <n v="142"/>
    <m/>
    <m/>
    <m/>
    <n v="6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9"/>
    <x v="134"/>
    <x v="14"/>
    <d v="2026-05-22T11:30:09"/>
    <n v="242"/>
    <m/>
    <m/>
    <m/>
    <m/>
    <m/>
    <n v="144"/>
    <n v="9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4"/>
    <x v="35"/>
    <x v="2"/>
    <d v="2026-05-22T11:30:2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5"/>
    <x v="35"/>
    <x v="2"/>
    <d v="2026-05-22T11:30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6"/>
    <x v="35"/>
    <x v="2"/>
    <d v="2026-05-22T11:30:26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7"/>
    <x v="7"/>
    <x v="35"/>
    <x v="2"/>
    <d v="2026-05-22T11:30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8"/>
    <x v="27"/>
    <x v="7"/>
    <d v="2026-05-22T11:30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9"/>
    <x v="27"/>
    <x v="7"/>
    <d v="2026-05-22T11:30:28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4"/>
    <x v="137"/>
    <x v="17"/>
    <d v="2026-05-22T11:30:11"/>
    <n v="557"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5"/>
    <x v="137"/>
    <x v="17"/>
    <d v="2026-05-22T11:30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7"/>
    <x v="137"/>
    <x v="17"/>
    <d v="2026-05-22T11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6"/>
    <x v="137"/>
    <x v="17"/>
    <d v="2026-05-22T11:30:11"/>
    <n v="557"/>
    <n v="244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7"/>
    <x v="137"/>
    <x v="17"/>
    <d v="2026-05-22T11:30:11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8"/>
    <x v="137"/>
    <x v="17"/>
    <d v="2026-05-22T11:3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8"/>
    <x v="138"/>
    <x v="18"/>
    <d v="2026-05-22T11:30:11"/>
    <n v="174"/>
    <m/>
    <m/>
    <m/>
    <n v="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9"/>
    <x v="138"/>
    <x v="18"/>
    <d v="2026-05-22T11:30:11"/>
    <n v="348"/>
    <m/>
    <m/>
    <m/>
    <m/>
    <m/>
    <n v="210"/>
    <n v="13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0"/>
    <x v="138"/>
    <x v="18"/>
    <d v="2026-05-22T11:30:11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"/>
    <x v="138"/>
    <x v="18"/>
    <d v="2026-05-22T11:30:11"/>
    <n v="22"/>
    <m/>
    <n v="0"/>
    <n v="0"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2"/>
    <x v="138"/>
    <x v="18"/>
    <d v="2026-05-22T11:30:11"/>
    <n v="164"/>
    <n v="35.200000000000003"/>
    <n v="28.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3"/>
    <x v="138"/>
    <x v="18"/>
    <d v="2026-05-22T11:30:11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22"/>
    <x v="138"/>
    <x v="18"/>
    <d v="2026-05-22T11:30:11"/>
    <n v="18"/>
    <n v="0"/>
    <n v="0"/>
    <n v="13.6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23"/>
    <x v="138"/>
    <x v="18"/>
    <d v="2026-05-22T11:30:11"/>
    <n v="10"/>
    <n v="0"/>
    <n v="4.4000000000000004"/>
    <n v="0"/>
    <n v="0"/>
    <n v="3.2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2"/>
    <x v="138"/>
    <x v="18"/>
    <d v="2026-05-22T11:30:11"/>
    <n v="374"/>
    <n v="171"/>
    <n v="203"/>
    <n v="12"/>
    <n v="11"/>
    <n v="37"/>
    <n v="43"/>
    <n v="44"/>
    <n v="105"/>
    <n v="70"/>
    <n v="38"/>
    <m/>
    <n v="5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3"/>
    <x v="138"/>
    <x v="18"/>
    <d v="2026-05-22T11:30:11"/>
    <n v="11"/>
    <n v="5"/>
    <n v="6"/>
    <n v="0"/>
    <n v="0"/>
    <n v="0"/>
    <n v="3"/>
    <n v="1"/>
    <n v="6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4"/>
    <x v="138"/>
    <x v="18"/>
    <d v="2026-05-22T11:30:11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5"/>
    <x v="138"/>
    <x v="18"/>
    <d v="2026-05-22T11:30:11"/>
    <n v="9"/>
    <n v="4"/>
    <n v="5"/>
    <n v="0"/>
    <n v="1"/>
    <n v="4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4"/>
    <x v="138"/>
    <x v="18"/>
    <d v="2026-05-22T11:30:11"/>
    <n v="518"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5"/>
    <x v="138"/>
    <x v="18"/>
    <d v="2026-05-22T11:30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6"/>
    <x v="138"/>
    <x v="18"/>
    <d v="2026-05-22T11:30:11"/>
    <n v="518"/>
    <n v="198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7"/>
    <x v="138"/>
    <x v="18"/>
    <d v="2026-05-22T11:30:11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8"/>
    <x v="139"/>
    <x v="1"/>
    <d v="2026-05-22T11:30:12"/>
    <n v="250"/>
    <m/>
    <m/>
    <m/>
    <n v="108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9"/>
    <x v="139"/>
    <x v="1"/>
    <d v="2026-05-22T11:30:12"/>
    <n v="429"/>
    <m/>
    <m/>
    <m/>
    <m/>
    <m/>
    <n v="284"/>
    <n v="14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"/>
    <x v="139"/>
    <x v="1"/>
    <d v="2026-05-22T11:30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6"/>
    <x v="139"/>
    <x v="1"/>
    <d v="2026-05-22T11:30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3"/>
    <x v="139"/>
    <x v="1"/>
    <d v="2026-05-22T11:30:12"/>
    <n v="31.08"/>
    <n v="7.03"/>
    <n v="14.43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1"/>
    <x v="139"/>
    <x v="1"/>
    <d v="2026-05-22T11:30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2"/>
    <x v="139"/>
    <x v="1"/>
    <d v="2026-05-22T11:30:12"/>
    <n v="6.4"/>
    <m/>
    <m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3"/>
    <x v="139"/>
    <x v="1"/>
    <d v="2026-05-22T11:30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"/>
    <x v="139"/>
    <x v="1"/>
    <d v="2026-05-22T11:30:12"/>
    <n v="543"/>
    <n v="223"/>
    <n v="320"/>
    <n v="9"/>
    <n v="16"/>
    <n v="47"/>
    <n v="54"/>
    <n v="71"/>
    <n v="142"/>
    <n v="72"/>
    <n v="87"/>
    <m/>
    <n v="19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"/>
    <x v="139"/>
    <x v="1"/>
    <d v="2026-05-22T11:30:12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4"/>
    <x v="139"/>
    <x v="1"/>
    <d v="2026-05-22T11:30:12"/>
    <n v="9"/>
    <n v="2"/>
    <n v="7"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5"/>
    <x v="139"/>
    <x v="1"/>
    <d v="2026-05-22T11:30:12"/>
    <n v="3"/>
    <m/>
    <n v="3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6"/>
    <x v="139"/>
    <x v="1"/>
    <d v="2026-05-22T11:30:12"/>
    <n v="37"/>
    <m/>
    <m/>
    <n v="9"/>
    <n v="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7"/>
    <x v="139"/>
    <x v="1"/>
    <d v="2026-05-22T11:30:1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3"/>
    <x v="139"/>
    <x v="1"/>
    <d v="2026-05-22T11:30:1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8"/>
    <x v="139"/>
    <x v="1"/>
    <d v="2026-05-22T11:30:12"/>
    <n v="128.80000000000001"/>
    <n v="8"/>
    <n v="26"/>
    <n v="49.2"/>
    <n v="15.2"/>
    <n v="2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9"/>
    <x v="139"/>
    <x v="1"/>
    <d v="2026-05-22T11:30:12"/>
    <n v="69.2"/>
    <m/>
    <n v="12.8"/>
    <n v="38.799999999999997"/>
    <n v="9.1999999999999993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0"/>
    <x v="139"/>
    <x v="1"/>
    <d v="2026-05-22T11:30:12"/>
    <n v="32"/>
    <n v="16"/>
    <n v="16"/>
    <m/>
    <m/>
    <n v="5"/>
    <n v="3"/>
    <n v="1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9"/>
    <x v="139"/>
    <x v="1"/>
    <d v="2026-05-22T11:30:12"/>
    <n v="2"/>
    <m/>
    <n v="2"/>
    <m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4"/>
    <x v="139"/>
    <x v="1"/>
    <d v="2026-05-22T11:30:12"/>
    <n v="55"/>
    <n v="31"/>
    <n v="24"/>
    <n v="4"/>
    <n v="10"/>
    <n v="25"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"/>
    <x v="139"/>
    <x v="1"/>
    <d v="2026-05-22T11:30:12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"/>
    <x v="139"/>
    <x v="1"/>
    <d v="2026-05-22T11:30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6"/>
    <x v="139"/>
    <x v="1"/>
    <d v="2026-05-22T11:30:12"/>
    <n v="1074"/>
    <n v="43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"/>
    <x v="139"/>
    <x v="1"/>
    <d v="2026-05-22T11:30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8"/>
    <x v="140"/>
    <x v="1"/>
    <d v="2026-05-22T11:30:12"/>
    <n v="186"/>
    <m/>
    <m/>
    <m/>
    <n v="7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9"/>
    <x v="140"/>
    <x v="1"/>
    <d v="2026-05-22T11:30:12"/>
    <n v="310"/>
    <m/>
    <m/>
    <m/>
    <m/>
    <m/>
    <n v="182"/>
    <n v="12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3"/>
    <x v="140"/>
    <x v="1"/>
    <d v="2026-05-22T11:30:12"/>
    <n v="23.2"/>
    <n v="9.1999999999999993"/>
    <n v="4.4000000000000004"/>
    <n v="6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"/>
    <x v="140"/>
    <x v="1"/>
    <d v="2026-05-22T11:30:12"/>
    <n v="380"/>
    <n v="145"/>
    <n v="235"/>
    <n v="8"/>
    <n v="13"/>
    <n v="32"/>
    <n v="35"/>
    <n v="58"/>
    <n v="91"/>
    <n v="65"/>
    <n v="44"/>
    <m/>
    <n v="10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"/>
    <x v="140"/>
    <x v="1"/>
    <d v="2026-05-22T11:30:12"/>
    <n v="6"/>
    <n v="1"/>
    <n v="5"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4"/>
    <x v="140"/>
    <x v="1"/>
    <d v="2026-05-22T11:30:12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5"/>
    <x v="140"/>
    <x v="1"/>
    <d v="2026-05-22T11:30:12"/>
    <n v="10"/>
    <n v="4"/>
    <n v="6"/>
    <n v="2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6"/>
    <x v="140"/>
    <x v="1"/>
    <d v="2026-05-22T11:30:12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7"/>
    <x v="140"/>
    <x v="1"/>
    <d v="2026-05-22T11:30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8"/>
    <x v="140"/>
    <x v="1"/>
    <d v="2026-05-22T11:30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7"/>
    <x v="82"/>
    <x v="0"/>
    <d v="2026-05-22T11:30:51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9"/>
    <x v="75"/>
    <x v="12"/>
    <d v="2026-05-22T11:30:53"/>
    <n v="36"/>
    <m/>
    <m/>
    <m/>
    <m/>
    <m/>
    <n v="2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0"/>
    <x v="75"/>
    <x v="12"/>
    <d v="2026-05-22T11:30:53"/>
    <n v="7"/>
    <m/>
    <m/>
    <m/>
    <m/>
    <m/>
    <m/>
    <m/>
    <n v="5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1"/>
    <x v="75"/>
    <x v="12"/>
    <d v="2026-05-22T11:3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"/>
    <x v="75"/>
    <x v="12"/>
    <d v="2026-05-22T11:30:53"/>
    <n v="35"/>
    <n v="13"/>
    <n v="22"/>
    <n v="0"/>
    <n v="0"/>
    <n v="2"/>
    <n v="4"/>
    <n v="4"/>
    <n v="12"/>
    <n v="6"/>
    <n v="5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"/>
    <x v="75"/>
    <x v="12"/>
    <d v="2026-05-22T11:30:53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5"/>
    <x v="75"/>
    <x v="12"/>
    <d v="2026-05-22T11:30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6"/>
    <x v="75"/>
    <x v="12"/>
    <d v="2026-05-22T11:30:53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1"/>
    <x v="106"/>
    <x v="1"/>
    <d v="2026-05-22T11:31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3"/>
    <x v="107"/>
    <x v="10"/>
    <d v="2026-05-22T11:31:12"/>
    <n v="4.4000000000000004"/>
    <m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"/>
    <x v="107"/>
    <x v="10"/>
    <d v="2026-05-22T11:31:12"/>
    <n v="5"/>
    <n v="3"/>
    <n v="2"/>
    <m/>
    <m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4"/>
    <x v="107"/>
    <x v="10"/>
    <d v="2026-05-22T11:31:1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5"/>
    <x v="107"/>
    <x v="10"/>
    <d v="2026-05-22T11:3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4"/>
    <x v="107"/>
    <x v="10"/>
    <d v="2026-05-22T11:31:1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5"/>
    <x v="107"/>
    <x v="10"/>
    <d v="2026-05-22T11:31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6"/>
    <x v="107"/>
    <x v="10"/>
    <d v="2026-05-22T11:31:12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"/>
    <x v="133"/>
    <x v="1"/>
    <d v="2026-05-22T11:34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0"/>
    <x v="133"/>
    <x v="1"/>
    <d v="2026-05-22T11:34:26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6"/>
    <x v="133"/>
    <x v="1"/>
    <d v="2026-05-22T11:34:26"/>
    <n v="670"/>
    <n v="276"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"/>
    <x v="133"/>
    <x v="1"/>
    <d v="2026-05-22T11:34:26"/>
    <n v="63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2"/>
    <x v="133"/>
    <x v="1"/>
    <d v="2026-05-22T11:34:26"/>
    <n v="149"/>
    <n v="69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8"/>
    <x v="134"/>
    <x v="14"/>
    <d v="2026-06-18T12:23:50"/>
    <n v="126"/>
    <m/>
    <m/>
    <m/>
    <n v="6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9"/>
    <x v="134"/>
    <x v="14"/>
    <d v="2026-06-18T12:23:50"/>
    <n v="271"/>
    <m/>
    <m/>
    <m/>
    <m/>
    <m/>
    <n v="178"/>
    <n v="9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4"/>
    <x v="10"/>
    <x v="134"/>
    <x v="14"/>
    <d v="2026-06-18T12:23:50"/>
    <n v="40"/>
    <m/>
    <m/>
    <m/>
    <m/>
    <m/>
    <m/>
    <m/>
    <n v="26"/>
    <m/>
    <n v="1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"/>
    <x v="137"/>
    <x v="17"/>
    <d v="2026-06-18T12:23:52"/>
    <n v="22"/>
    <m/>
    <n v="0"/>
    <n v="2"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2"/>
    <x v="137"/>
    <x v="17"/>
    <d v="2026-06-18T12:23:5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2"/>
    <x v="137"/>
    <x v="17"/>
    <d v="2026-06-18T12:23:52"/>
    <n v="22"/>
    <n v="0"/>
    <n v="0"/>
    <n v="13.6"/>
    <n v="8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3"/>
    <x v="137"/>
    <x v="17"/>
    <d v="2026-06-18T12:23:52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"/>
    <x v="137"/>
    <x v="17"/>
    <d v="2026-06-18T12:23:52"/>
    <n v="290"/>
    <n v="118"/>
    <n v="172"/>
    <n v="6"/>
    <n v="5"/>
    <n v="20"/>
    <n v="31"/>
    <n v="43"/>
    <n v="74"/>
    <n v="55"/>
    <n v="35"/>
    <m/>
    <n v="7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3"/>
    <x v="137"/>
    <x v="17"/>
    <d v="2026-06-18T12:23:52"/>
    <n v="11"/>
    <n v="3"/>
    <n v="8"/>
    <n v="0"/>
    <n v="0"/>
    <n v="1"/>
    <n v="1"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5"/>
    <x v="137"/>
    <x v="17"/>
    <d v="2026-06-18T12:23:52"/>
    <n v="6"/>
    <n v="2"/>
    <n v="4"/>
    <n v="0"/>
    <n v="1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18"/>
    <x v="137"/>
    <x v="17"/>
    <d v="2026-06-18T12:23:52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4"/>
    <x v="137"/>
    <x v="17"/>
    <d v="2026-06-18T12:23:52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4"/>
    <x v="137"/>
    <x v="17"/>
    <d v="2026-06-18T12:23:52"/>
    <n v="552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5"/>
    <x v="137"/>
    <x v="17"/>
    <d v="2026-06-18T12:23:5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29"/>
    <x v="137"/>
    <x v="17"/>
    <d v="2026-06-18T12:2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6"/>
    <x v="137"/>
    <x v="17"/>
    <d v="2026-06-18T12:23:52"/>
    <n v="552"/>
    <n v="239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7"/>
    <x v="137"/>
    <x v="17"/>
    <d v="2026-06-18T12:23:5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7"/>
    <x v="31"/>
    <x v="137"/>
    <x v="17"/>
    <d v="2026-06-18T12:2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8"/>
    <x v="138"/>
    <x v="18"/>
    <d v="2026-06-18T12:23:53"/>
    <n v="152"/>
    <m/>
    <m/>
    <m/>
    <n v="8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9"/>
    <x v="138"/>
    <x v="18"/>
    <d v="2026-06-18T12:23:53"/>
    <n v="392"/>
    <m/>
    <m/>
    <m/>
    <m/>
    <m/>
    <n v="244"/>
    <n v="147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0"/>
    <x v="138"/>
    <x v="18"/>
    <d v="2026-06-18T12:23:53"/>
    <n v="46"/>
    <m/>
    <m/>
    <m/>
    <m/>
    <m/>
    <m/>
    <m/>
    <n v="34"/>
    <m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0"/>
    <x v="138"/>
    <x v="18"/>
    <d v="2026-06-18T12:23:53"/>
    <n v="8"/>
    <m/>
    <m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"/>
    <x v="138"/>
    <x v="18"/>
    <d v="2026-06-18T12:23:53"/>
    <n v="8"/>
    <m/>
    <n v="0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2"/>
    <x v="138"/>
    <x v="18"/>
    <d v="2026-06-18T12:23:53"/>
    <n v="163.19999999999999"/>
    <n v="36"/>
    <n v="38.4"/>
    <n v="8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3"/>
    <x v="138"/>
    <x v="18"/>
    <d v="2026-06-18T12:23:53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22"/>
    <x v="138"/>
    <x v="18"/>
    <d v="2026-06-18T12:23:53"/>
    <n v="12"/>
    <n v="0"/>
    <n v="0"/>
    <n v="5.6"/>
    <n v="0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23"/>
    <x v="138"/>
    <x v="18"/>
    <d v="2026-06-18T12:23:53"/>
    <n v="11.2"/>
    <n v="1.2"/>
    <n v="2.8"/>
    <n v="0"/>
    <n v="0"/>
    <n v="4.400000000000000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2"/>
    <x v="138"/>
    <x v="18"/>
    <d v="2026-06-18T12:23:53"/>
    <n v="375"/>
    <n v="164"/>
    <n v="211"/>
    <n v="12"/>
    <n v="13"/>
    <n v="32"/>
    <n v="40"/>
    <n v="36"/>
    <n v="122"/>
    <n v="76"/>
    <n v="35"/>
    <m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3"/>
    <x v="138"/>
    <x v="18"/>
    <d v="2026-06-18T12:23:53"/>
    <n v="4"/>
    <n v="2"/>
    <n v="2"/>
    <n v="0"/>
    <n v="0"/>
    <n v="0"/>
    <n v="2"/>
    <n v="0"/>
    <n v="2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4"/>
    <x v="138"/>
    <x v="18"/>
    <d v="2026-06-18T12:23:53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15"/>
    <x v="138"/>
    <x v="18"/>
    <d v="2026-06-18T12:23:53"/>
    <n v="8"/>
    <n v="5"/>
    <n v="3"/>
    <n v="1"/>
    <n v="1"/>
    <n v="2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4"/>
    <x v="138"/>
    <x v="18"/>
    <d v="2026-06-18T12:23:53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5"/>
    <x v="138"/>
    <x v="18"/>
    <d v="2026-06-18T12:23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6"/>
    <x v="138"/>
    <x v="18"/>
    <d v="2026-06-18T12:23:53"/>
    <n v="482"/>
    <n v="193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108"/>
    <x v="7"/>
    <x v="138"/>
    <x v="18"/>
    <d v="2026-06-18T12:23:53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8"/>
    <x v="139"/>
    <x v="1"/>
    <d v="2026-06-18T12:23:53"/>
    <n v="256"/>
    <m/>
    <m/>
    <m/>
    <n v="11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9"/>
    <x v="139"/>
    <x v="1"/>
    <d v="2026-06-18T12:23:53"/>
    <n v="370"/>
    <m/>
    <m/>
    <m/>
    <m/>
    <m/>
    <n v="216"/>
    <n v="1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0"/>
    <x v="139"/>
    <x v="1"/>
    <d v="2026-06-18T12:23:53"/>
    <n v="131"/>
    <m/>
    <m/>
    <m/>
    <m/>
    <m/>
    <m/>
    <m/>
    <n v="84"/>
    <m/>
    <n v="20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1"/>
    <x v="139"/>
    <x v="1"/>
    <d v="2026-06-18T12:23:53"/>
    <n v="184.8"/>
    <n v="28"/>
    <n v="38.4"/>
    <n v="11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0"/>
    <x v="139"/>
    <x v="1"/>
    <d v="2026-06-18T12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"/>
    <x v="139"/>
    <x v="1"/>
    <d v="2026-06-18T12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6"/>
    <x v="139"/>
    <x v="1"/>
    <d v="2026-06-18T12:23:5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3"/>
    <x v="139"/>
    <x v="1"/>
    <d v="2026-06-18T12:23:53"/>
    <n v="28.12"/>
    <n v="9.25"/>
    <n v="14.0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1"/>
    <x v="139"/>
    <x v="1"/>
    <d v="2026-06-18T12:23:53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2"/>
    <x v="139"/>
    <x v="1"/>
    <d v="2026-06-18T12:23:53"/>
    <n v="9.6"/>
    <m/>
    <m/>
    <n v="3.2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3"/>
    <x v="139"/>
    <x v="1"/>
    <d v="2026-06-18T12:23:5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"/>
    <x v="139"/>
    <x v="1"/>
    <d v="2026-06-18T12:23:53"/>
    <n v="504"/>
    <n v="204"/>
    <n v="300"/>
    <n v="11"/>
    <n v="15"/>
    <n v="42"/>
    <n v="59"/>
    <n v="69"/>
    <n v="108"/>
    <n v="78"/>
    <n v="85"/>
    <m/>
    <n v="10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"/>
    <x v="139"/>
    <x v="1"/>
    <d v="2026-06-18T12:23:53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4"/>
    <x v="139"/>
    <x v="1"/>
    <d v="2026-06-18T12:23:53"/>
    <n v="8"/>
    <n v="3"/>
    <n v="5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5"/>
    <x v="139"/>
    <x v="1"/>
    <d v="2026-06-18T12:23:53"/>
    <n v="4"/>
    <n v="1"/>
    <n v="3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6"/>
    <x v="139"/>
    <x v="1"/>
    <d v="2026-06-18T12:23:53"/>
    <n v="31"/>
    <m/>
    <m/>
    <n v="3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7"/>
    <x v="139"/>
    <x v="1"/>
    <d v="2026-06-18T12:23:53"/>
    <n v="50"/>
    <m/>
    <m/>
    <m/>
    <m/>
    <m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3"/>
    <x v="139"/>
    <x v="1"/>
    <d v="2026-06-18T12:23:5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8"/>
    <x v="139"/>
    <x v="1"/>
    <d v="2026-06-18T12:23:53"/>
    <n v="120.4"/>
    <n v="10.4"/>
    <n v="29.2"/>
    <n v="37.200000000000003"/>
    <n v="14"/>
    <n v="17.60000000000000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9"/>
    <x v="139"/>
    <x v="1"/>
    <d v="2026-06-18T12:23:53"/>
    <n v="72"/>
    <n v="5.6"/>
    <n v="12"/>
    <n v="37.200000000000003"/>
    <n v="9.199999999999999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0"/>
    <x v="139"/>
    <x v="1"/>
    <d v="2026-06-18T12:23:53"/>
    <n v="43"/>
    <n v="20"/>
    <n v="23"/>
    <m/>
    <m/>
    <n v="2"/>
    <n v="6"/>
    <n v="8"/>
    <n v="15"/>
    <n v="1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4"/>
    <x v="139"/>
    <x v="1"/>
    <d v="2026-06-18T12:23:53"/>
    <n v="49"/>
    <n v="29"/>
    <n v="20"/>
    <n v="5"/>
    <n v="10"/>
    <n v="19"/>
    <n v="5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"/>
    <x v="139"/>
    <x v="1"/>
    <d v="2026-06-18T12:23:53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5"/>
    <x v="139"/>
    <x v="1"/>
    <d v="2026-06-18T12:23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6"/>
    <x v="139"/>
    <x v="1"/>
    <d v="2026-06-18T12:23:53"/>
    <n v="1074"/>
    <n v="43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"/>
    <x v="139"/>
    <x v="1"/>
    <d v="2026-06-18T12:23:53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8"/>
    <x v="140"/>
    <x v="1"/>
    <d v="2026-06-18T12:23:54"/>
    <n v="168"/>
    <m/>
    <m/>
    <m/>
    <n v="6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9"/>
    <x v="140"/>
    <x v="1"/>
    <d v="2026-06-18T12:23:54"/>
    <n v="384"/>
    <m/>
    <m/>
    <m/>
    <m/>
    <m/>
    <n v="228"/>
    <n v="15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0"/>
    <x v="140"/>
    <x v="1"/>
    <d v="2026-06-18T12:23:54"/>
    <n v="90"/>
    <m/>
    <m/>
    <m/>
    <m/>
    <m/>
    <m/>
    <m/>
    <n v="45"/>
    <m/>
    <n v="18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0"/>
    <x v="140"/>
    <x v="1"/>
    <d v="2026-06-18T12:23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"/>
    <x v="140"/>
    <x v="1"/>
    <d v="2026-06-18T12:23:54"/>
    <n v="10"/>
    <m/>
    <m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2"/>
    <x v="140"/>
    <x v="1"/>
    <d v="2026-06-18T12:23:54"/>
    <n v="13.6"/>
    <n v="2.4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1"/>
    <x v="140"/>
    <x v="1"/>
    <d v="2026-06-18T12:23:5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2"/>
    <x v="140"/>
    <x v="1"/>
    <d v="2026-06-18T12:23:54"/>
    <n v="21.2"/>
    <m/>
    <m/>
    <n v="1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3"/>
    <x v="140"/>
    <x v="1"/>
    <d v="2026-06-18T12:23:54"/>
    <n v="20.8"/>
    <m/>
    <n v="9.1999999999999993"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"/>
    <x v="140"/>
    <x v="1"/>
    <d v="2026-06-18T12:23:54"/>
    <n v="415"/>
    <n v="151"/>
    <n v="264"/>
    <n v="10"/>
    <n v="13"/>
    <n v="33"/>
    <n v="32"/>
    <n v="52"/>
    <n v="114"/>
    <n v="79"/>
    <n v="46"/>
    <m/>
    <n v="9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"/>
    <x v="140"/>
    <x v="1"/>
    <d v="2026-06-18T12:23:54"/>
    <n v="6"/>
    <n v="5"/>
    <n v="1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4"/>
    <x v="140"/>
    <x v="1"/>
    <d v="2026-06-18T12:23:5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5"/>
    <x v="140"/>
    <x v="1"/>
    <d v="2026-06-18T12:23:54"/>
    <n v="10"/>
    <n v="4"/>
    <n v="6"/>
    <m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6"/>
    <x v="140"/>
    <x v="1"/>
    <d v="2026-06-18T12:23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7"/>
    <x v="140"/>
    <x v="1"/>
    <d v="2026-06-18T12:23:5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8"/>
    <x v="140"/>
    <x v="1"/>
    <d v="2026-06-18T12:23:54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0"/>
    <x v="140"/>
    <x v="1"/>
    <d v="2026-06-18T12:23:54"/>
    <n v="4"/>
    <n v="1"/>
    <n v="3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4"/>
    <x v="140"/>
    <x v="1"/>
    <d v="2026-06-18T12:23:5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"/>
    <x v="140"/>
    <x v="1"/>
    <d v="2026-06-18T12:23:54"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"/>
    <x v="140"/>
    <x v="1"/>
    <d v="2026-06-18T12:23:54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6"/>
    <x v="140"/>
    <x v="1"/>
    <d v="2026-06-18T12:23:54"/>
    <n v="740"/>
    <n v="277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"/>
    <x v="140"/>
    <x v="1"/>
    <d v="2026-06-18T12:23:54"/>
    <n v="88"/>
    <n v="2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8"/>
    <x v="1"/>
    <x v="1"/>
    <d v="2026-06-18T12:23:54"/>
    <n v="274"/>
    <m/>
    <m/>
    <m/>
    <n v="15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9"/>
    <x v="1"/>
    <x v="1"/>
    <d v="2026-06-18T12:23:54"/>
    <n v="535"/>
    <m/>
    <m/>
    <m/>
    <m/>
    <m/>
    <n v="311"/>
    <n v="2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0"/>
    <x v="1"/>
    <x v="1"/>
    <d v="2026-06-18T12:23:54"/>
    <n v="160"/>
    <m/>
    <m/>
    <m/>
    <m/>
    <m/>
    <m/>
    <m/>
    <n v="81"/>
    <m/>
    <n v="42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1"/>
    <x v="1"/>
    <x v="1"/>
    <d v="2026-06-18T12:23:54"/>
    <n v="176"/>
    <n v="11.2"/>
    <n v="56.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0"/>
    <x v="1"/>
    <x v="1"/>
    <d v="2026-06-18T12:23:54"/>
    <n v="10"/>
    <m/>
    <m/>
    <m/>
    <n v="6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"/>
    <x v="1"/>
    <x v="1"/>
    <d v="2026-06-18T12:23:54"/>
    <n v="15"/>
    <m/>
    <n v="1"/>
    <n v="2"/>
    <n v="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2"/>
    <x v="1"/>
    <x v="1"/>
    <d v="2026-06-18T12:23:54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3"/>
    <x v="1"/>
    <x v="1"/>
    <d v="2026-06-18T12:23:54"/>
    <n v="11.47"/>
    <n v="6.66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1"/>
    <x v="1"/>
    <x v="1"/>
    <d v="2026-06-18T12:23:5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2"/>
    <x v="1"/>
    <x v="1"/>
    <d v="2026-06-18T12:23:54"/>
    <n v="40.4"/>
    <m/>
    <n v="4"/>
    <n v="12.8"/>
    <n v="12"/>
    <n v="7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3"/>
    <x v="1"/>
    <x v="1"/>
    <d v="2026-06-18T12:23:54"/>
    <n v="38.4"/>
    <n v="4.8"/>
    <n v="4.8"/>
    <n v="10"/>
    <n v="10.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"/>
    <x v="1"/>
    <x v="1"/>
    <d v="2026-06-18T12:23:54"/>
    <n v="619"/>
    <n v="240"/>
    <n v="379"/>
    <n v="6"/>
    <n v="20"/>
    <n v="43"/>
    <n v="75"/>
    <n v="62"/>
    <n v="158"/>
    <n v="115"/>
    <n v="82"/>
    <m/>
    <n v="21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"/>
    <x v="1"/>
    <x v="1"/>
    <d v="2026-06-18T12:23:54"/>
    <n v="8"/>
    <n v="6"/>
    <n v="2"/>
    <m/>
    <n v="1"/>
    <n v="1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4"/>
    <x v="1"/>
    <x v="1"/>
    <d v="2026-06-18T12:23:54"/>
    <n v="6"/>
    <n v="3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5"/>
    <x v="1"/>
    <x v="1"/>
    <d v="2026-06-18T12:23:54"/>
    <n v="20"/>
    <n v="13"/>
    <n v="7"/>
    <n v="1"/>
    <n v="2"/>
    <n v="6"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6"/>
    <x v="1"/>
    <x v="1"/>
    <d v="2026-06-18T12:23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7"/>
    <x v="1"/>
    <x v="1"/>
    <d v="2026-06-18T12:23:54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8"/>
    <x v="1"/>
    <x v="1"/>
    <d v="2026-06-18T12:23:54"/>
    <n v="8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0"/>
    <x v="1"/>
    <x v="1"/>
    <d v="2026-06-18T12:23:54"/>
    <n v="11"/>
    <n v="8"/>
    <n v="3"/>
    <m/>
    <m/>
    <m/>
    <n v="1"/>
    <n v="2"/>
    <n v="5"/>
    <n v="3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4"/>
    <x v="1"/>
    <x v="1"/>
    <d v="2026-06-18T12:23:54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4"/>
    <x v="1"/>
    <x v="1"/>
    <d v="2026-06-18T12:23:54"/>
    <n v="784"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"/>
    <x v="1"/>
    <x v="1"/>
    <d v="2026-06-18T12:23:5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6"/>
    <x v="1"/>
    <x v="1"/>
    <d v="2026-06-18T12:23:54"/>
    <n v="784"/>
    <n v="303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"/>
    <x v="1"/>
    <x v="1"/>
    <d v="2026-06-18T12:23:54"/>
    <n v="92"/>
    <n v="3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5"/>
    <x v="1"/>
    <x v="1"/>
    <d v="2026-06-18T12:23:54"/>
    <n v="35"/>
    <n v="2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"/>
    <x v="3"/>
    <x v="2"/>
    <d v="2026-06-18T12:23:55"/>
    <n v="300"/>
    <m/>
    <m/>
    <m/>
    <n v="146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9"/>
    <x v="3"/>
    <x v="2"/>
    <d v="2026-06-18T12:23:55"/>
    <n v="494"/>
    <m/>
    <m/>
    <m/>
    <m/>
    <m/>
    <n v="292"/>
    <n v="19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0"/>
    <x v="3"/>
    <x v="2"/>
    <d v="2026-06-18T12:23:55"/>
    <n v="85"/>
    <m/>
    <m/>
    <m/>
    <m/>
    <m/>
    <m/>
    <m/>
    <n v="52"/>
    <m/>
    <n v="2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1"/>
    <x v="3"/>
    <x v="2"/>
    <d v="2026-06-18T12:23:55"/>
    <n v="196"/>
    <n v="8"/>
    <n v="34.4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0"/>
    <x v="3"/>
    <x v="2"/>
    <d v="2026-06-18T12:23:55"/>
    <n v="10"/>
    <m/>
    <m/>
    <m/>
    <n v="0"/>
    <n v="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"/>
    <x v="3"/>
    <x v="2"/>
    <d v="2026-06-18T12:23:55"/>
    <n v="14"/>
    <m/>
    <n v="0"/>
    <n v="4"/>
    <n v="0"/>
    <n v="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2"/>
    <x v="3"/>
    <x v="2"/>
    <d v="2026-06-18T12:23:55"/>
    <n v="12.8"/>
    <n v="1.6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3"/>
    <x v="3"/>
    <x v="2"/>
    <d v="2026-06-18T12:23:55"/>
    <n v="9.6199999999999992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1"/>
    <x v="3"/>
    <x v="2"/>
    <d v="2026-06-18T12:23:55"/>
    <n v="14.4"/>
    <n v="8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2"/>
    <x v="3"/>
    <x v="2"/>
    <d v="2026-06-18T12:23:55"/>
    <n v="2.8"/>
    <n v="0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"/>
    <x v="3"/>
    <x v="2"/>
    <d v="2026-06-18T12:23:55"/>
    <n v="538"/>
    <n v="225"/>
    <n v="313"/>
    <n v="3"/>
    <n v="10"/>
    <n v="50"/>
    <n v="73"/>
    <n v="77"/>
    <n v="146"/>
    <n v="107"/>
    <n v="52"/>
    <m/>
    <n v="13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"/>
    <x v="3"/>
    <x v="2"/>
    <d v="2026-06-18T12:23:55"/>
    <n v="10"/>
    <n v="8"/>
    <n v="2"/>
    <n v="1"/>
    <n v="2"/>
    <n v="2"/>
    <n v="0"/>
    <n v="0"/>
    <n v="1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4"/>
    <x v="3"/>
    <x v="2"/>
    <d v="2026-06-18T12:23:55"/>
    <n v="6"/>
    <n v="2"/>
    <n v="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5"/>
    <x v="3"/>
    <x v="2"/>
    <d v="2026-06-18T12:23:55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6"/>
    <x v="3"/>
    <x v="2"/>
    <d v="2026-06-18T12:23:55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7"/>
    <x v="3"/>
    <x v="2"/>
    <d v="2026-06-18T12:23:55"/>
    <n v="8"/>
    <m/>
    <m/>
    <m/>
    <m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8"/>
    <x v="3"/>
    <x v="2"/>
    <d v="2026-06-18T12:23:55"/>
    <n v="20.8"/>
    <n v="0"/>
    <n v="4.8"/>
    <n v="12.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9"/>
    <x v="3"/>
    <x v="2"/>
    <d v="2026-06-18T12:23:55"/>
    <n v="8"/>
    <n v="0"/>
    <n v="0"/>
    <n v="3.6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0"/>
    <x v="3"/>
    <x v="2"/>
    <d v="2026-06-18T12:23:55"/>
    <n v="5"/>
    <n v="2"/>
    <n v="3"/>
    <n v="0"/>
    <n v="0"/>
    <n v="0"/>
    <n v="0"/>
    <n v="1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4"/>
    <x v="3"/>
    <x v="2"/>
    <d v="2026-06-18T12:23:55"/>
    <n v="8"/>
    <n v="7"/>
    <n v="1"/>
    <n v="0"/>
    <n v="1"/>
    <n v="5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"/>
    <x v="3"/>
    <x v="2"/>
    <d v="2026-06-18T12:23:55"/>
    <n v="877"/>
    <n v="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"/>
    <x v="3"/>
    <x v="2"/>
    <d v="2026-06-18T12:2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"/>
    <x v="3"/>
    <x v="2"/>
    <d v="2026-06-18T12:23:55"/>
    <n v="877"/>
    <n v="356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"/>
    <x v="3"/>
    <x v="2"/>
    <d v="2026-06-18T12:23:55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"/>
    <x v="6"/>
    <x v="2"/>
    <d v="2026-06-18T12:23:55"/>
    <n v="248"/>
    <m/>
    <m/>
    <m/>
    <n v="12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9"/>
    <x v="6"/>
    <x v="2"/>
    <d v="2026-06-18T12:23:55"/>
    <n v="474"/>
    <m/>
    <m/>
    <m/>
    <m/>
    <m/>
    <n v="262"/>
    <n v="2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0"/>
    <x v="6"/>
    <x v="2"/>
    <d v="2026-06-18T12:23:55"/>
    <n v="125"/>
    <m/>
    <m/>
    <m/>
    <m/>
    <m/>
    <m/>
    <m/>
    <n v="69"/>
    <m/>
    <n v="34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1"/>
    <x v="6"/>
    <x v="2"/>
    <d v="2026-06-18T12:23:55"/>
    <n v="202.4"/>
    <n v="21.6"/>
    <n v="45.6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0"/>
    <x v="6"/>
    <x v="2"/>
    <d v="2026-06-18T12:23:55"/>
    <n v="26"/>
    <m/>
    <m/>
    <m/>
    <n v="0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"/>
    <x v="6"/>
    <x v="2"/>
    <d v="2026-06-18T12:23:55"/>
    <n v="33"/>
    <m/>
    <n v="1"/>
    <n v="6"/>
    <n v="0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2"/>
    <x v="6"/>
    <x v="2"/>
    <d v="2026-06-18T12:23:55"/>
    <n v="14.4"/>
    <n v="3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3"/>
    <x v="6"/>
    <x v="2"/>
    <d v="2026-06-18T12:23:55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"/>
    <x v="6"/>
    <x v="2"/>
    <d v="2026-06-18T12:23:55"/>
    <n v="538"/>
    <n v="199"/>
    <n v="339"/>
    <n v="7"/>
    <n v="13"/>
    <n v="48"/>
    <n v="61"/>
    <n v="63"/>
    <n v="131"/>
    <n v="105"/>
    <n v="71"/>
    <m/>
    <n v="17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"/>
    <x v="6"/>
    <x v="2"/>
    <d v="2026-06-18T12:23:55"/>
    <n v="19"/>
    <n v="13"/>
    <n v="6"/>
    <n v="2"/>
    <n v="1"/>
    <n v="3"/>
    <n v="0"/>
    <n v="1"/>
    <n v="6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5"/>
    <x v="6"/>
    <x v="2"/>
    <d v="2026-06-18T12:23:55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8"/>
    <x v="6"/>
    <x v="2"/>
    <d v="2026-06-18T12:23:55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9"/>
    <x v="6"/>
    <x v="2"/>
    <d v="2026-06-18T12:23:55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4"/>
    <x v="6"/>
    <x v="2"/>
    <d v="2026-06-18T12:23:55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"/>
    <x v="6"/>
    <x v="2"/>
    <d v="2026-06-18T12:23:55"/>
    <n v="59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"/>
    <x v="6"/>
    <x v="2"/>
    <d v="2026-06-18T12:23:5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0"/>
    <x v="6"/>
    <x v="2"/>
    <d v="2026-06-18T12:23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6"/>
    <x v="6"/>
    <x v="2"/>
    <d v="2026-06-18T12:23:55"/>
    <n v="593"/>
    <n v="214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"/>
    <x v="6"/>
    <x v="2"/>
    <d v="2026-06-18T12:23:55"/>
    <n v="45"/>
    <n v="1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2"/>
    <x v="6"/>
    <x v="2"/>
    <d v="2026-06-18T12:23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5"/>
    <x v="6"/>
    <x v="2"/>
    <d v="2026-06-18T12:23:55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"/>
    <x v="2"/>
    <x v="2"/>
    <d v="2026-06-18T12:23:56"/>
    <n v="310"/>
    <m/>
    <m/>
    <m/>
    <n v="166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9"/>
    <x v="2"/>
    <x v="2"/>
    <d v="2026-06-18T12:23:56"/>
    <n v="612"/>
    <m/>
    <m/>
    <m/>
    <m/>
    <m/>
    <n v="362"/>
    <n v="2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0"/>
    <x v="2"/>
    <x v="2"/>
    <d v="2026-06-18T12:23:56"/>
    <n v="154"/>
    <m/>
    <m/>
    <m/>
    <m/>
    <m/>
    <m/>
    <m/>
    <n v="73"/>
    <m/>
    <n v="58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1"/>
    <x v="2"/>
    <x v="2"/>
    <d v="2026-06-18T12:23:56"/>
    <n v="177.6"/>
    <n v="11.2"/>
    <n v="29.6"/>
    <n v="13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0"/>
    <x v="2"/>
    <x v="2"/>
    <d v="2026-06-18T12:23:56"/>
    <n v="24"/>
    <m/>
    <m/>
    <m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"/>
    <x v="2"/>
    <x v="2"/>
    <d v="2026-06-18T12:23:56"/>
    <n v="26"/>
    <m/>
    <m/>
    <n v="2"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6"/>
    <x v="2"/>
    <x v="2"/>
    <d v="2026-06-18T12:23:5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2"/>
    <x v="2"/>
    <x v="2"/>
    <d v="2026-06-18T12:23:5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3"/>
    <x v="2"/>
    <x v="2"/>
    <d v="2026-06-18T12:23:56"/>
    <n v="17.600000000000001"/>
    <n v="12.79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1"/>
    <x v="2"/>
    <x v="2"/>
    <d v="2026-06-18T12:23:5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2"/>
    <x v="2"/>
    <x v="2"/>
    <d v="2026-06-18T12:23:56"/>
    <n v="17.2"/>
    <m/>
    <n v="4.8"/>
    <m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3"/>
    <x v="2"/>
    <x v="2"/>
    <d v="2026-06-18T12:23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"/>
    <x v="2"/>
    <x v="2"/>
    <d v="2026-06-18T12:23:56"/>
    <n v="656"/>
    <n v="298"/>
    <n v="358"/>
    <n v="5"/>
    <n v="12"/>
    <n v="50"/>
    <n v="83"/>
    <n v="72"/>
    <n v="181"/>
    <n v="126"/>
    <n v="75"/>
    <m/>
    <n v="29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"/>
    <x v="2"/>
    <x v="2"/>
    <d v="2026-06-18T12:23:56"/>
    <n v="14"/>
    <n v="7"/>
    <n v="7"/>
    <m/>
    <m/>
    <n v="1"/>
    <m/>
    <n v="1"/>
    <n v="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4"/>
    <x v="2"/>
    <x v="2"/>
    <d v="2026-06-18T12:23:56"/>
    <n v="7"/>
    <n v="1"/>
    <n v="6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5"/>
    <x v="2"/>
    <x v="2"/>
    <d v="2026-06-18T12:23:56"/>
    <n v="6"/>
    <n v="3"/>
    <n v="3"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6"/>
    <x v="2"/>
    <x v="2"/>
    <d v="2026-06-18T12:23:56"/>
    <n v="10"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7"/>
    <x v="2"/>
    <x v="2"/>
    <d v="2026-06-18T12:23:5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8"/>
    <x v="2"/>
    <x v="2"/>
    <d v="2026-06-18T12:23:56"/>
    <n v="57.2"/>
    <n v="8.8000000000000007"/>
    <n v="8.8000000000000007"/>
    <n v="20.8"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9"/>
    <x v="2"/>
    <x v="2"/>
    <d v="2026-06-18T12:23:56"/>
    <n v="15.6"/>
    <m/>
    <n v="4.8"/>
    <n v="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0"/>
    <x v="2"/>
    <x v="2"/>
    <d v="2026-06-18T12:23:56"/>
    <n v="7"/>
    <n v="5"/>
    <n v="2"/>
    <m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4"/>
    <x v="2"/>
    <x v="2"/>
    <d v="2026-06-18T12:23:56"/>
    <n v="19"/>
    <n v="13"/>
    <n v="6"/>
    <n v="2"/>
    <n v="3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"/>
    <x v="2"/>
    <x v="2"/>
    <d v="2026-06-18T12:23:56"/>
    <n v="1022"/>
    <n v="1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"/>
    <x v="2"/>
    <x v="2"/>
    <d v="2026-06-18T12:23:5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"/>
    <x v="2"/>
    <x v="2"/>
    <d v="2026-06-18T12:23:56"/>
    <n v="1022"/>
    <n v="4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"/>
    <x v="2"/>
    <x v="2"/>
    <d v="2026-06-18T12:23:56"/>
    <n v="73"/>
    <n v="2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5"/>
    <x v="2"/>
    <x v="2"/>
    <d v="2026-06-18T12:23:56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8"/>
    <x v="4"/>
    <x v="3"/>
    <d v="2026-06-18T12:23:57"/>
    <n v="7"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9"/>
    <x v="4"/>
    <x v="3"/>
    <d v="2026-06-18T12:23:57"/>
    <n v="45"/>
    <m/>
    <m/>
    <m/>
    <m/>
    <m/>
    <n v="28"/>
    <n v="1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0"/>
    <x v="4"/>
    <x v="3"/>
    <d v="2026-06-18T12:23:57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1"/>
    <x v="4"/>
    <x v="3"/>
    <d v="2026-06-18T12:23:57"/>
    <n v="22.4"/>
    <n v="0.8"/>
    <n v="0.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0"/>
    <x v="4"/>
    <x v="3"/>
    <d v="2026-06-18T12:23:57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"/>
    <x v="4"/>
    <x v="3"/>
    <d v="2026-06-18T12:23:57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22"/>
    <x v="4"/>
    <x v="3"/>
    <d v="2026-06-18T12:23:57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2"/>
    <x v="4"/>
    <x v="3"/>
    <d v="2026-06-18T12:23:57"/>
    <n v="49"/>
    <n v="18"/>
    <n v="31"/>
    <n v="1"/>
    <n v="1"/>
    <n v="9"/>
    <n v="2"/>
    <n v="2"/>
    <n v="14"/>
    <n v="9"/>
    <n v="9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3"/>
    <x v="4"/>
    <x v="3"/>
    <d v="2026-06-18T12:23:57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5"/>
    <x v="4"/>
    <x v="3"/>
    <d v="2026-06-18T12:23:57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4"/>
    <x v="4"/>
    <x v="3"/>
    <d v="2026-06-18T12:23:5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5"/>
    <x v="4"/>
    <x v="3"/>
    <d v="2026-06-18T12:23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6"/>
    <x v="4"/>
    <x v="3"/>
    <d v="2026-06-18T12:23:57"/>
    <n v="7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"/>
    <x v="4"/>
    <x v="3"/>
    <d v="2026-06-18T12:23:5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"/>
    <x v="5"/>
    <x v="4"/>
    <d v="2026-06-18T12:23:57"/>
    <n v="106"/>
    <m/>
    <m/>
    <m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"/>
    <x v="5"/>
    <x v="4"/>
    <d v="2026-06-18T12:23:57"/>
    <n v="280"/>
    <m/>
    <m/>
    <m/>
    <m/>
    <m/>
    <n v="146"/>
    <n v="129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0"/>
    <x v="5"/>
    <x v="4"/>
    <d v="2026-06-18T12:23:57"/>
    <n v="87"/>
    <m/>
    <m/>
    <m/>
    <m/>
    <m/>
    <m/>
    <m/>
    <n v="28"/>
    <m/>
    <n v="36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1"/>
    <x v="5"/>
    <x v="4"/>
    <d v="2026-06-18T12:23:57"/>
    <n v="62.4"/>
    <n v="4.8"/>
    <n v="16.8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0"/>
    <x v="5"/>
    <x v="4"/>
    <d v="2026-06-18T12:23:57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"/>
    <x v="5"/>
    <x v="4"/>
    <d v="2026-06-18T12:23:57"/>
    <n v="14"/>
    <m/>
    <m/>
    <n v="2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2"/>
    <x v="5"/>
    <x v="4"/>
    <d v="2026-06-18T12:23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3"/>
    <x v="5"/>
    <x v="4"/>
    <d v="2026-06-18T12:23:57"/>
    <n v="5.18"/>
    <n v="5.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2"/>
    <x v="5"/>
    <x v="4"/>
    <d v="2026-06-18T12:23:57"/>
    <n v="26.4"/>
    <m/>
    <n v="3.2"/>
    <n v="4.4000000000000004"/>
    <n v="10.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3"/>
    <x v="5"/>
    <x v="4"/>
    <d v="2026-06-18T12:23:57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"/>
    <x v="5"/>
    <x v="4"/>
    <d v="2026-06-18T12:23:57"/>
    <n v="293"/>
    <n v="128"/>
    <n v="165"/>
    <n v="3"/>
    <n v="7"/>
    <n v="17"/>
    <n v="24"/>
    <n v="29"/>
    <n v="73"/>
    <n v="66"/>
    <n v="32"/>
    <m/>
    <n v="18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"/>
    <x v="5"/>
    <x v="4"/>
    <d v="2026-06-18T12:23:57"/>
    <n v="7"/>
    <n v="3"/>
    <n v="4"/>
    <m/>
    <m/>
    <n v="1"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4"/>
    <x v="5"/>
    <x v="4"/>
    <d v="2026-06-18T12:23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5"/>
    <x v="5"/>
    <x v="4"/>
    <d v="2026-06-18T12:23:57"/>
    <n v="9"/>
    <n v="4"/>
    <n v="5"/>
    <m/>
    <n v="1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6"/>
    <x v="5"/>
    <x v="4"/>
    <d v="2026-06-18T12:23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0"/>
    <x v="5"/>
    <x v="4"/>
    <d v="2026-06-18T12:23:57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"/>
    <x v="5"/>
    <x v="4"/>
    <d v="2026-06-18T12:23:57"/>
    <n v="423"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5"/>
    <x v="5"/>
    <x v="4"/>
    <d v="2026-06-18T12:23:5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0"/>
    <x v="5"/>
    <x v="4"/>
    <d v="2026-06-18T12:2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"/>
    <x v="5"/>
    <x v="4"/>
    <d v="2026-06-18T12:23:57"/>
    <n v="423"/>
    <n v="185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"/>
    <x v="5"/>
    <x v="4"/>
    <d v="2026-06-18T12:23:57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2"/>
    <x v="5"/>
    <x v="4"/>
    <d v="2026-06-18T12:2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5"/>
    <x v="5"/>
    <x v="4"/>
    <d v="2026-06-18T12:23:5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4"/>
    <x v="5"/>
    <x v="4"/>
    <d v="2026-06-18T12:2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"/>
    <x v="7"/>
    <x v="5"/>
    <d v="2026-07-17T15:28:14"/>
    <n v="140"/>
    <m/>
    <m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1"/>
    <x v="7"/>
    <x v="5"/>
    <d v="2026-07-17T15:28:15"/>
    <n v="96.8"/>
    <n v="18.399999999999999"/>
    <n v="11.2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0"/>
    <x v="7"/>
    <x v="5"/>
    <d v="2026-07-17T15:28:15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"/>
    <x v="7"/>
    <x v="5"/>
    <d v="2026-07-17T15:28:15"/>
    <n v="24"/>
    <m/>
    <m/>
    <n v="2"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6"/>
    <x v="7"/>
    <x v="5"/>
    <d v="2026-07-17T15:28:15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2"/>
    <x v="7"/>
    <x v="5"/>
    <d v="2026-07-17T15:28:15"/>
    <n v="9.1999999999999993"/>
    <m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"/>
    <x v="7"/>
    <x v="5"/>
    <d v="2026-07-17T15:28:15"/>
    <n v="330"/>
    <n v="160"/>
    <n v="170"/>
    <n v="6"/>
    <n v="5"/>
    <n v="27"/>
    <n v="32"/>
    <n v="26"/>
    <n v="99"/>
    <n v="73"/>
    <n v="33"/>
    <m/>
    <n v="8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"/>
    <x v="7"/>
    <x v="5"/>
    <d v="2026-07-17T15:28:15"/>
    <n v="14"/>
    <n v="8"/>
    <n v="6"/>
    <m/>
    <m/>
    <n v="1"/>
    <m/>
    <n v="1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5"/>
    <x v="7"/>
    <x v="5"/>
    <d v="2026-07-17T15:28:15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"/>
    <x v="8"/>
    <x v="6"/>
    <d v="2026-06-18T12:23:58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"/>
    <x v="7"/>
    <x v="5"/>
    <d v="2026-07-17T15:28:14"/>
    <n v="322"/>
    <m/>
    <m/>
    <m/>
    <m/>
    <m/>
    <n v="17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0"/>
    <x v="7"/>
    <x v="5"/>
    <d v="2026-07-17T15:28:14"/>
    <n v="69"/>
    <m/>
    <m/>
    <m/>
    <m/>
    <m/>
    <m/>
    <m/>
    <n v="30"/>
    <m/>
    <n v="18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1"/>
    <x v="7"/>
    <x v="5"/>
    <d v="2026-07-17T15:28:14"/>
    <n v="91.2"/>
    <n v="14.4"/>
    <n v="16"/>
    <n v="6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0"/>
    <x v="7"/>
    <x v="5"/>
    <d v="2026-07-17T15:28:14"/>
    <n v="14"/>
    <m/>
    <m/>
    <m/>
    <m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"/>
    <x v="7"/>
    <x v="5"/>
    <d v="2026-07-17T15:28:14"/>
    <n v="16"/>
    <m/>
    <m/>
    <n v="2"/>
    <m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6"/>
    <x v="7"/>
    <x v="5"/>
    <d v="2026-07-17T15:28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2"/>
    <x v="7"/>
    <x v="5"/>
    <d v="2026-07-17T15:28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9"/>
    <x v="8"/>
    <x v="6"/>
    <d v="2026-06-18T12:23:58"/>
    <n v="149"/>
    <m/>
    <m/>
    <m/>
    <m/>
    <m/>
    <n v="8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0"/>
    <x v="8"/>
    <x v="6"/>
    <d v="2026-06-18T12:23:58"/>
    <n v="23"/>
    <m/>
    <m/>
    <m/>
    <m/>
    <m/>
    <m/>
    <m/>
    <n v="18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1"/>
    <x v="8"/>
    <x v="6"/>
    <d v="2026-06-18T12:23:58"/>
    <n v="36"/>
    <n v="4.8"/>
    <n v="11.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2"/>
    <x v="8"/>
    <x v="6"/>
    <d v="2026-06-18T12:23:58"/>
    <n v="5.6"/>
    <m/>
    <n v="3.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"/>
    <x v="8"/>
    <x v="6"/>
    <d v="2026-06-18T12:23:58"/>
    <n v="138"/>
    <n v="57"/>
    <n v="81"/>
    <n v="2"/>
    <n v="4"/>
    <n v="9"/>
    <n v="18"/>
    <n v="10"/>
    <n v="44"/>
    <n v="31"/>
    <n v="1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5"/>
    <x v="8"/>
    <x v="6"/>
    <d v="2026-06-18T12:23:58"/>
    <n v="2"/>
    <m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6"/>
    <x v="8"/>
    <x v="6"/>
    <d v="2026-06-18T12:23:5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7"/>
    <x v="8"/>
    <x v="6"/>
    <d v="2026-06-18T12:23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8"/>
    <x v="8"/>
    <x v="6"/>
    <d v="2026-06-18T12:23:5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0"/>
    <x v="8"/>
    <x v="6"/>
    <d v="2026-06-18T12:23:58"/>
    <n v="3"/>
    <n v="1"/>
    <n v="2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4"/>
    <x v="8"/>
    <x v="6"/>
    <d v="2026-06-18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"/>
    <x v="8"/>
    <x v="6"/>
    <d v="2026-06-18T12:23:58"/>
    <n v="32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"/>
    <x v="8"/>
    <x v="6"/>
    <d v="2026-06-18T12:23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"/>
    <x v="8"/>
    <x v="6"/>
    <d v="2026-06-18T12:23:58"/>
    <n v="324"/>
    <n v="144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"/>
    <x v="8"/>
    <x v="6"/>
    <d v="2026-06-18T12:23:58"/>
    <n v="2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8"/>
    <x v="9"/>
    <x v="7"/>
    <d v="2026-06-18T12:23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9"/>
    <x v="9"/>
    <x v="7"/>
    <d v="2026-06-18T12:23:59"/>
    <n v="38"/>
    <m/>
    <m/>
    <m/>
    <m/>
    <m/>
    <n v="16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0"/>
    <x v="9"/>
    <x v="7"/>
    <d v="2026-06-18T12:23:59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1"/>
    <x v="9"/>
    <x v="7"/>
    <d v="2026-06-18T12:23:59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0"/>
    <x v="9"/>
    <x v="7"/>
    <d v="2026-06-18T12:23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"/>
    <x v="9"/>
    <x v="7"/>
    <d v="2026-06-18T12:23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22"/>
    <x v="9"/>
    <x v="7"/>
    <d v="2026-06-18T12:23:59"/>
    <n v="11.2"/>
    <m/>
    <m/>
    <m/>
    <n v="7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2"/>
    <x v="9"/>
    <x v="7"/>
    <d v="2026-06-18T12:23:59"/>
    <n v="29"/>
    <n v="13"/>
    <n v="16"/>
    <m/>
    <m/>
    <n v="6"/>
    <n v="2"/>
    <n v="1"/>
    <n v="8"/>
    <n v="1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3"/>
    <x v="9"/>
    <x v="7"/>
    <d v="2026-06-18T12:23:59"/>
    <n v="1"/>
    <n v="1"/>
    <m/>
    <m/>
    <m/>
    <m/>
    <n v="1"/>
    <m/>
    <m/>
    <m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5"/>
    <x v="9"/>
    <x v="7"/>
    <d v="2026-06-18T12:23:59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4"/>
    <x v="9"/>
    <x v="7"/>
    <d v="2026-06-18T12:23:59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5"/>
    <x v="9"/>
    <x v="7"/>
    <d v="2026-06-18T12:23:5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6"/>
    <x v="9"/>
    <x v="7"/>
    <d v="2026-06-18T12:23:59"/>
    <n v="119"/>
    <n v="4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"/>
    <x v="9"/>
    <x v="7"/>
    <d v="2026-06-18T12:23:5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25"/>
    <x v="9"/>
    <x v="7"/>
    <d v="2026-06-18T12:23:5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"/>
    <x v="10"/>
    <x v="4"/>
    <d v="2026-06-18T12:23:59"/>
    <n v="46"/>
    <m/>
    <m/>
    <m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9"/>
    <x v="10"/>
    <x v="4"/>
    <d v="2026-06-18T12:23:59"/>
    <n v="94"/>
    <m/>
    <m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0"/>
    <x v="10"/>
    <x v="4"/>
    <d v="2026-06-18T12:23:59"/>
    <n v="25"/>
    <m/>
    <m/>
    <m/>
    <m/>
    <m/>
    <m/>
    <m/>
    <n v="9"/>
    <m/>
    <n v="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1"/>
    <x v="10"/>
    <x v="4"/>
    <d v="2026-06-18T12:23:59"/>
    <n v="23.2"/>
    <n v="2.4"/>
    <n v="2.4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0"/>
    <x v="10"/>
    <x v="4"/>
    <d v="2026-06-18T12:23:5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"/>
    <x v="10"/>
    <x v="4"/>
    <d v="2026-06-18T12:23:5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2"/>
    <x v="10"/>
    <x v="4"/>
    <d v="2026-06-18T12:23:59"/>
    <n v="98"/>
    <n v="36"/>
    <n v="62"/>
    <n v="1"/>
    <n v="1"/>
    <n v="7"/>
    <n v="8"/>
    <n v="15"/>
    <n v="27"/>
    <n v="20"/>
    <n v="9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3"/>
    <x v="10"/>
    <x v="4"/>
    <d v="2026-06-18T12:23:5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4"/>
    <x v="10"/>
    <x v="4"/>
    <d v="2026-06-18T12:23:59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5"/>
    <x v="10"/>
    <x v="4"/>
    <d v="2026-06-18T12:23:5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6"/>
    <x v="10"/>
    <x v="4"/>
    <d v="2026-06-18T12:23:59"/>
    <n v="273"/>
    <n v="126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"/>
    <x v="10"/>
    <x v="4"/>
    <d v="2026-06-18T12:23:59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8"/>
    <x v="11"/>
    <x v="4"/>
    <d v="2026-06-18T12:24:00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9"/>
    <x v="11"/>
    <x v="4"/>
    <d v="2026-06-18T12:24:00"/>
    <n v="68"/>
    <m/>
    <m/>
    <m/>
    <m/>
    <m/>
    <n v="3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0"/>
    <x v="11"/>
    <x v="4"/>
    <d v="2026-06-18T12:24:00"/>
    <n v="18"/>
    <m/>
    <m/>
    <m/>
    <m/>
    <m/>
    <m/>
    <m/>
    <n v="9"/>
    <m/>
    <n v="8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1"/>
    <x v="11"/>
    <x v="4"/>
    <d v="2026-06-18T12:24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2"/>
    <x v="11"/>
    <x v="4"/>
    <d v="2026-06-18T12:24:00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3"/>
    <x v="11"/>
    <x v="4"/>
    <d v="2026-06-18T12:24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"/>
    <x v="11"/>
    <x v="4"/>
    <d v="2026-06-18T12:24:00"/>
    <n v="64"/>
    <n v="18"/>
    <n v="46"/>
    <m/>
    <m/>
    <n v="1"/>
    <n v="8"/>
    <n v="7"/>
    <n v="18"/>
    <n v="16"/>
    <n v="9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5"/>
    <x v="11"/>
    <x v="4"/>
    <d v="2026-06-18T12:24:00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4"/>
    <x v="11"/>
    <x v="4"/>
    <d v="2026-06-18T12:24:00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5"/>
    <x v="11"/>
    <x v="4"/>
    <d v="2026-06-18T12:2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6"/>
    <x v="11"/>
    <x v="4"/>
    <d v="2026-06-18T12:24:00"/>
    <n v="171"/>
    <n v="89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"/>
    <x v="11"/>
    <x v="4"/>
    <d v="2026-06-18T12:24:0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8"/>
    <x v="12"/>
    <x v="1"/>
    <d v="2026-06-18T12:24:00"/>
    <n v="378"/>
    <m/>
    <m/>
    <m/>
    <n v="162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"/>
    <x v="12"/>
    <x v="1"/>
    <d v="2026-06-18T12:24:00"/>
    <n v="623"/>
    <m/>
    <m/>
    <m/>
    <m/>
    <m/>
    <n v="394"/>
    <n v="214"/>
    <n v="8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0"/>
    <x v="12"/>
    <x v="1"/>
    <d v="2026-06-18T12:24:00"/>
    <n v="240"/>
    <m/>
    <m/>
    <m/>
    <m/>
    <m/>
    <m/>
    <m/>
    <n v="134"/>
    <m/>
    <n v="56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1"/>
    <x v="12"/>
    <x v="1"/>
    <d v="2026-06-18T12:24:00"/>
    <n v="320"/>
    <n v="43.2"/>
    <n v="77.599999999999994"/>
    <n v="1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0"/>
    <x v="12"/>
    <x v="1"/>
    <d v="2026-06-18T12:24:00"/>
    <n v="30"/>
    <m/>
    <m/>
    <m/>
    <n v="2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"/>
    <x v="12"/>
    <x v="1"/>
    <d v="2026-06-18T12:24:00"/>
    <n v="34"/>
    <m/>
    <n v="0"/>
    <n v="4"/>
    <n v="2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2"/>
    <x v="12"/>
    <x v="1"/>
    <d v="2026-06-18T12:24:0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3"/>
    <x v="12"/>
    <x v="1"/>
    <d v="2026-06-18T12:24:00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1"/>
    <x v="12"/>
    <x v="1"/>
    <d v="2026-06-18T12:24:00"/>
    <n v="19.2"/>
    <m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2"/>
    <x v="12"/>
    <x v="1"/>
    <d v="2026-06-18T12:24:00"/>
    <n v="41.2"/>
    <n v="4.4000000000000004"/>
    <n v="0"/>
    <n v="19.2"/>
    <n v="12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3"/>
    <x v="12"/>
    <x v="1"/>
    <d v="2026-06-18T12:24:00"/>
    <n v="16.399999999999999"/>
    <n v="0"/>
    <n v="0"/>
    <n v="9.1999999999999993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"/>
    <x v="12"/>
    <x v="1"/>
    <d v="2026-06-18T12:24:00"/>
    <n v="832"/>
    <n v="298"/>
    <n v="534"/>
    <n v="15"/>
    <n v="29"/>
    <n v="74"/>
    <n v="81"/>
    <n v="108"/>
    <n v="197"/>
    <n v="102"/>
    <n v="142"/>
    <m/>
    <n v="29"/>
    <n v="1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"/>
    <x v="12"/>
    <x v="1"/>
    <d v="2026-06-18T12:24:00"/>
    <n v="17"/>
    <n v="11"/>
    <n v="6"/>
    <m/>
    <m/>
    <n v="2"/>
    <n v="1"/>
    <n v="1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4"/>
    <x v="12"/>
    <x v="1"/>
    <d v="2026-06-18T12:24:00"/>
    <n v="6"/>
    <n v="1"/>
    <n v="5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5"/>
    <x v="12"/>
    <x v="1"/>
    <d v="2026-06-18T12:24:00"/>
    <n v="14"/>
    <n v="7"/>
    <n v="7"/>
    <n v="1"/>
    <m/>
    <n v="6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6"/>
    <x v="12"/>
    <x v="1"/>
    <d v="2026-06-18T12:24:00"/>
    <n v="14"/>
    <m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7"/>
    <x v="12"/>
    <x v="1"/>
    <d v="2026-06-18T12:24:00"/>
    <n v="20"/>
    <m/>
    <m/>
    <m/>
    <m/>
    <m/>
    <n v="12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8"/>
    <x v="12"/>
    <x v="1"/>
    <d v="2026-06-18T12:24:00"/>
    <n v="55.6"/>
    <n v="0"/>
    <n v="11.2"/>
    <n v="21.2"/>
    <n v="9.199999999999999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9"/>
    <x v="12"/>
    <x v="1"/>
    <d v="2026-06-18T12:24:00"/>
    <n v="11.2"/>
    <n v="3.6"/>
    <n v="0"/>
    <n v="3.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0"/>
    <x v="12"/>
    <x v="1"/>
    <d v="2026-06-18T12:24:00"/>
    <n v="17"/>
    <n v="5"/>
    <n v="12"/>
    <m/>
    <n v="2"/>
    <m/>
    <n v="2"/>
    <n v="3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4"/>
    <x v="12"/>
    <x v="1"/>
    <d v="2026-06-18T12:24:00"/>
    <n v="16"/>
    <n v="5"/>
    <n v="11"/>
    <n v="1"/>
    <n v="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"/>
    <x v="12"/>
    <x v="1"/>
    <d v="2026-06-18T12:24:00"/>
    <n v="1154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"/>
    <x v="12"/>
    <x v="1"/>
    <d v="2026-06-18T12:24:0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9"/>
    <x v="12"/>
    <x v="1"/>
    <d v="2026-06-18T12:2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0"/>
    <x v="12"/>
    <x v="1"/>
    <d v="2026-06-18T12:24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"/>
    <x v="12"/>
    <x v="1"/>
    <d v="2026-06-18T12:24:00"/>
    <n v="1154"/>
    <n v="421"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"/>
    <x v="12"/>
    <x v="1"/>
    <d v="2026-06-18T12:24:00"/>
    <n v="124"/>
    <n v="4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1"/>
    <x v="12"/>
    <x v="1"/>
    <d v="2026-06-18T12:24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2"/>
    <x v="12"/>
    <x v="1"/>
    <d v="2026-06-18T12:24:00"/>
    <n v="70"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"/>
    <x v="13"/>
    <x v="8"/>
    <d v="2026-06-18T12:24:01"/>
    <n v="32"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9"/>
    <x v="13"/>
    <x v="8"/>
    <d v="2026-06-18T12:24:01"/>
    <n v="46"/>
    <m/>
    <m/>
    <m/>
    <m/>
    <m/>
    <n v="20"/>
    <n v="2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0"/>
    <x v="13"/>
    <x v="8"/>
    <d v="2026-06-18T12:24:01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1"/>
    <x v="13"/>
    <x v="8"/>
    <d v="2026-06-18T12:24:01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0"/>
    <x v="13"/>
    <x v="8"/>
    <d v="2026-06-18T12:24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"/>
    <x v="13"/>
    <x v="8"/>
    <d v="2026-06-18T12:24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"/>
    <x v="13"/>
    <x v="8"/>
    <d v="2026-06-18T12:24:01"/>
    <n v="45"/>
    <n v="20"/>
    <n v="25"/>
    <n v="0"/>
    <n v="0"/>
    <n v="3"/>
    <n v="9"/>
    <n v="7"/>
    <n v="10"/>
    <n v="13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"/>
    <x v="13"/>
    <x v="8"/>
    <d v="2026-06-18T12:24:01"/>
    <n v="2"/>
    <n v="1"/>
    <n v="1"/>
    <m/>
    <m/>
    <m/>
    <n v="1"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"/>
    <x v="13"/>
    <x v="8"/>
    <d v="2026-06-18T12:24:0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"/>
    <x v="13"/>
    <x v="8"/>
    <d v="2026-06-18T12:24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"/>
    <x v="13"/>
    <x v="8"/>
    <d v="2026-06-18T12:24:01"/>
    <n v="82"/>
    <n v="3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"/>
    <x v="13"/>
    <x v="8"/>
    <d v="2026-06-18T12:24:0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8"/>
    <x v="14"/>
    <x v="9"/>
    <d v="2026-06-18T12:24:01"/>
    <n v="84"/>
    <m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9"/>
    <x v="14"/>
    <x v="9"/>
    <d v="2026-06-18T12:24:01"/>
    <n v="170"/>
    <m/>
    <m/>
    <m/>
    <m/>
    <m/>
    <n v="100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0"/>
    <x v="14"/>
    <x v="9"/>
    <d v="2026-06-18T12:24:01"/>
    <n v="47"/>
    <m/>
    <m/>
    <m/>
    <m/>
    <m/>
    <m/>
    <m/>
    <n v="28"/>
    <m/>
    <n v="10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1"/>
    <x v="14"/>
    <x v="9"/>
    <d v="2026-06-18T12:24:01"/>
    <n v="42.4"/>
    <m/>
    <n v="9.6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0"/>
    <x v="14"/>
    <x v="9"/>
    <d v="2026-06-18T12:2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"/>
    <x v="14"/>
    <x v="9"/>
    <d v="2026-06-18T12:24:01"/>
    <n v="8"/>
    <m/>
    <m/>
    <n v="6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26"/>
    <x v="14"/>
    <x v="9"/>
    <d v="2026-06-18T12:24:01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2"/>
    <x v="14"/>
    <x v="9"/>
    <d v="2026-06-18T12:24:0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22"/>
    <x v="14"/>
    <x v="9"/>
    <d v="2026-06-18T12:24:01"/>
    <n v="7.6"/>
    <m/>
    <n v="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2"/>
    <x v="14"/>
    <x v="9"/>
    <d v="2026-06-18T12:24:01"/>
    <n v="185"/>
    <n v="62"/>
    <n v="123"/>
    <m/>
    <n v="3"/>
    <n v="11"/>
    <n v="21"/>
    <n v="21"/>
    <n v="50"/>
    <n v="34"/>
    <n v="31"/>
    <m/>
    <n v="5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3"/>
    <x v="14"/>
    <x v="9"/>
    <d v="2026-06-18T12:24:01"/>
    <n v="6"/>
    <n v="2"/>
    <n v="4"/>
    <m/>
    <m/>
    <n v="3"/>
    <m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5"/>
    <x v="14"/>
    <x v="9"/>
    <d v="2026-06-18T12:24:01"/>
    <n v="2"/>
    <n v="2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4"/>
    <x v="14"/>
    <x v="9"/>
    <d v="2026-06-18T12:24:01"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5"/>
    <x v="14"/>
    <x v="9"/>
    <d v="2026-06-18T12:24:0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6"/>
    <x v="14"/>
    <x v="9"/>
    <d v="2026-06-18T12:24:01"/>
    <n v="322"/>
    <n v="154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"/>
    <x v="14"/>
    <x v="9"/>
    <d v="2026-06-18T12:24:01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8"/>
    <x v="18"/>
    <x v="9"/>
    <d v="2026-06-18T12:24:02"/>
    <n v="240"/>
    <m/>
    <m/>
    <m/>
    <n v="13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9"/>
    <x v="18"/>
    <x v="9"/>
    <d v="2026-06-18T12:24:02"/>
    <n v="513"/>
    <m/>
    <m/>
    <m/>
    <m/>
    <m/>
    <n v="294"/>
    <n v="21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0"/>
    <x v="18"/>
    <x v="9"/>
    <d v="2026-06-18T12:24:02"/>
    <n v="170"/>
    <m/>
    <m/>
    <m/>
    <m/>
    <m/>
    <m/>
    <m/>
    <n v="80"/>
    <m/>
    <n v="40"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1"/>
    <x v="18"/>
    <x v="9"/>
    <d v="2026-06-18T12:24:02"/>
    <n v="164.8"/>
    <n v="7.2"/>
    <n v="44"/>
    <n v="1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0"/>
    <x v="18"/>
    <x v="9"/>
    <d v="2026-06-18T12:24:02"/>
    <n v="20"/>
    <m/>
    <m/>
    <m/>
    <n v="2"/>
    <n v="2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"/>
    <x v="18"/>
    <x v="9"/>
    <d v="2026-06-18T12:24:02"/>
    <n v="20"/>
    <m/>
    <m/>
    <m/>
    <n v="2"/>
    <n v="2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6"/>
    <x v="18"/>
    <x v="9"/>
    <d v="2026-06-18T12:24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3"/>
    <x v="18"/>
    <x v="9"/>
    <d v="2026-06-18T12:24:02"/>
    <n v="6.29"/>
    <n v="2.59"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1"/>
    <x v="18"/>
    <x v="9"/>
    <d v="2026-06-18T12:24:02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2"/>
    <x v="18"/>
    <x v="9"/>
    <d v="2026-06-18T12:24:02"/>
    <n v="53.6"/>
    <m/>
    <n v="8.8000000000000007"/>
    <n v="30"/>
    <n v="6.4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3"/>
    <x v="18"/>
    <x v="9"/>
    <d v="2026-06-18T12:24:02"/>
    <n v="13.2"/>
    <m/>
    <n v="2"/>
    <n v="6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"/>
    <x v="18"/>
    <x v="9"/>
    <d v="2026-06-18T12:24:02"/>
    <n v="601"/>
    <n v="227"/>
    <n v="374"/>
    <n v="6"/>
    <n v="15"/>
    <n v="47"/>
    <n v="66"/>
    <n v="54"/>
    <n v="147"/>
    <n v="111"/>
    <n v="85"/>
    <m/>
    <n v="20"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3"/>
    <x v="18"/>
    <x v="9"/>
    <d v="2026-06-18T12:24:02"/>
    <n v="14"/>
    <n v="4"/>
    <n v="10"/>
    <n v="2"/>
    <n v="1"/>
    <m/>
    <n v="1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4"/>
    <x v="18"/>
    <x v="9"/>
    <d v="2026-06-18T12:24:02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5"/>
    <x v="18"/>
    <x v="9"/>
    <d v="2026-06-18T12:24:02"/>
    <n v="20"/>
    <n v="12"/>
    <n v="8"/>
    <m/>
    <n v="3"/>
    <n v="10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17"/>
    <x v="18"/>
    <x v="9"/>
    <d v="2026-06-18T12:24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0"/>
    <x v="18"/>
    <x v="9"/>
    <d v="2026-06-18T12:24:02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4"/>
    <x v="18"/>
    <x v="9"/>
    <d v="2026-06-18T12:24:02"/>
    <n v="854"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5"/>
    <x v="18"/>
    <x v="9"/>
    <d v="2026-06-18T12:24:02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6"/>
    <x v="18"/>
    <x v="9"/>
    <d v="2026-06-18T12:24:02"/>
    <n v="854"/>
    <n v="344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"/>
    <x v="18"/>
    <x v="9"/>
    <d v="2026-06-18T12:24:02"/>
    <n v="126"/>
    <n v="3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25"/>
    <x v="18"/>
    <x v="9"/>
    <d v="2026-06-18T12:24:02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34"/>
    <x v="18"/>
    <x v="9"/>
    <d v="2026-06-18T12:24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8"/>
    <x v="15"/>
    <x v="4"/>
    <d v="2026-06-18T12:24:03"/>
    <n v="122"/>
    <m/>
    <m/>
    <m/>
    <n v="5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9"/>
    <x v="15"/>
    <x v="4"/>
    <d v="2026-06-18T12:24:03"/>
    <n v="227"/>
    <m/>
    <m/>
    <m/>
    <m/>
    <m/>
    <n v="12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0"/>
    <x v="15"/>
    <x v="4"/>
    <d v="2026-06-18T12:24:03"/>
    <n v="63"/>
    <m/>
    <m/>
    <m/>
    <m/>
    <m/>
    <m/>
    <m/>
    <n v="29"/>
    <m/>
    <n v="2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1"/>
    <x v="15"/>
    <x v="4"/>
    <d v="2026-06-18T12:24:03"/>
    <n v="40"/>
    <n v="2.4"/>
    <n v="12.8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0"/>
    <x v="15"/>
    <x v="4"/>
    <d v="2026-06-18T12:24:0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"/>
    <x v="15"/>
    <x v="4"/>
    <d v="2026-06-18T12:24:03"/>
    <n v="22"/>
    <m/>
    <m/>
    <n v="2"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6"/>
    <x v="15"/>
    <x v="4"/>
    <d v="2026-06-18T12:24:03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2"/>
    <x v="15"/>
    <x v="4"/>
    <d v="2026-06-18T12:24:03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2"/>
    <x v="15"/>
    <x v="4"/>
    <d v="2026-06-18T12:24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3"/>
    <x v="15"/>
    <x v="4"/>
    <d v="2026-06-18T12:24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"/>
    <x v="15"/>
    <x v="4"/>
    <d v="2026-06-18T12:24:03"/>
    <n v="241"/>
    <n v="111"/>
    <n v="130"/>
    <n v="1"/>
    <n v="5"/>
    <n v="6"/>
    <n v="28"/>
    <n v="33"/>
    <n v="60"/>
    <n v="56"/>
    <n v="29"/>
    <m/>
    <n v="11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3"/>
    <x v="15"/>
    <x v="4"/>
    <d v="2026-06-18T12:24:03"/>
    <n v="13"/>
    <n v="9"/>
    <n v="4"/>
    <n v="1"/>
    <m/>
    <n v="1"/>
    <m/>
    <m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5"/>
    <x v="15"/>
    <x v="4"/>
    <d v="2026-06-18T12:24:0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4"/>
    <x v="15"/>
    <x v="4"/>
    <d v="2026-06-18T12:24:03"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5"/>
    <x v="15"/>
    <x v="4"/>
    <d v="2026-06-18T12:24:0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7"/>
    <x v="15"/>
    <x v="4"/>
    <d v="2026-06-18T12:24:0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6"/>
    <x v="15"/>
    <x v="4"/>
    <d v="2026-06-18T12:24:03"/>
    <n v="363"/>
    <n v="16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"/>
    <x v="15"/>
    <x v="4"/>
    <d v="2026-06-18T12:24:0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8"/>
    <x v="15"/>
    <x v="4"/>
    <d v="2026-06-18T12:24:03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25"/>
    <x v="15"/>
    <x v="4"/>
    <d v="2026-06-18T12:24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8"/>
    <x v="133"/>
    <x v="1"/>
    <d v="2026-06-18T12:24:03"/>
    <n v="294"/>
    <m/>
    <m/>
    <m/>
    <n v="144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9"/>
    <x v="133"/>
    <x v="1"/>
    <d v="2026-06-18T12:24:03"/>
    <n v="573"/>
    <m/>
    <m/>
    <m/>
    <m/>
    <m/>
    <n v="318"/>
    <n v="251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0"/>
    <x v="133"/>
    <x v="1"/>
    <d v="2026-06-18T12:24:03"/>
    <n v="137"/>
    <m/>
    <m/>
    <m/>
    <m/>
    <m/>
    <m/>
    <m/>
    <n v="70"/>
    <m/>
    <n v="26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1"/>
    <x v="133"/>
    <x v="1"/>
    <d v="2026-06-18T12:24:03"/>
    <n v="220"/>
    <n v="28.8"/>
    <n v="36"/>
    <n v="15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0"/>
    <x v="133"/>
    <x v="1"/>
    <d v="2026-06-18T12:24:03"/>
    <n v="30"/>
    <m/>
    <m/>
    <m/>
    <n v="2"/>
    <n v="2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"/>
    <x v="133"/>
    <x v="1"/>
    <d v="2026-06-18T12:24:03"/>
    <n v="32"/>
    <m/>
    <m/>
    <n v="2"/>
    <n v="2"/>
    <n v="2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2"/>
    <x v="133"/>
    <x v="1"/>
    <d v="2026-06-18T12:24:0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3"/>
    <x v="133"/>
    <x v="1"/>
    <d v="2026-06-18T12:24:03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1"/>
    <x v="133"/>
    <x v="1"/>
    <d v="2026-06-18T12:24:0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2"/>
    <x v="133"/>
    <x v="1"/>
    <d v="2026-06-18T12:24:03"/>
    <n v="21.2"/>
    <m/>
    <m/>
    <n v="6.8"/>
    <n v="1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3"/>
    <x v="133"/>
    <x v="1"/>
    <d v="2026-06-18T12:24:0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"/>
    <x v="133"/>
    <x v="1"/>
    <d v="2026-06-18T12:24:03"/>
    <n v="648"/>
    <n v="271"/>
    <n v="377"/>
    <n v="11"/>
    <n v="13"/>
    <n v="62"/>
    <n v="72"/>
    <n v="75"/>
    <n v="161"/>
    <n v="129"/>
    <n v="70"/>
    <m/>
    <n v="13"/>
    <n v="1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"/>
    <x v="133"/>
    <x v="1"/>
    <d v="2026-06-18T12:24:03"/>
    <n v="16"/>
    <n v="10"/>
    <n v="6"/>
    <m/>
    <m/>
    <n v="1"/>
    <n v="1"/>
    <n v="1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4"/>
    <x v="133"/>
    <x v="1"/>
    <d v="2026-06-18T12:24:03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5"/>
    <x v="133"/>
    <x v="1"/>
    <d v="2026-06-18T12:24:03"/>
    <n v="7"/>
    <n v="3"/>
    <n v="4"/>
    <n v="1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7"/>
    <x v="133"/>
    <x v="1"/>
    <d v="2026-06-18T12:24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3"/>
    <x v="133"/>
    <x v="1"/>
    <d v="2026-06-18T12:24:0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0"/>
    <x v="133"/>
    <x v="1"/>
    <d v="2026-06-18T12:24:0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0"/>
    <x v="133"/>
    <x v="1"/>
    <d v="2026-06-18T12:24:03"/>
    <n v="3"/>
    <n v="0"/>
    <n v="3"/>
    <m/>
    <m/>
    <m/>
    <m/>
    <m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6"/>
    <x v="133"/>
    <x v="1"/>
    <d v="2026-06-18T12:24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"/>
    <x v="133"/>
    <x v="1"/>
    <d v="2026-06-18T12:24:03"/>
    <n v="655"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"/>
    <x v="133"/>
    <x v="1"/>
    <d v="2026-06-18T12:24:03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0"/>
    <x v="133"/>
    <x v="1"/>
    <d v="2026-06-18T12:24:0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6"/>
    <x v="133"/>
    <x v="1"/>
    <d v="2026-06-18T12:24:03"/>
    <n v="655"/>
    <n v="267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"/>
    <x v="133"/>
    <x v="1"/>
    <d v="2026-06-18T12:24:0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2"/>
    <x v="133"/>
    <x v="1"/>
    <d v="2026-06-18T12:24:03"/>
    <n v="148"/>
    <n v="6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8"/>
    <x v="16"/>
    <x v="2"/>
    <d v="2026-06-18T12:24:04"/>
    <n v="80"/>
    <m/>
    <m/>
    <m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9"/>
    <x v="16"/>
    <x v="2"/>
    <d v="2026-06-18T12:24:04"/>
    <n v="152"/>
    <m/>
    <m/>
    <m/>
    <m/>
    <m/>
    <n v="104"/>
    <n v="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0"/>
    <x v="16"/>
    <x v="2"/>
    <d v="2026-06-18T12:24:04"/>
    <n v="43"/>
    <m/>
    <m/>
    <m/>
    <m/>
    <m/>
    <m/>
    <m/>
    <n v="20"/>
    <m/>
    <n v="14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1"/>
    <x v="16"/>
    <x v="2"/>
    <d v="2026-06-18T12:24:04"/>
    <n v="135.19999999999999"/>
    <n v="11.2"/>
    <n v="27.2"/>
    <n v="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0"/>
    <x v="16"/>
    <x v="2"/>
    <d v="2026-06-18T12:24:04"/>
    <n v="12"/>
    <m/>
    <m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"/>
    <x v="16"/>
    <x v="2"/>
    <d v="2026-06-18T12:24:04"/>
    <n v="12"/>
    <m/>
    <m/>
    <n v="0"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6"/>
    <x v="16"/>
    <x v="2"/>
    <d v="2026-06-18T12:24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3"/>
    <x v="16"/>
    <x v="2"/>
    <d v="2026-06-18T12:24:04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3"/>
    <x v="16"/>
    <x v="2"/>
    <d v="2026-06-18T12:24:04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"/>
    <x v="16"/>
    <x v="2"/>
    <d v="2026-06-18T12:24:04"/>
    <n v="199"/>
    <n v="95"/>
    <n v="104"/>
    <n v="5"/>
    <n v="8"/>
    <n v="33"/>
    <n v="19"/>
    <n v="21"/>
    <n v="52"/>
    <n v="24"/>
    <n v="21"/>
    <m/>
    <n v="7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"/>
    <x v="16"/>
    <x v="2"/>
    <d v="2026-06-18T12:24:04"/>
    <n v="7"/>
    <n v="5"/>
    <n v="2"/>
    <m/>
    <m/>
    <n v="0"/>
    <n v="1"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4"/>
    <x v="16"/>
    <x v="2"/>
    <d v="2026-06-18T12:24:04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5"/>
    <x v="16"/>
    <x v="2"/>
    <d v="2026-06-18T12:24:0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6"/>
    <x v="16"/>
    <x v="2"/>
    <d v="2026-06-18T12:24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7"/>
    <x v="16"/>
    <x v="2"/>
    <d v="2026-06-18T12:24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7"/>
    <x v="16"/>
    <x v="2"/>
    <d v="2026-06-18T12:24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8"/>
    <x v="16"/>
    <x v="2"/>
    <d v="2026-06-18T12:24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8"/>
    <x v="16"/>
    <x v="2"/>
    <d v="2026-06-18T12:24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0"/>
    <x v="16"/>
    <x v="2"/>
    <d v="2026-06-18T12:24:04"/>
    <n v="4"/>
    <n v="3"/>
    <n v="1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9"/>
    <x v="16"/>
    <x v="2"/>
    <d v="2026-06-18T12:24:0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4"/>
    <x v="16"/>
    <x v="2"/>
    <d v="2026-06-18T12:24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"/>
    <x v="16"/>
    <x v="2"/>
    <d v="2026-06-18T12:24:04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"/>
    <x v="16"/>
    <x v="2"/>
    <d v="2026-06-18T12:24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"/>
    <x v="16"/>
    <x v="2"/>
    <d v="2026-06-18T12:24:04"/>
    <n v="214"/>
    <n v="93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"/>
    <x v="16"/>
    <x v="2"/>
    <d v="2026-06-18T12:24:04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"/>
    <x v="17"/>
    <x v="9"/>
    <d v="2026-06-18T12:24:04"/>
    <n v="202"/>
    <m/>
    <m/>
    <m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9"/>
    <x v="17"/>
    <x v="9"/>
    <d v="2026-06-18T12:24:04"/>
    <n v="446"/>
    <m/>
    <m/>
    <m/>
    <m/>
    <m/>
    <n v="254"/>
    <n v="185"/>
    <n v="3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0"/>
    <x v="17"/>
    <x v="9"/>
    <d v="2026-06-18T12:24:04"/>
    <n v="110"/>
    <m/>
    <m/>
    <m/>
    <m/>
    <m/>
    <m/>
    <m/>
    <n v="52"/>
    <m/>
    <n v="46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1"/>
    <x v="17"/>
    <x v="9"/>
    <d v="2026-06-18T12:24:04"/>
    <n v="130.47999999999999"/>
    <n v="8.8800000000000008"/>
    <n v="25.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0"/>
    <x v="17"/>
    <x v="9"/>
    <d v="2026-06-18T12:24:04"/>
    <n v="16"/>
    <m/>
    <m/>
    <m/>
    <n v="2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"/>
    <x v="17"/>
    <x v="9"/>
    <d v="2026-06-18T12:24:04"/>
    <n v="18"/>
    <m/>
    <n v="0"/>
    <n v="2"/>
    <n v="2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6"/>
    <x v="17"/>
    <x v="9"/>
    <d v="2026-06-18T12:24:04"/>
    <n v="2"/>
    <m/>
    <m/>
    <m/>
    <m/>
    <m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2"/>
    <x v="17"/>
    <x v="9"/>
    <d v="2026-06-18T12:24:0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3"/>
    <x v="17"/>
    <x v="9"/>
    <d v="2026-06-18T12:24:04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2"/>
    <x v="17"/>
    <x v="9"/>
    <d v="2026-06-18T12:24:04"/>
    <n v="26.8"/>
    <n v="4"/>
    <n v="0"/>
    <n v="4.4000000000000004"/>
    <n v="5.6"/>
    <n v="1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3"/>
    <x v="17"/>
    <x v="9"/>
    <d v="2026-06-18T12:24:04"/>
    <n v="14.4"/>
    <n v="0"/>
    <n v="4.4000000000000004"/>
    <n v="4.4000000000000004"/>
    <n v="0"/>
    <n v="4.4000000000000004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"/>
    <x v="17"/>
    <x v="9"/>
    <d v="2026-06-18T12:24:04"/>
    <n v="461"/>
    <n v="179"/>
    <n v="282"/>
    <n v="5"/>
    <n v="10"/>
    <n v="33"/>
    <n v="52"/>
    <n v="49"/>
    <n v="127"/>
    <n v="93"/>
    <n v="55"/>
    <m/>
    <n v="25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3"/>
    <x v="17"/>
    <x v="9"/>
    <d v="2026-06-18T12:24:04"/>
    <n v="10"/>
    <n v="3"/>
    <n v="7"/>
    <n v="0"/>
    <n v="0"/>
    <n v="1"/>
    <n v="1"/>
    <n v="0"/>
    <n v="6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4"/>
    <x v="17"/>
    <x v="9"/>
    <d v="2026-06-18T12:24:0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5"/>
    <x v="17"/>
    <x v="9"/>
    <d v="2026-06-18T12:24:04"/>
    <n v="13"/>
    <n v="3"/>
    <n v="10"/>
    <n v="1"/>
    <n v="0"/>
    <n v="4"/>
    <n v="2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6"/>
    <x v="17"/>
    <x v="9"/>
    <d v="2026-06-18T12:24:04"/>
    <n v="8"/>
    <n v="0"/>
    <n v="0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7"/>
    <x v="17"/>
    <x v="9"/>
    <d v="2026-06-18T12:24:04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0"/>
    <x v="17"/>
    <x v="9"/>
    <d v="2026-06-18T12:24:04"/>
    <n v="5"/>
    <n v="3"/>
    <n v="2"/>
    <n v="0"/>
    <n v="0"/>
    <n v="1"/>
    <n v="3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4"/>
    <x v="17"/>
    <x v="9"/>
    <d v="2026-06-18T12:24:04"/>
    <n v="1095"/>
    <n v="1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5"/>
    <x v="17"/>
    <x v="9"/>
    <d v="2026-06-18T12:24:0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"/>
    <x v="17"/>
    <x v="9"/>
    <d v="2026-06-18T12:24:04"/>
    <n v="1095"/>
    <n v="401"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"/>
    <x v="17"/>
    <x v="9"/>
    <d v="2026-06-18T12:24:04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5"/>
    <x v="17"/>
    <x v="9"/>
    <d v="2026-06-18T12:24:0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"/>
    <x v="19"/>
    <x v="2"/>
    <d v="2026-06-18T12:24:05"/>
    <n v="312"/>
    <m/>
    <m/>
    <m/>
    <n v="17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9"/>
    <x v="19"/>
    <x v="2"/>
    <d v="2026-06-18T12:24:05"/>
    <n v="430"/>
    <m/>
    <m/>
    <m/>
    <m/>
    <m/>
    <n v="272"/>
    <n v="15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0"/>
    <x v="19"/>
    <x v="2"/>
    <d v="2026-06-18T12:24:05"/>
    <n v="154"/>
    <m/>
    <m/>
    <m/>
    <m/>
    <m/>
    <m/>
    <m/>
    <n v="79"/>
    <m/>
    <n v="46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1"/>
    <x v="19"/>
    <x v="2"/>
    <d v="2026-06-18T12:24:05"/>
    <n v="241.6"/>
    <n v="19.2"/>
    <n v="48"/>
    <n v="17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0"/>
    <x v="19"/>
    <x v="2"/>
    <d v="2026-06-18T12:24:05"/>
    <n v="22"/>
    <m/>
    <m/>
    <m/>
    <n v="4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"/>
    <x v="19"/>
    <x v="2"/>
    <d v="2026-06-18T12:24:05"/>
    <n v="28"/>
    <m/>
    <m/>
    <n v="6"/>
    <n v="4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2"/>
    <x v="19"/>
    <x v="2"/>
    <d v="2026-06-18T12:24:0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3"/>
    <x v="19"/>
    <x v="2"/>
    <d v="2026-06-18T12:24:05"/>
    <n v="13.69"/>
    <n v="4.07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1"/>
    <x v="19"/>
    <x v="2"/>
    <d v="2026-06-18T12:24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2"/>
    <x v="19"/>
    <x v="2"/>
    <d v="2026-06-18T12:24:05"/>
    <n v="20"/>
    <m/>
    <m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3"/>
    <x v="19"/>
    <x v="2"/>
    <d v="2026-06-18T12:24:05"/>
    <n v="12.8"/>
    <m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"/>
    <x v="19"/>
    <x v="2"/>
    <d v="2026-06-18T12:24:05"/>
    <n v="591"/>
    <n v="228"/>
    <n v="363"/>
    <n v="8"/>
    <n v="16"/>
    <n v="62"/>
    <n v="89"/>
    <n v="67"/>
    <n v="136"/>
    <n v="81"/>
    <n v="80"/>
    <m/>
    <n v="23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"/>
    <x v="19"/>
    <x v="2"/>
    <d v="2026-06-18T12:24:05"/>
    <n v="14"/>
    <n v="8"/>
    <n v="6"/>
    <m/>
    <m/>
    <n v="3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4"/>
    <x v="19"/>
    <x v="2"/>
    <d v="2026-06-18T12:24:05"/>
    <n v="4"/>
    <n v="1"/>
    <n v="3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5"/>
    <x v="19"/>
    <x v="2"/>
    <d v="2026-06-18T12:24:05"/>
    <n v="9"/>
    <n v="8"/>
    <n v="1"/>
    <m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6"/>
    <x v="19"/>
    <x v="2"/>
    <d v="2026-06-18T12:24:05"/>
    <n v="14"/>
    <n v="2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7"/>
    <x v="19"/>
    <x v="2"/>
    <d v="2026-06-18T12:24:0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8"/>
    <x v="19"/>
    <x v="2"/>
    <d v="2026-06-18T12:24:05"/>
    <n v="31.2"/>
    <n v="3.6"/>
    <n v="4"/>
    <n v="18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9"/>
    <x v="19"/>
    <x v="2"/>
    <d v="2026-06-18T12:24:05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0"/>
    <x v="19"/>
    <x v="2"/>
    <d v="2026-06-18T12:24:05"/>
    <n v="12"/>
    <n v="3"/>
    <n v="9"/>
    <n v="1"/>
    <n v="2"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4"/>
    <x v="19"/>
    <x v="2"/>
    <d v="2026-06-18T12:24:05"/>
    <n v="9"/>
    <n v="4"/>
    <n v="5"/>
    <n v="1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"/>
    <x v="19"/>
    <x v="2"/>
    <d v="2026-06-18T12:24:05"/>
    <n v="1426"/>
    <n v="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"/>
    <x v="19"/>
    <x v="2"/>
    <d v="2026-06-18T12:24:05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0"/>
    <x v="19"/>
    <x v="2"/>
    <d v="2026-06-18T12:2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"/>
    <x v="19"/>
    <x v="2"/>
    <d v="2026-06-18T12:24:05"/>
    <n v="1426"/>
    <n v="547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"/>
    <x v="19"/>
    <x v="2"/>
    <d v="2026-06-18T12:24:05"/>
    <n v="89"/>
    <n v="3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2"/>
    <x v="19"/>
    <x v="2"/>
    <d v="2026-06-18T12:24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5"/>
    <x v="19"/>
    <x v="2"/>
    <d v="2026-06-18T12:24:05"/>
    <n v="106"/>
    <n v="41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4"/>
    <x v="19"/>
    <x v="2"/>
    <d v="2026-06-18T12:24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8"/>
    <x v="20"/>
    <x v="9"/>
    <d v="2026-06-18T12:24:05"/>
    <n v="62"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9"/>
    <x v="20"/>
    <x v="9"/>
    <d v="2026-06-18T12:24:05"/>
    <n v="121"/>
    <m/>
    <m/>
    <m/>
    <m/>
    <m/>
    <n v="62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0"/>
    <x v="20"/>
    <x v="9"/>
    <d v="2026-06-18T12:24:05"/>
    <n v="37"/>
    <m/>
    <m/>
    <m/>
    <m/>
    <m/>
    <m/>
    <m/>
    <n v="12"/>
    <m/>
    <n v="10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1"/>
    <x v="20"/>
    <x v="9"/>
    <d v="2026-06-18T12:24:05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0"/>
    <x v="20"/>
    <x v="9"/>
    <d v="2026-06-18T12:24:05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"/>
    <x v="20"/>
    <x v="9"/>
    <d v="2026-06-18T12:24:05"/>
    <n v="16"/>
    <m/>
    <m/>
    <n v="2"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"/>
    <x v="20"/>
    <x v="9"/>
    <d v="2026-06-18T12:24:05"/>
    <n v="135"/>
    <n v="61"/>
    <n v="74"/>
    <m/>
    <n v="1"/>
    <n v="10"/>
    <n v="16"/>
    <n v="15"/>
    <n v="31"/>
    <n v="29"/>
    <n v="13"/>
    <m/>
    <n v="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3"/>
    <x v="20"/>
    <x v="9"/>
    <d v="2026-06-18T12:24:05"/>
    <n v="7"/>
    <n v="3"/>
    <n v="4"/>
    <m/>
    <m/>
    <m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6"/>
    <x v="20"/>
    <x v="9"/>
    <d v="2026-06-18T12:2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0"/>
    <x v="20"/>
    <x v="9"/>
    <d v="2026-06-18T12:24:0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4"/>
    <x v="20"/>
    <x v="9"/>
    <d v="2026-06-18T12:24:05"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"/>
    <x v="20"/>
    <x v="9"/>
    <d v="2026-06-18T12:24:0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6"/>
    <x v="20"/>
    <x v="9"/>
    <d v="2026-06-18T12:24:05"/>
    <n v="329"/>
    <n v="14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"/>
    <x v="20"/>
    <x v="9"/>
    <d v="2026-06-18T12:24:05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5"/>
    <x v="20"/>
    <x v="9"/>
    <d v="2026-06-18T12:2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8"/>
    <x v="21"/>
    <x v="1"/>
    <d v="2026-06-18T12:24:06"/>
    <n v="254"/>
    <m/>
    <m/>
    <m/>
    <n v="126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9"/>
    <x v="21"/>
    <x v="1"/>
    <d v="2026-06-18T12:24:06"/>
    <n v="543"/>
    <m/>
    <m/>
    <m/>
    <m/>
    <m/>
    <n v="316"/>
    <n v="215"/>
    <n v="5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0"/>
    <x v="21"/>
    <x v="1"/>
    <d v="2026-06-18T12:24:06"/>
    <n v="133"/>
    <m/>
    <m/>
    <m/>
    <m/>
    <m/>
    <m/>
    <m/>
    <n v="76"/>
    <m/>
    <n v="30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1"/>
    <x v="21"/>
    <x v="1"/>
    <d v="2026-06-18T12:24:06"/>
    <n v="211.2"/>
    <n v="17.600000000000001"/>
    <n v="41.6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0"/>
    <x v="21"/>
    <x v="1"/>
    <d v="2026-06-18T12:24:06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"/>
    <x v="21"/>
    <x v="1"/>
    <d v="2026-06-18T12:24:06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6"/>
    <x v="21"/>
    <x v="1"/>
    <d v="2026-06-18T12:24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3"/>
    <x v="21"/>
    <x v="1"/>
    <d v="2026-06-18T12:24:06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1"/>
    <x v="21"/>
    <x v="1"/>
    <d v="2026-06-18T12:24:0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2"/>
    <x v="21"/>
    <x v="1"/>
    <d v="2026-06-18T12:24:06"/>
    <n v="11.2"/>
    <m/>
    <n v="2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3"/>
    <x v="21"/>
    <x v="1"/>
    <d v="2026-06-18T12:24:06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"/>
    <x v="21"/>
    <x v="1"/>
    <d v="2026-06-18T12:24:06"/>
    <n v="603"/>
    <n v="236"/>
    <n v="367"/>
    <n v="9"/>
    <n v="15"/>
    <n v="58"/>
    <n v="63"/>
    <n v="64"/>
    <n v="158"/>
    <n v="110"/>
    <n v="81"/>
    <m/>
    <n v="19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"/>
    <x v="21"/>
    <x v="1"/>
    <d v="2026-06-18T12:24:06"/>
    <n v="9"/>
    <n v="5"/>
    <n v="4"/>
    <m/>
    <m/>
    <m/>
    <n v="1"/>
    <n v="1"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4"/>
    <x v="21"/>
    <x v="1"/>
    <d v="2026-06-18T12:24:06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5"/>
    <x v="21"/>
    <x v="1"/>
    <d v="2026-06-18T12:24:06"/>
    <n v="4"/>
    <n v="1"/>
    <n v="3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6"/>
    <x v="21"/>
    <x v="1"/>
    <d v="2026-06-18T12:24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7"/>
    <x v="21"/>
    <x v="1"/>
    <d v="2026-06-18T12:24:0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0"/>
    <x v="21"/>
    <x v="1"/>
    <d v="2026-06-18T12:24:06"/>
    <n v="4"/>
    <n v="3"/>
    <n v="1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4"/>
    <x v="21"/>
    <x v="1"/>
    <d v="2026-06-18T12:24:06"/>
    <n v="331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"/>
    <x v="21"/>
    <x v="1"/>
    <d v="2026-06-18T12:24:0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"/>
    <x v="21"/>
    <x v="1"/>
    <d v="2026-06-18T12:24:06"/>
    <n v="331"/>
    <n v="119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"/>
    <x v="21"/>
    <x v="1"/>
    <d v="2026-06-18T12:24:06"/>
    <n v="56"/>
    <n v="1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8"/>
    <x v="22"/>
    <x v="10"/>
    <d v="2026-06-18T12:24:06"/>
    <n v="112"/>
    <m/>
    <m/>
    <m/>
    <n v="6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9"/>
    <x v="22"/>
    <x v="10"/>
    <d v="2026-06-18T12:24:06"/>
    <n v="180"/>
    <m/>
    <m/>
    <m/>
    <m/>
    <m/>
    <n v="9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0"/>
    <x v="22"/>
    <x v="10"/>
    <d v="2026-06-18T12:24:06"/>
    <n v="32"/>
    <m/>
    <m/>
    <m/>
    <m/>
    <m/>
    <m/>
    <m/>
    <n v="23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1"/>
    <x v="22"/>
    <x v="10"/>
    <d v="2026-06-18T12:24:06"/>
    <n v="50.4"/>
    <n v="6.4"/>
    <n v="18.399999999999999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0"/>
    <x v="22"/>
    <x v="10"/>
    <d v="2026-06-18T12:24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"/>
    <x v="22"/>
    <x v="10"/>
    <d v="2026-06-18T12:24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2"/>
    <x v="22"/>
    <x v="10"/>
    <d v="2026-06-18T12:24:06"/>
    <n v="12"/>
    <m/>
    <m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"/>
    <x v="22"/>
    <x v="10"/>
    <d v="2026-06-18T12:24:06"/>
    <n v="191"/>
    <n v="71"/>
    <n v="116"/>
    <n v="2"/>
    <n v="5"/>
    <n v="8"/>
    <n v="32"/>
    <n v="24"/>
    <n v="47"/>
    <n v="43"/>
    <n v="23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"/>
    <x v="22"/>
    <x v="10"/>
    <d v="2026-06-18T12:24:06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5"/>
    <x v="22"/>
    <x v="10"/>
    <d v="2026-06-18T12:24:06"/>
    <n v="30"/>
    <n v="1"/>
    <n v="2"/>
    <m/>
    <m/>
    <n v="1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"/>
    <x v="22"/>
    <x v="10"/>
    <d v="2026-06-18T12:24:06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"/>
    <x v="22"/>
    <x v="10"/>
    <d v="2026-06-18T12:24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7"/>
    <x v="22"/>
    <x v="10"/>
    <d v="2026-06-18T12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6"/>
    <x v="22"/>
    <x v="10"/>
    <d v="2026-06-18T12:24:06"/>
    <n v="319"/>
    <n v="128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"/>
    <x v="22"/>
    <x v="10"/>
    <d v="2026-06-18T12:24:0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8"/>
    <x v="22"/>
    <x v="10"/>
    <d v="2026-06-18T12:24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8"/>
    <x v="23"/>
    <x v="1"/>
    <d v="2026-06-18T12:24:07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9"/>
    <x v="23"/>
    <x v="1"/>
    <d v="2026-06-18T12:24:07"/>
    <n v="74"/>
    <m/>
    <m/>
    <m/>
    <m/>
    <m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0"/>
    <x v="23"/>
    <x v="1"/>
    <d v="2026-06-18T12:24:07"/>
    <n v="7"/>
    <m/>
    <m/>
    <m/>
    <m/>
    <m/>
    <m/>
    <m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1"/>
    <x v="23"/>
    <x v="1"/>
    <d v="2026-06-18T12:24:07"/>
    <n v="16"/>
    <m/>
    <n v="7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"/>
    <x v="23"/>
    <x v="1"/>
    <d v="2026-06-18T12:24:0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2"/>
    <x v="23"/>
    <x v="1"/>
    <d v="2026-06-18T12:24:07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"/>
    <x v="23"/>
    <x v="1"/>
    <d v="2026-06-18T12:24:07"/>
    <n v="73"/>
    <n v="27"/>
    <n v="46"/>
    <m/>
    <n v="6"/>
    <n v="4"/>
    <n v="8"/>
    <n v="11"/>
    <n v="17"/>
    <n v="20"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"/>
    <x v="23"/>
    <x v="1"/>
    <d v="2026-06-18T12:24:07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"/>
    <x v="23"/>
    <x v="1"/>
    <d v="2026-06-18T12:24:07"/>
    <n v="35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5"/>
    <x v="23"/>
    <x v="1"/>
    <d v="2026-06-18T12:24:0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0"/>
    <x v="23"/>
    <x v="1"/>
    <d v="2026-06-18T12:24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6"/>
    <x v="23"/>
    <x v="1"/>
    <d v="2026-06-18T12:24:07"/>
    <n v="357"/>
    <n v="15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"/>
    <x v="23"/>
    <x v="1"/>
    <d v="2026-06-18T12:24:07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2"/>
    <x v="23"/>
    <x v="1"/>
    <d v="2026-06-18T12:24:07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8"/>
    <x v="24"/>
    <x v="1"/>
    <d v="2026-06-18T12:24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9"/>
    <x v="24"/>
    <x v="1"/>
    <d v="2026-06-18T12:24:07"/>
    <n v="29"/>
    <m/>
    <m/>
    <m/>
    <m/>
    <m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0"/>
    <x v="24"/>
    <x v="1"/>
    <d v="2026-06-18T12:24:07"/>
    <n v="8"/>
    <m/>
    <m/>
    <m/>
    <m/>
    <m/>
    <m/>
    <m/>
    <n v="3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1"/>
    <x v="24"/>
    <x v="1"/>
    <d v="2026-06-18T12:24:07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2"/>
    <x v="24"/>
    <x v="1"/>
    <d v="2026-06-18T12:24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"/>
    <x v="24"/>
    <x v="1"/>
    <d v="2026-06-18T12:24:07"/>
    <n v="26"/>
    <n v="10"/>
    <n v="16"/>
    <m/>
    <n v="1"/>
    <n v="2"/>
    <n v="1"/>
    <n v="1"/>
    <n v="11"/>
    <n v="4"/>
    <n v="3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5"/>
    <x v="24"/>
    <x v="1"/>
    <d v="2026-06-18T12:24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4"/>
    <x v="24"/>
    <x v="1"/>
    <d v="2026-06-18T12:24:0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5"/>
    <x v="24"/>
    <x v="1"/>
    <d v="2026-06-18T12:24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7"/>
    <x v="24"/>
    <x v="1"/>
    <d v="2026-06-18T12:24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6"/>
    <x v="24"/>
    <x v="1"/>
    <d v="2026-06-18T12:24:07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"/>
    <x v="24"/>
    <x v="1"/>
    <d v="2026-06-18T12:24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8"/>
    <x v="24"/>
    <x v="1"/>
    <d v="2026-06-18T12:24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8"/>
    <x v="25"/>
    <x v="1"/>
    <d v="2026-06-18T12:24:08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9"/>
    <x v="25"/>
    <x v="1"/>
    <d v="2026-06-18T12:24:08"/>
    <n v="34"/>
    <m/>
    <m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0"/>
    <x v="25"/>
    <x v="1"/>
    <d v="2026-06-18T12:24:08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1"/>
    <x v="25"/>
    <x v="1"/>
    <d v="2026-06-18T12:24:08"/>
    <n v="6.4"/>
    <m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0"/>
    <x v="25"/>
    <x v="1"/>
    <d v="2026-06-18T12:24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"/>
    <x v="25"/>
    <x v="1"/>
    <d v="2026-06-18T12:24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"/>
    <x v="25"/>
    <x v="1"/>
    <d v="2026-06-18T12:24:08"/>
    <n v="33"/>
    <n v="12"/>
    <n v="21"/>
    <m/>
    <n v="1"/>
    <n v="2"/>
    <n v="5"/>
    <n v="2"/>
    <n v="7"/>
    <n v="10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"/>
    <x v="25"/>
    <x v="1"/>
    <d v="2026-06-18T12:24:0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4"/>
    <x v="25"/>
    <x v="1"/>
    <d v="2026-06-18T12:24:08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5"/>
    <x v="25"/>
    <x v="1"/>
    <d v="2026-06-18T12:24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6"/>
    <x v="25"/>
    <x v="1"/>
    <d v="2026-06-18T12:24:08"/>
    <n v="44"/>
    <n v="2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"/>
    <x v="25"/>
    <x v="1"/>
    <d v="2026-06-18T12:24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"/>
    <x v="26"/>
    <x v="2"/>
    <d v="2026-06-18T12:24:0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"/>
    <x v="26"/>
    <x v="2"/>
    <d v="2026-06-18T12:24:08"/>
    <n v="62"/>
    <m/>
    <m/>
    <m/>
    <m/>
    <m/>
    <n v="3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0"/>
    <x v="26"/>
    <x v="2"/>
    <d v="2026-06-18T12:24:08"/>
    <n v="9"/>
    <m/>
    <m/>
    <m/>
    <m/>
    <m/>
    <m/>
    <m/>
    <n v="5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1"/>
    <x v="26"/>
    <x v="2"/>
    <d v="2026-06-18T12:24:08"/>
    <n v="22.4"/>
    <n v="2.4"/>
    <n v="7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"/>
    <x v="26"/>
    <x v="2"/>
    <d v="2026-06-18T12:24:08"/>
    <n v="63"/>
    <n v="33"/>
    <n v="30"/>
    <n v="1"/>
    <n v="2"/>
    <n v="4"/>
    <n v="10"/>
    <n v="7"/>
    <n v="17"/>
    <n v="14"/>
    <n v="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"/>
    <x v="26"/>
    <x v="2"/>
    <d v="2026-06-18T12:24:0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5"/>
    <x v="26"/>
    <x v="2"/>
    <d v="2026-06-18T12:24:0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6"/>
    <x v="26"/>
    <x v="2"/>
    <d v="2026-06-18T12:24:08"/>
    <n v="105"/>
    <n v="4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"/>
    <x v="26"/>
    <x v="2"/>
    <d v="2026-06-18T12:24:08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8"/>
    <x v="35"/>
    <x v="2"/>
    <d v="2026-06-18T12:24:09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9"/>
    <x v="35"/>
    <x v="2"/>
    <d v="2026-06-18T12:24:09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0"/>
    <x v="35"/>
    <x v="2"/>
    <d v="2026-06-18T12:24:0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1"/>
    <x v="35"/>
    <x v="2"/>
    <d v="2026-06-18T12:24:09"/>
    <n v="14.4"/>
    <m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"/>
    <x v="35"/>
    <x v="2"/>
    <d v="2026-06-18T12:24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2"/>
    <x v="35"/>
    <x v="2"/>
    <d v="2026-06-18T12:24:09"/>
    <n v="24"/>
    <n v="15"/>
    <n v="9"/>
    <m/>
    <n v="1"/>
    <n v="4"/>
    <n v="5"/>
    <n v="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3"/>
    <x v="35"/>
    <x v="2"/>
    <d v="2026-06-18T12:24:0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4"/>
    <x v="35"/>
    <x v="2"/>
    <d v="2026-06-18T12:24:0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5"/>
    <x v="35"/>
    <x v="2"/>
    <d v="2026-06-18T12:24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6"/>
    <x v="35"/>
    <x v="2"/>
    <d v="2026-06-18T12:24:0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7"/>
    <x v="35"/>
    <x v="2"/>
    <d v="2026-06-18T12:24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9"/>
    <x v="36"/>
    <x v="7"/>
    <d v="2026-06-18T12:24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10"/>
    <x v="36"/>
    <x v="7"/>
    <d v="2026-06-18T12:24:0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2"/>
    <x v="36"/>
    <x v="7"/>
    <d v="2026-06-18T12:24:09"/>
    <n v="3"/>
    <m/>
    <n v="3"/>
    <m/>
    <m/>
    <m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4"/>
    <x v="36"/>
    <x v="7"/>
    <d v="2026-06-18T12:24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5"/>
    <x v="36"/>
    <x v="7"/>
    <d v="2026-06-18T12:2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6"/>
    <x v="36"/>
    <x v="7"/>
    <d v="2026-06-18T12:24:09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7"/>
    <x v="36"/>
    <x v="7"/>
    <d v="2026-06-18T12:2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8"/>
    <x v="37"/>
    <x v="7"/>
    <d v="2026-06-18T12:24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9"/>
    <x v="37"/>
    <x v="7"/>
    <d v="2026-06-18T12:2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10"/>
    <x v="37"/>
    <x v="7"/>
    <d v="2026-06-18T12:24:10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2"/>
    <x v="37"/>
    <x v="7"/>
    <d v="2026-06-18T12:24:10"/>
    <n v="4"/>
    <n v="3"/>
    <n v="1"/>
    <m/>
    <m/>
    <n v="1"/>
    <m/>
    <m/>
    <m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4"/>
    <x v="37"/>
    <x v="7"/>
    <d v="2026-06-18T12:24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5"/>
    <x v="37"/>
    <x v="7"/>
    <d v="2026-06-18T12:24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6"/>
    <x v="37"/>
    <x v="7"/>
    <d v="2026-06-18T12:24:10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"/>
    <x v="37"/>
    <x v="7"/>
    <d v="2026-06-18T12:2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8"/>
    <x v="38"/>
    <x v="7"/>
    <d v="2026-06-18T12:24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9"/>
    <x v="38"/>
    <x v="7"/>
    <d v="2026-06-18T12:24:11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11"/>
    <x v="38"/>
    <x v="7"/>
    <d v="2026-06-18T12:24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2"/>
    <x v="38"/>
    <x v="7"/>
    <d v="2026-06-18T12:24:11"/>
    <n v="11"/>
    <n v="7"/>
    <n v="4"/>
    <m/>
    <m/>
    <n v="1"/>
    <n v="1"/>
    <n v="1"/>
    <n v="1"/>
    <n v="7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4"/>
    <x v="38"/>
    <x v="7"/>
    <d v="2026-06-18T12:24:1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5"/>
    <x v="38"/>
    <x v="7"/>
    <d v="2026-06-18T12:24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6"/>
    <x v="38"/>
    <x v="7"/>
    <d v="2026-06-18T12:24:11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7"/>
    <x v="38"/>
    <x v="7"/>
    <d v="2026-06-18T12:24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8"/>
    <x v="27"/>
    <x v="7"/>
    <d v="2026-06-18T12:24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9"/>
    <x v="27"/>
    <x v="7"/>
    <d v="2026-06-18T12:24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10"/>
    <x v="27"/>
    <x v="7"/>
    <d v="2026-06-18T12:24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2"/>
    <x v="27"/>
    <x v="7"/>
    <d v="2026-06-18T12:24:11"/>
    <n v="8"/>
    <n v="5"/>
    <n v="3"/>
    <n v="0"/>
    <n v="0"/>
    <n v="0"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4"/>
    <x v="27"/>
    <x v="7"/>
    <d v="2026-06-18T12:24:1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5"/>
    <x v="27"/>
    <x v="7"/>
    <d v="2026-06-18T12:24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6"/>
    <x v="27"/>
    <x v="7"/>
    <d v="2026-06-18T12:24:11"/>
    <n v="87"/>
    <n v="31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7"/>
    <x v="27"/>
    <x v="7"/>
    <d v="2026-06-18T12:24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25"/>
    <x v="27"/>
    <x v="7"/>
    <d v="2026-06-18T12:24:1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8"/>
    <x v="39"/>
    <x v="7"/>
    <d v="2026-06-18T12:2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9"/>
    <x v="39"/>
    <x v="7"/>
    <d v="2026-06-18T12:24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12"/>
    <x v="39"/>
    <x v="7"/>
    <d v="2026-06-18T12:24:1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2"/>
    <x v="39"/>
    <x v="7"/>
    <d v="2026-06-18T12:24:12"/>
    <n v="9"/>
    <n v="3"/>
    <n v="6"/>
    <m/>
    <m/>
    <m/>
    <n v="1"/>
    <n v="1"/>
    <n v="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3"/>
    <x v="39"/>
    <x v="7"/>
    <d v="2026-06-18T12:2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4"/>
    <x v="39"/>
    <x v="7"/>
    <d v="2026-06-18T12:24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5"/>
    <x v="39"/>
    <x v="7"/>
    <d v="2026-06-18T12:24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6"/>
    <x v="39"/>
    <x v="7"/>
    <d v="2026-06-18T12:24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7"/>
    <x v="39"/>
    <x v="7"/>
    <d v="2026-06-18T12:24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8"/>
    <x v="40"/>
    <x v="9"/>
    <d v="2026-06-18T12:24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9"/>
    <x v="40"/>
    <x v="9"/>
    <d v="2026-06-18T12:24:12"/>
    <n v="25"/>
    <m/>
    <m/>
    <m/>
    <m/>
    <m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10"/>
    <x v="40"/>
    <x v="9"/>
    <d v="2026-06-18T12:24:12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11"/>
    <x v="40"/>
    <x v="9"/>
    <d v="2026-06-18T12:2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2"/>
    <x v="40"/>
    <x v="9"/>
    <d v="2026-06-18T12:24:12"/>
    <n v="23"/>
    <n v="9"/>
    <n v="14"/>
    <m/>
    <m/>
    <n v="2"/>
    <n v="1"/>
    <n v="3"/>
    <n v="7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4"/>
    <x v="40"/>
    <x v="9"/>
    <d v="2026-06-18T12:24:12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5"/>
    <x v="40"/>
    <x v="9"/>
    <d v="2026-06-18T12:24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6"/>
    <x v="40"/>
    <x v="9"/>
    <d v="2026-06-18T12:24:12"/>
    <n v="177"/>
    <n v="68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7"/>
    <x v="40"/>
    <x v="9"/>
    <d v="2026-06-18T12:24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8"/>
    <x v="41"/>
    <x v="9"/>
    <d v="2026-06-18T12:2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9"/>
    <x v="41"/>
    <x v="9"/>
    <d v="2026-06-18T12:24:13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10"/>
    <x v="41"/>
    <x v="9"/>
    <d v="2026-06-18T12:24:13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11"/>
    <x v="41"/>
    <x v="9"/>
    <d v="2026-06-18T12:24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2"/>
    <x v="41"/>
    <x v="9"/>
    <d v="2026-06-18T12:24:13"/>
    <n v="25"/>
    <n v="11"/>
    <n v="14"/>
    <m/>
    <m/>
    <n v="2"/>
    <n v="2"/>
    <n v="2"/>
    <n v="5"/>
    <n v="9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4"/>
    <x v="41"/>
    <x v="9"/>
    <d v="2026-06-18T12:24:1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5"/>
    <x v="41"/>
    <x v="9"/>
    <d v="2026-06-18T12:24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6"/>
    <x v="41"/>
    <x v="9"/>
    <d v="2026-06-18T12:24:13"/>
    <n v="121"/>
    <n v="6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"/>
    <x v="41"/>
    <x v="9"/>
    <d v="2026-06-18T12:24:13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25"/>
    <x v="41"/>
    <x v="9"/>
    <d v="2026-06-18T12:24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34"/>
    <x v="41"/>
    <x v="9"/>
    <d v="2026-06-18T12:24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8"/>
    <x v="28"/>
    <x v="9"/>
    <d v="2026-06-18T12:24:1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9"/>
    <x v="28"/>
    <x v="9"/>
    <d v="2026-06-18T12:24:13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10"/>
    <x v="28"/>
    <x v="9"/>
    <d v="2026-06-18T12:24:1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11"/>
    <x v="28"/>
    <x v="9"/>
    <d v="2026-06-18T12:24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0"/>
    <x v="28"/>
    <x v="9"/>
    <d v="2026-06-18T12:24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1"/>
    <x v="28"/>
    <x v="9"/>
    <d v="2026-06-18T12:24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2"/>
    <x v="28"/>
    <x v="9"/>
    <d v="2026-06-18T12:24:13"/>
    <n v="22"/>
    <n v="8"/>
    <n v="14"/>
    <m/>
    <m/>
    <n v="1"/>
    <n v="3"/>
    <n v="2"/>
    <n v="6"/>
    <n v="8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3"/>
    <x v="28"/>
    <x v="9"/>
    <d v="2026-06-18T12:24:1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4"/>
    <x v="28"/>
    <x v="9"/>
    <d v="2026-06-18T12:24:13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5"/>
    <x v="28"/>
    <x v="9"/>
    <d v="2026-06-18T12:24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6"/>
    <x v="28"/>
    <x v="9"/>
    <d v="2026-06-18T12:24:13"/>
    <n v="125"/>
    <n v="57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"/>
    <x v="28"/>
    <x v="9"/>
    <d v="2026-06-18T12:24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9"/>
    <x v="44"/>
    <x v="9"/>
    <d v="2026-06-18T12:24:14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2"/>
    <x v="44"/>
    <x v="9"/>
    <d v="2026-06-18T12:24:14"/>
    <n v="7"/>
    <n v="1"/>
    <n v="6"/>
    <m/>
    <m/>
    <m/>
    <m/>
    <m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4"/>
    <x v="44"/>
    <x v="9"/>
    <d v="2026-06-18T12:24:1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6"/>
    <x v="44"/>
    <x v="9"/>
    <d v="2026-06-18T12:24:14"/>
    <n v="77"/>
    <n v="3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9"/>
    <x v="45"/>
    <x v="9"/>
    <d v="2026-06-18T12:24:14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10"/>
    <x v="45"/>
    <x v="9"/>
    <d v="2026-06-18T12:24:1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2"/>
    <x v="45"/>
    <x v="9"/>
    <d v="2026-06-18T12:24:14"/>
    <n v="6"/>
    <n v="3"/>
    <n v="3"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4"/>
    <x v="45"/>
    <x v="9"/>
    <d v="2026-06-18T12:24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6"/>
    <x v="45"/>
    <x v="9"/>
    <d v="2026-06-18T12:24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8"/>
    <x v="29"/>
    <x v="4"/>
    <d v="2026-06-18T12:24:1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9"/>
    <x v="29"/>
    <x v="4"/>
    <d v="2026-06-18T12:24:1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10"/>
    <x v="29"/>
    <x v="4"/>
    <d v="2026-06-18T12:24:15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11"/>
    <x v="29"/>
    <x v="4"/>
    <d v="2026-06-18T12:24:1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0"/>
    <x v="29"/>
    <x v="4"/>
    <d v="2026-06-18T12:24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1"/>
    <x v="29"/>
    <x v="4"/>
    <d v="2026-06-18T12:24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2"/>
    <x v="29"/>
    <x v="4"/>
    <d v="2026-06-18T12:24:15"/>
    <n v="11"/>
    <n v="7"/>
    <n v="4"/>
    <n v="1"/>
    <m/>
    <n v="1"/>
    <n v="3"/>
    <n v="1"/>
    <n v="3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3"/>
    <x v="29"/>
    <x v="4"/>
    <d v="2026-06-18T12:24:1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4"/>
    <x v="29"/>
    <x v="4"/>
    <d v="2026-06-18T12:24:1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5"/>
    <x v="29"/>
    <x v="4"/>
    <d v="2026-06-18T12:2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6"/>
    <x v="29"/>
    <x v="4"/>
    <d v="2026-06-18T12:24:15"/>
    <n v="44"/>
    <n v="2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"/>
    <x v="29"/>
    <x v="4"/>
    <d v="2026-06-18T12:2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8"/>
    <x v="30"/>
    <x v="4"/>
    <d v="2026-06-18T12:24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9"/>
    <x v="30"/>
    <x v="4"/>
    <d v="2026-06-18T12:24:1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2"/>
    <x v="30"/>
    <x v="4"/>
    <d v="2026-06-18T12:24:15"/>
    <n v="9"/>
    <n v="6"/>
    <n v="3"/>
    <m/>
    <m/>
    <m/>
    <n v="1"/>
    <n v="1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4"/>
    <x v="30"/>
    <x v="4"/>
    <d v="2026-06-18T12:24:1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5"/>
    <x v="30"/>
    <x v="4"/>
    <d v="2026-06-18T12:24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6"/>
    <x v="30"/>
    <x v="4"/>
    <d v="2026-06-18T12:24:15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7"/>
    <x v="30"/>
    <x v="4"/>
    <d v="2026-06-18T12:2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25"/>
    <x v="30"/>
    <x v="4"/>
    <d v="2026-06-18T12:24:15"/>
    <n v="22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8"/>
    <x v="46"/>
    <x v="4"/>
    <d v="2026-06-18T12:24:1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9"/>
    <x v="46"/>
    <x v="4"/>
    <d v="2026-06-18T12:24:1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2"/>
    <x v="46"/>
    <x v="4"/>
    <d v="2026-06-18T12:24:16"/>
    <n v="9"/>
    <n v="6"/>
    <n v="3"/>
    <m/>
    <m/>
    <m/>
    <n v="2"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4"/>
    <x v="46"/>
    <x v="4"/>
    <d v="2026-06-18T12:24:1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5"/>
    <x v="46"/>
    <x v="4"/>
    <d v="2026-06-18T12:24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6"/>
    <x v="46"/>
    <x v="4"/>
    <d v="2026-06-18T12:24:16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7"/>
    <x v="46"/>
    <x v="4"/>
    <d v="2026-06-18T12:24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8"/>
    <x v="47"/>
    <x v="4"/>
    <d v="2026-06-18T12:2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9"/>
    <x v="47"/>
    <x v="4"/>
    <d v="2026-06-18T12:24:1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11"/>
    <x v="47"/>
    <x v="4"/>
    <d v="2026-06-18T12:24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2"/>
    <x v="47"/>
    <x v="4"/>
    <d v="2026-06-18T12:24:16"/>
    <n v="8"/>
    <n v="4"/>
    <n v="4"/>
    <m/>
    <m/>
    <n v="1"/>
    <n v="2"/>
    <m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4"/>
    <x v="47"/>
    <x v="4"/>
    <d v="2026-06-18T12:24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5"/>
    <x v="47"/>
    <x v="4"/>
    <d v="2026-06-18T12:24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6"/>
    <x v="47"/>
    <x v="4"/>
    <d v="2026-06-18T12:24:16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7"/>
    <x v="47"/>
    <x v="4"/>
    <d v="2026-06-18T12:24:1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8"/>
    <x v="48"/>
    <x v="4"/>
    <d v="2026-06-18T12:24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9"/>
    <x v="48"/>
    <x v="4"/>
    <d v="2026-06-18T12:24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2"/>
    <x v="48"/>
    <x v="4"/>
    <d v="2026-06-18T12:24:17"/>
    <n v="7"/>
    <n v="3"/>
    <n v="4"/>
    <m/>
    <m/>
    <m/>
    <n v="1"/>
    <n v="1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4"/>
    <x v="48"/>
    <x v="4"/>
    <d v="2026-06-18T12:24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5"/>
    <x v="48"/>
    <x v="4"/>
    <d v="2026-06-18T12:24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6"/>
    <x v="48"/>
    <x v="4"/>
    <d v="2026-06-18T12:24:17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7"/>
    <x v="48"/>
    <x v="4"/>
    <d v="2026-06-18T12:24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8"/>
    <x v="31"/>
    <x v="4"/>
    <d v="2026-06-18T12:24:1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9"/>
    <x v="31"/>
    <x v="4"/>
    <d v="2026-06-18T12:24:17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0"/>
    <x v="31"/>
    <x v="4"/>
    <d v="2026-06-18T12:24:1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1"/>
    <x v="31"/>
    <x v="4"/>
    <d v="2026-06-18T12:24:1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2"/>
    <x v="31"/>
    <x v="4"/>
    <d v="2026-06-18T12:24:17"/>
    <n v="20"/>
    <n v="7"/>
    <n v="13"/>
    <m/>
    <m/>
    <n v="1"/>
    <n v="2"/>
    <n v="2"/>
    <n v="7"/>
    <n v="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4"/>
    <x v="31"/>
    <x v="4"/>
    <d v="2026-06-18T12:24:17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5"/>
    <x v="31"/>
    <x v="4"/>
    <d v="2026-06-18T12:24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6"/>
    <x v="31"/>
    <x v="4"/>
    <d v="2026-06-18T12:24:17"/>
    <n v="83"/>
    <n v="3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"/>
    <x v="31"/>
    <x v="4"/>
    <d v="2026-06-18T12:24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4"/>
    <x v="32"/>
    <x v="0"/>
    <d v="2026-06-18T12:24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5"/>
    <x v="32"/>
    <x v="0"/>
    <d v="2026-06-18T12:24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6"/>
    <x v="32"/>
    <x v="0"/>
    <d v="2026-06-18T12:24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7"/>
    <x v="32"/>
    <x v="0"/>
    <d v="2026-06-18T12:24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8"/>
    <x v="51"/>
    <x v="0"/>
    <d v="2026-06-18T12:24:1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9"/>
    <x v="51"/>
    <x v="0"/>
    <d v="2026-06-18T12:24:19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10"/>
    <x v="51"/>
    <x v="0"/>
    <d v="2026-06-18T12:24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2"/>
    <x v="51"/>
    <x v="0"/>
    <d v="2026-06-18T12:24:19"/>
    <n v="14"/>
    <n v="5"/>
    <n v="9"/>
    <m/>
    <m/>
    <m/>
    <n v="2"/>
    <n v="2"/>
    <n v="7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4"/>
    <x v="51"/>
    <x v="0"/>
    <d v="2026-06-18T12:24:1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5"/>
    <x v="51"/>
    <x v="0"/>
    <d v="2026-06-18T12:24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6"/>
    <x v="51"/>
    <x v="0"/>
    <d v="2026-06-18T12:24:19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"/>
    <x v="51"/>
    <x v="0"/>
    <d v="2026-06-18T12:24:1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25"/>
    <x v="51"/>
    <x v="0"/>
    <d v="2026-06-18T12:24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8"/>
    <x v="33"/>
    <x v="4"/>
    <d v="2026-06-18T12:24:1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9"/>
    <x v="33"/>
    <x v="4"/>
    <d v="2026-06-18T12:24:19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0"/>
    <x v="33"/>
    <x v="4"/>
    <d v="2026-06-18T12:24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1"/>
    <x v="33"/>
    <x v="4"/>
    <d v="2026-06-18T12:24:1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0"/>
    <x v="33"/>
    <x v="4"/>
    <d v="2026-06-18T12:24:1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"/>
    <x v="33"/>
    <x v="4"/>
    <d v="2026-06-18T12:24:1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2"/>
    <x v="33"/>
    <x v="4"/>
    <d v="2026-06-18T12:24:19"/>
    <n v="30"/>
    <n v="11"/>
    <n v="19"/>
    <m/>
    <m/>
    <n v="3"/>
    <n v="3"/>
    <n v="4"/>
    <n v="11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3"/>
    <x v="33"/>
    <x v="4"/>
    <d v="2026-06-18T12:24:19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4"/>
    <x v="33"/>
    <x v="4"/>
    <d v="2026-06-18T12:24:19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5"/>
    <x v="33"/>
    <x v="4"/>
    <d v="2026-06-18T12:24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6"/>
    <x v="33"/>
    <x v="4"/>
    <d v="2026-06-18T12:24:19"/>
    <n v="94"/>
    <n v="3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7"/>
    <x v="33"/>
    <x v="4"/>
    <d v="2026-06-18T12:24:1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8"/>
    <x v="34"/>
    <x v="4"/>
    <d v="2026-06-18T12:24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9"/>
    <x v="34"/>
    <x v="4"/>
    <d v="2026-06-18T12:24:2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10"/>
    <x v="34"/>
    <x v="4"/>
    <d v="2026-06-18T12:24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2"/>
    <x v="34"/>
    <x v="4"/>
    <d v="2026-06-18T12:24:20"/>
    <n v="8"/>
    <n v="5"/>
    <n v="3"/>
    <m/>
    <m/>
    <m/>
    <m/>
    <n v="1"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4"/>
    <x v="34"/>
    <x v="4"/>
    <d v="2026-06-18T12:24:2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5"/>
    <x v="34"/>
    <x v="4"/>
    <d v="2026-06-18T12:24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6"/>
    <x v="34"/>
    <x v="4"/>
    <d v="2026-06-18T12:24:20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7"/>
    <x v="34"/>
    <x v="4"/>
    <d v="2026-06-18T12:2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9"/>
    <x v="42"/>
    <x v="9"/>
    <d v="2026-06-18T12:24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10"/>
    <x v="42"/>
    <x v="9"/>
    <d v="2026-06-18T12:24:20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11"/>
    <x v="42"/>
    <x v="9"/>
    <d v="2026-06-18T12:24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2"/>
    <x v="42"/>
    <x v="9"/>
    <d v="2026-06-18T12:24:20"/>
    <n v="8"/>
    <n v="1"/>
    <n v="7"/>
    <m/>
    <m/>
    <n v="1"/>
    <m/>
    <m/>
    <n v="2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4"/>
    <x v="42"/>
    <x v="9"/>
    <d v="2026-06-18T12:24:2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5"/>
    <x v="42"/>
    <x v="9"/>
    <d v="2026-06-18T12:24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6"/>
    <x v="42"/>
    <x v="9"/>
    <d v="2026-06-18T12:24:20"/>
    <n v="124"/>
    <n v="6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"/>
    <x v="42"/>
    <x v="9"/>
    <d v="2026-06-18T12:24:20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8"/>
    <x v="43"/>
    <x v="9"/>
    <d v="2026-06-18T12:24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9"/>
    <x v="43"/>
    <x v="9"/>
    <d v="2026-06-18T12:24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2"/>
    <x v="43"/>
    <x v="9"/>
    <d v="2026-06-18T12:24:21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4"/>
    <x v="43"/>
    <x v="9"/>
    <d v="2026-06-18T12:24:2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6"/>
    <x v="43"/>
    <x v="9"/>
    <d v="2026-06-18T12:24:21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8"/>
    <x v="56"/>
    <x v="0"/>
    <d v="2026-06-18T12:24:2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9"/>
    <x v="56"/>
    <x v="0"/>
    <d v="2026-06-18T12:24:2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4"/>
    <x v="55"/>
    <x v="5"/>
    <d v="2026-07-17T15:28:3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6"/>
    <x v="55"/>
    <x v="5"/>
    <d v="2026-07-17T15:28:34"/>
    <n v="60"/>
    <n v="3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10"/>
    <x v="56"/>
    <x v="0"/>
    <d v="2026-06-18T12:24:2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"/>
    <x v="56"/>
    <x v="0"/>
    <d v="2026-06-18T12:24:22"/>
    <n v="13"/>
    <n v="7"/>
    <n v="6"/>
    <m/>
    <m/>
    <m/>
    <n v="1"/>
    <n v="4"/>
    <n v="2"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4"/>
    <x v="56"/>
    <x v="0"/>
    <d v="2026-06-18T12:24:2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5"/>
    <x v="56"/>
    <x v="0"/>
    <d v="2026-06-18T12:24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7"/>
    <x v="56"/>
    <x v="0"/>
    <d v="2026-06-18T12:24:2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6"/>
    <x v="56"/>
    <x v="0"/>
    <d v="2026-06-18T12:24:22"/>
    <n v="88"/>
    <n v="3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7"/>
    <x v="56"/>
    <x v="0"/>
    <d v="2026-06-18T12:24:22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8"/>
    <x v="56"/>
    <x v="0"/>
    <d v="2026-06-18T12:24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25"/>
    <x v="56"/>
    <x v="0"/>
    <d v="2026-06-18T12:24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8"/>
    <x v="50"/>
    <x v="10"/>
    <d v="2026-06-18T12:24:2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9"/>
    <x v="50"/>
    <x v="10"/>
    <d v="2026-06-18T12:24:23"/>
    <n v="19"/>
    <m/>
    <m/>
    <m/>
    <m/>
    <m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0"/>
    <x v="50"/>
    <x v="10"/>
    <d v="2026-06-18T12:24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9"/>
    <x v="49"/>
    <x v="5"/>
    <d v="2026-07-17T15:28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2"/>
    <x v="49"/>
    <x v="5"/>
    <d v="2026-07-17T15:28:36"/>
    <n v="3"/>
    <n v="1"/>
    <n v="2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4"/>
    <x v="49"/>
    <x v="5"/>
    <d v="2026-07-17T15:28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6"/>
    <x v="49"/>
    <x v="5"/>
    <d v="2026-07-17T15:28:36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1"/>
    <x v="50"/>
    <x v="10"/>
    <d v="2026-06-18T12:24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"/>
    <x v="50"/>
    <x v="10"/>
    <d v="2026-06-18T12:24:23"/>
    <n v="15"/>
    <n v="8"/>
    <n v="7"/>
    <m/>
    <m/>
    <n v="1"/>
    <n v="2"/>
    <n v="2"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4"/>
    <x v="50"/>
    <x v="10"/>
    <d v="2026-06-18T12:24:23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5"/>
    <x v="50"/>
    <x v="10"/>
    <d v="2026-06-18T12:24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6"/>
    <x v="50"/>
    <x v="10"/>
    <d v="2026-06-18T12:24:23"/>
    <n v="108"/>
    <n v="5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"/>
    <x v="50"/>
    <x v="10"/>
    <d v="2026-06-18T12:24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8"/>
    <x v="57"/>
    <x v="10"/>
    <d v="2026-06-18T12:24:2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9"/>
    <x v="57"/>
    <x v="10"/>
    <d v="2026-06-18T12:24:2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0"/>
    <x v="57"/>
    <x v="10"/>
    <d v="2026-06-18T12:24:2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2"/>
    <x v="57"/>
    <x v="10"/>
    <d v="2026-06-18T12:24:23"/>
    <n v="15"/>
    <n v="4"/>
    <n v="11"/>
    <m/>
    <m/>
    <m/>
    <n v="1"/>
    <n v="2"/>
    <n v="4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4"/>
    <x v="57"/>
    <x v="10"/>
    <d v="2026-06-18T12:24:23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5"/>
    <x v="57"/>
    <x v="10"/>
    <d v="2026-06-18T12:24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6"/>
    <x v="57"/>
    <x v="10"/>
    <d v="2026-06-18T12:24:23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7"/>
    <x v="57"/>
    <x v="10"/>
    <d v="2026-06-18T12:24:2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8"/>
    <x v="60"/>
    <x v="10"/>
    <d v="2026-06-18T12:24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9"/>
    <x v="60"/>
    <x v="10"/>
    <d v="2026-06-18T12:24:24"/>
    <n v="18"/>
    <m/>
    <m/>
    <m/>
    <m/>
    <m/>
    <n v="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0"/>
    <x v="60"/>
    <x v="10"/>
    <d v="2026-06-18T12:24:24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2"/>
    <x v="60"/>
    <x v="10"/>
    <d v="2026-06-18T12:24:24"/>
    <n v="16"/>
    <n v="3"/>
    <n v="13"/>
    <m/>
    <m/>
    <m/>
    <n v="1"/>
    <n v="3"/>
    <n v="4"/>
    <n v="5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4"/>
    <x v="60"/>
    <x v="10"/>
    <d v="2026-06-18T12:24:2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5"/>
    <x v="60"/>
    <x v="10"/>
    <d v="2026-06-18T12:24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6"/>
    <x v="60"/>
    <x v="10"/>
    <d v="2026-06-18T12:24:24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"/>
    <x v="60"/>
    <x v="10"/>
    <d v="2026-06-18T12:24:24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4"/>
    <x v="61"/>
    <x v="10"/>
    <d v="2026-06-18T12:24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5"/>
    <x v="61"/>
    <x v="10"/>
    <d v="2026-06-18T12:2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8"/>
    <x v="62"/>
    <x v="10"/>
    <d v="2026-06-18T12:24:2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9"/>
    <x v="62"/>
    <x v="10"/>
    <d v="2026-06-18T12:24:2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0"/>
    <x v="62"/>
    <x v="10"/>
    <d v="2026-06-18T12:24:2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1"/>
    <x v="62"/>
    <x v="10"/>
    <d v="2026-06-18T12:24:25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7"/>
    <x v="61"/>
    <x v="10"/>
    <d v="2026-06-18T12:24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6"/>
    <x v="61"/>
    <x v="10"/>
    <d v="2026-06-18T12:24:35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"/>
    <x v="61"/>
    <x v="10"/>
    <d v="2026-06-18T12:24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8"/>
    <x v="61"/>
    <x v="10"/>
    <d v="2026-06-18T12:24:3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2"/>
    <x v="62"/>
    <x v="10"/>
    <d v="2026-06-18T12:24:25"/>
    <n v="15"/>
    <n v="7"/>
    <n v="8"/>
    <n v="1"/>
    <m/>
    <n v="1"/>
    <n v="1"/>
    <n v="3"/>
    <n v="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4"/>
    <x v="62"/>
    <x v="10"/>
    <d v="2026-06-18T12:24:2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5"/>
    <x v="62"/>
    <x v="10"/>
    <d v="2026-06-18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6"/>
    <x v="62"/>
    <x v="10"/>
    <d v="2026-06-18T12:24:25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"/>
    <x v="62"/>
    <x v="10"/>
    <d v="2026-06-18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8"/>
    <x v="63"/>
    <x v="10"/>
    <d v="2026-06-18T12:24:25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9"/>
    <x v="63"/>
    <x v="10"/>
    <d v="2026-06-18T12:24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10"/>
    <x v="63"/>
    <x v="10"/>
    <d v="2026-06-18T12:24:25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2"/>
    <x v="63"/>
    <x v="10"/>
    <d v="2026-06-18T12:24:25"/>
    <n v="8"/>
    <n v="4"/>
    <n v="4"/>
    <m/>
    <m/>
    <m/>
    <n v="1"/>
    <m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4"/>
    <x v="63"/>
    <x v="10"/>
    <d v="2026-06-18T12:24:2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5"/>
    <x v="63"/>
    <x v="10"/>
    <d v="2026-06-18T12:24:2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6"/>
    <x v="63"/>
    <x v="10"/>
    <d v="2026-06-18T12:24:25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7"/>
    <x v="63"/>
    <x v="10"/>
    <d v="2026-06-18T12:24:2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9"/>
    <x v="64"/>
    <x v="10"/>
    <d v="2026-06-18T12:24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1"/>
    <x v="64"/>
    <x v="10"/>
    <d v="2026-06-18T12:24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2"/>
    <x v="64"/>
    <x v="10"/>
    <d v="2026-06-18T12:24:26"/>
    <n v="2"/>
    <n v="1"/>
    <n v="1"/>
    <m/>
    <m/>
    <n v="1"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4"/>
    <x v="64"/>
    <x v="10"/>
    <d v="2026-06-18T12:24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5"/>
    <x v="64"/>
    <x v="10"/>
    <d v="2026-06-18T12:24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6"/>
    <x v="64"/>
    <x v="10"/>
    <d v="2026-06-18T12:24:26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"/>
    <x v="64"/>
    <x v="10"/>
    <d v="2026-06-18T12:24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8"/>
    <x v="65"/>
    <x v="6"/>
    <d v="2026-06-18T12:24:2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9"/>
    <x v="65"/>
    <x v="6"/>
    <d v="2026-06-18T12:24:2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2"/>
    <x v="65"/>
    <x v="6"/>
    <d v="2026-06-18T12:24:26"/>
    <n v="16"/>
    <n v="9"/>
    <n v="7"/>
    <n v="0"/>
    <n v="0"/>
    <n v="0"/>
    <n v="5"/>
    <n v="3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4"/>
    <x v="65"/>
    <x v="6"/>
    <d v="2026-06-18T12:24:26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5"/>
    <x v="65"/>
    <x v="6"/>
    <d v="2026-06-18T12:24:2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6"/>
    <x v="65"/>
    <x v="6"/>
    <d v="2026-06-18T12:24:26"/>
    <n v="235"/>
    <n v="115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"/>
    <x v="65"/>
    <x v="6"/>
    <d v="2026-06-18T12:24:26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9"/>
    <x v="66"/>
    <x v="6"/>
    <d v="2026-06-18T12:24:27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2"/>
    <x v="66"/>
    <x v="6"/>
    <d v="2026-06-18T12:24:27"/>
    <n v="3"/>
    <n v="2"/>
    <n v="1"/>
    <m/>
    <m/>
    <m/>
    <m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4"/>
    <x v="66"/>
    <x v="6"/>
    <d v="2026-06-18T12:24:27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5"/>
    <x v="66"/>
    <x v="6"/>
    <d v="2026-06-18T12:24:2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6"/>
    <x v="66"/>
    <x v="6"/>
    <d v="2026-06-18T12:24:27"/>
    <n v="91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"/>
    <x v="66"/>
    <x v="6"/>
    <d v="2026-06-18T12:24:2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8"/>
    <x v="52"/>
    <x v="11"/>
    <d v="2026-06-18T12:24:2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9"/>
    <x v="52"/>
    <x v="11"/>
    <d v="2026-06-18T12:24:2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10"/>
    <x v="52"/>
    <x v="11"/>
    <d v="2026-06-18T12:24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11"/>
    <x v="52"/>
    <x v="11"/>
    <d v="2026-06-18T12:24:2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2"/>
    <x v="52"/>
    <x v="11"/>
    <d v="2026-06-18T12:24:27"/>
    <n v="10"/>
    <n v="7"/>
    <n v="3"/>
    <m/>
    <n v="1"/>
    <m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4"/>
    <x v="52"/>
    <x v="11"/>
    <d v="2026-06-18T12:24:2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5"/>
    <x v="52"/>
    <x v="11"/>
    <d v="2026-06-18T12:24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6"/>
    <x v="52"/>
    <x v="11"/>
    <d v="2026-06-18T12:24:2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7"/>
    <x v="52"/>
    <x v="11"/>
    <d v="2026-06-18T12:24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8"/>
    <x v="53"/>
    <x v="11"/>
    <d v="2026-06-18T12:24:28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9"/>
    <x v="53"/>
    <x v="11"/>
    <d v="2026-06-18T12:24:28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0"/>
    <x v="53"/>
    <x v="11"/>
    <d v="2026-06-18T12:24:2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1"/>
    <x v="53"/>
    <x v="11"/>
    <d v="2026-06-18T12:24:2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2"/>
    <x v="53"/>
    <x v="11"/>
    <d v="2026-06-18T12:24:28"/>
    <n v="27"/>
    <n v="12"/>
    <n v="15"/>
    <m/>
    <m/>
    <n v="3"/>
    <n v="2"/>
    <n v="5"/>
    <n v="6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7"/>
    <x v="53"/>
    <x v="11"/>
    <d v="2026-06-18T12:24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20"/>
    <x v="53"/>
    <x v="11"/>
    <d v="2026-06-18T12:24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4"/>
    <x v="53"/>
    <x v="11"/>
    <d v="2026-06-18T12:24:28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5"/>
    <x v="53"/>
    <x v="11"/>
    <d v="2026-06-18T12:2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6"/>
    <x v="53"/>
    <x v="11"/>
    <d v="2026-06-18T12:24:28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7"/>
    <x v="53"/>
    <x v="11"/>
    <d v="2026-06-18T12:2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8"/>
    <x v="54"/>
    <x v="11"/>
    <d v="2026-06-18T12:2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9"/>
    <x v="54"/>
    <x v="11"/>
    <d v="2026-06-18T12:24:28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2"/>
    <x v="54"/>
    <x v="11"/>
    <d v="2026-06-18T12:24:28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4"/>
    <x v="54"/>
    <x v="11"/>
    <d v="2026-06-18T12:2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5"/>
    <x v="54"/>
    <x v="11"/>
    <d v="2026-06-18T12:24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6"/>
    <x v="54"/>
    <x v="11"/>
    <d v="2026-06-18T12:24:28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7"/>
    <x v="54"/>
    <x v="11"/>
    <d v="2026-06-18T12:2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8"/>
    <x v="58"/>
    <x v="11"/>
    <d v="2026-06-18T12:24:2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9"/>
    <x v="58"/>
    <x v="11"/>
    <d v="2026-06-18T12:24:29"/>
    <n v="31"/>
    <m/>
    <m/>
    <m/>
    <m/>
    <m/>
    <n v="2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0"/>
    <x v="58"/>
    <x v="11"/>
    <d v="2026-06-18T12:24:29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1"/>
    <x v="58"/>
    <x v="11"/>
    <d v="2026-06-18T12:24:29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"/>
    <x v="58"/>
    <x v="11"/>
    <d v="2026-06-18T12:24:29"/>
    <n v="34"/>
    <n v="12"/>
    <n v="22"/>
    <n v="1"/>
    <n v="1"/>
    <n v="2"/>
    <n v="3"/>
    <n v="4"/>
    <n v="12"/>
    <n v="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6"/>
    <x v="58"/>
    <x v="11"/>
    <d v="2026-06-18T12:24:29"/>
    <n v="10"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7"/>
    <x v="58"/>
    <x v="11"/>
    <d v="2026-06-18T12:24:2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0"/>
    <x v="58"/>
    <x v="11"/>
    <d v="2026-06-18T12:24:29"/>
    <n v="10"/>
    <n v="4"/>
    <n v="6"/>
    <m/>
    <m/>
    <n v="1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4"/>
    <x v="58"/>
    <x v="11"/>
    <d v="2026-06-18T12:24:2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"/>
    <x v="58"/>
    <x v="11"/>
    <d v="2026-06-18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6"/>
    <x v="58"/>
    <x v="11"/>
    <d v="2026-06-18T12:24:29"/>
    <n v="77"/>
    <n v="3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"/>
    <x v="58"/>
    <x v="11"/>
    <d v="2026-06-18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5"/>
    <x v="58"/>
    <x v="11"/>
    <d v="2026-06-18T12:24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8"/>
    <x v="59"/>
    <x v="11"/>
    <d v="2026-06-18T12:24:3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9"/>
    <x v="59"/>
    <x v="11"/>
    <d v="2026-06-18T12:24:3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0"/>
    <x v="59"/>
    <x v="11"/>
    <d v="2026-06-18T12:24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0"/>
    <x v="59"/>
    <x v="11"/>
    <d v="2026-06-18T12:24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"/>
    <x v="59"/>
    <x v="11"/>
    <d v="2026-06-18T12:24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22"/>
    <x v="59"/>
    <x v="11"/>
    <d v="2026-06-18T12:24:3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2"/>
    <x v="59"/>
    <x v="11"/>
    <d v="2026-06-18T12:24:30"/>
    <n v="14"/>
    <n v="7"/>
    <n v="7"/>
    <m/>
    <m/>
    <m/>
    <m/>
    <n v="3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3"/>
    <x v="59"/>
    <x v="11"/>
    <d v="2026-06-18T12:24:30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5"/>
    <x v="59"/>
    <x v="11"/>
    <d v="2026-06-18T12:24:3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4"/>
    <x v="59"/>
    <x v="11"/>
    <d v="2026-06-18T12:24:3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5"/>
    <x v="59"/>
    <x v="11"/>
    <d v="2026-06-18T12:24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6"/>
    <x v="59"/>
    <x v="11"/>
    <d v="2026-06-18T12:24:30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7"/>
    <x v="59"/>
    <x v="11"/>
    <d v="2026-06-18T12:24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9"/>
    <x v="67"/>
    <x v="11"/>
    <d v="2026-06-18T12:24:30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11"/>
    <x v="67"/>
    <x v="11"/>
    <d v="2026-06-18T12:24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2"/>
    <x v="67"/>
    <x v="11"/>
    <d v="2026-06-18T12:24:30"/>
    <n v="6"/>
    <n v="3"/>
    <n v="3"/>
    <m/>
    <m/>
    <n v="1"/>
    <m/>
    <m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4"/>
    <x v="67"/>
    <x v="11"/>
    <d v="2026-06-18T12:24:3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5"/>
    <x v="67"/>
    <x v="11"/>
    <d v="2026-06-18T12:24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6"/>
    <x v="67"/>
    <x v="11"/>
    <d v="2026-06-18T12:24:30"/>
    <n v="81"/>
    <n v="3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7"/>
    <x v="67"/>
    <x v="11"/>
    <d v="2026-06-18T12:24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8"/>
    <x v="72"/>
    <x v="11"/>
    <d v="2026-06-18T12:24:31"/>
    <n v="20"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9"/>
    <x v="72"/>
    <x v="11"/>
    <d v="2026-06-18T12:24:31"/>
    <n v="45"/>
    <m/>
    <m/>
    <m/>
    <m/>
    <m/>
    <n v="2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10"/>
    <x v="72"/>
    <x v="11"/>
    <d v="2026-06-18T12:24:3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11"/>
    <x v="72"/>
    <x v="11"/>
    <d v="2026-06-18T12:24:31"/>
    <n v="13.6"/>
    <m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2"/>
    <x v="72"/>
    <x v="11"/>
    <d v="2026-06-18T12:24:31"/>
    <n v="43"/>
    <n v="17"/>
    <n v="26"/>
    <m/>
    <n v="3"/>
    <n v="2"/>
    <n v="8"/>
    <n v="2"/>
    <n v="11"/>
    <n v="1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4"/>
    <x v="72"/>
    <x v="11"/>
    <d v="2026-06-18T12:24:31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5"/>
    <x v="72"/>
    <x v="11"/>
    <d v="2026-06-18T12:24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6"/>
    <x v="72"/>
    <x v="11"/>
    <d v="2026-06-18T12:24:31"/>
    <n v="201"/>
    <n v="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7"/>
    <x v="72"/>
    <x v="11"/>
    <d v="2026-06-18T12:24:3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8"/>
    <x v="74"/>
    <x v="0"/>
    <d v="2026-06-18T12:2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9"/>
    <x v="74"/>
    <x v="0"/>
    <d v="2026-06-18T12:24:3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2"/>
    <x v="74"/>
    <x v="0"/>
    <d v="2026-06-18T12:24:31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4"/>
    <x v="74"/>
    <x v="0"/>
    <d v="2026-06-18T12:24:3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27"/>
    <x v="74"/>
    <x v="0"/>
    <d v="2026-06-18T12:2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6"/>
    <x v="74"/>
    <x v="0"/>
    <d v="2026-06-18T12:24:31"/>
    <n v="72"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28"/>
    <x v="74"/>
    <x v="0"/>
    <d v="2026-06-18T12:2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8"/>
    <x v="68"/>
    <x v="0"/>
    <d v="2026-06-18T12:24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9"/>
    <x v="68"/>
    <x v="0"/>
    <d v="2026-06-18T12:24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0"/>
    <x v="68"/>
    <x v="0"/>
    <d v="2026-06-18T12:24:32"/>
    <n v="6"/>
    <m/>
    <m/>
    <m/>
    <m/>
    <m/>
    <m/>
    <m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1"/>
    <x v="68"/>
    <x v="0"/>
    <d v="2026-06-18T12:24:32"/>
    <n v="9.6"/>
    <m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2"/>
    <x v="68"/>
    <x v="0"/>
    <d v="2026-06-18T12:24:32"/>
    <n v="15"/>
    <n v="5"/>
    <n v="10"/>
    <m/>
    <n v="1"/>
    <n v="3"/>
    <n v="2"/>
    <n v="1"/>
    <n v="1"/>
    <n v="1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4"/>
    <x v="68"/>
    <x v="0"/>
    <d v="2026-06-18T12:24:3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5"/>
    <x v="68"/>
    <x v="0"/>
    <d v="2026-06-18T12:24:3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6"/>
    <x v="68"/>
    <x v="0"/>
    <d v="2026-06-18T12:24:32"/>
    <n v="109"/>
    <n v="5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"/>
    <x v="68"/>
    <x v="0"/>
    <d v="2026-06-18T12:24:32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8"/>
    <x v="69"/>
    <x v="0"/>
    <d v="2026-06-18T12:24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9"/>
    <x v="69"/>
    <x v="0"/>
    <d v="2026-06-18T12:24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2"/>
    <x v="69"/>
    <x v="0"/>
    <d v="2026-06-18T12:24:32"/>
    <n v="5"/>
    <m/>
    <n v="5"/>
    <m/>
    <m/>
    <m/>
    <n v="2"/>
    <n v="1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4"/>
    <x v="69"/>
    <x v="0"/>
    <d v="2026-06-18T12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5"/>
    <x v="69"/>
    <x v="0"/>
    <d v="2026-06-18T12:24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6"/>
    <x v="69"/>
    <x v="0"/>
    <d v="2026-06-18T12:24:32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7"/>
    <x v="69"/>
    <x v="0"/>
    <d v="2026-06-18T12:24:3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25"/>
    <x v="69"/>
    <x v="0"/>
    <d v="2026-06-18T12:24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8"/>
    <x v="70"/>
    <x v="0"/>
    <d v="2026-06-18T12:24:3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9"/>
    <x v="70"/>
    <x v="0"/>
    <d v="2026-06-18T12:24:33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2"/>
    <x v="70"/>
    <x v="0"/>
    <d v="2026-06-18T12:24:33"/>
    <n v="9"/>
    <n v="3"/>
    <n v="6"/>
    <m/>
    <m/>
    <m/>
    <n v="2"/>
    <n v="1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4"/>
    <x v="70"/>
    <x v="0"/>
    <d v="2026-06-18T12:24:3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5"/>
    <x v="70"/>
    <x v="0"/>
    <d v="2026-06-18T12:24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6"/>
    <x v="70"/>
    <x v="0"/>
    <d v="2026-06-18T12:24:33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"/>
    <x v="70"/>
    <x v="0"/>
    <d v="2026-06-18T12:24:3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9"/>
    <x v="0"/>
    <x v="0"/>
    <d v="2026-06-18T12:24:33"/>
    <n v="9"/>
    <m/>
    <m/>
    <m/>
    <m/>
    <m/>
    <n v="4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10"/>
    <x v="0"/>
    <x v="0"/>
    <d v="2026-06-18T12:24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0"/>
    <x v="0"/>
    <x v="0"/>
    <d v="2026-06-18T12:24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1"/>
    <x v="0"/>
    <x v="0"/>
    <d v="2026-06-18T12:24:33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2"/>
    <x v="0"/>
    <x v="0"/>
    <d v="2026-06-18T12:24:33"/>
    <n v="6"/>
    <n v="3"/>
    <n v="3"/>
    <m/>
    <m/>
    <m/>
    <m/>
    <m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3"/>
    <x v="0"/>
    <x v="0"/>
    <d v="2026-06-18T12:24:33"/>
    <n v="4"/>
    <n v="3"/>
    <n v="1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4"/>
    <x v="0"/>
    <x v="0"/>
    <d v="2026-06-18T12:24:33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5"/>
    <x v="0"/>
    <x v="0"/>
    <d v="2026-06-18T12:24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6"/>
    <x v="0"/>
    <x v="0"/>
    <d v="2026-06-18T12:24:33"/>
    <n v="132"/>
    <n v="5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"/>
    <x v="0"/>
    <x v="0"/>
    <d v="2026-06-18T12:24:33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8"/>
    <x v="71"/>
    <x v="0"/>
    <d v="2026-06-18T12:24:3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9"/>
    <x v="71"/>
    <x v="0"/>
    <d v="2026-06-18T12:24:3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10"/>
    <x v="71"/>
    <x v="0"/>
    <d v="2026-06-18T12:24:34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11"/>
    <x v="71"/>
    <x v="0"/>
    <d v="2026-06-18T12:24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0"/>
    <x v="71"/>
    <x v="0"/>
    <d v="2026-06-18T12:24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1"/>
    <x v="71"/>
    <x v="0"/>
    <d v="2026-06-18T12:24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2"/>
    <x v="71"/>
    <x v="0"/>
    <d v="2026-06-18T12:24:34"/>
    <n v="10"/>
    <n v="7"/>
    <n v="3"/>
    <m/>
    <m/>
    <n v="1"/>
    <n v="1"/>
    <n v="2"/>
    <n v="1"/>
    <n v="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3"/>
    <x v="71"/>
    <x v="0"/>
    <d v="2026-06-18T12:24:3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4"/>
    <x v="71"/>
    <x v="0"/>
    <d v="2026-06-18T12:24:34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5"/>
    <x v="71"/>
    <x v="0"/>
    <d v="2026-06-18T12:24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6"/>
    <x v="71"/>
    <x v="0"/>
    <d v="2026-06-18T12:24:34"/>
    <n v="63"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7"/>
    <x v="71"/>
    <x v="0"/>
    <d v="2026-06-18T12:24:34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25"/>
    <x v="71"/>
    <x v="0"/>
    <d v="2026-06-18T12:24:34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9"/>
    <x v="73"/>
    <x v="0"/>
    <d v="2026-06-18T12:24:3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10"/>
    <x v="73"/>
    <x v="0"/>
    <d v="2026-06-18T12:24:34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2"/>
    <x v="73"/>
    <x v="0"/>
    <d v="2026-06-18T12:24:34"/>
    <n v="5"/>
    <n v="2"/>
    <n v="3"/>
    <m/>
    <m/>
    <m/>
    <m/>
    <m/>
    <m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4"/>
    <x v="73"/>
    <x v="0"/>
    <d v="2026-06-18T12:24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5"/>
    <x v="73"/>
    <x v="0"/>
    <d v="2026-06-18T12:24:3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6"/>
    <x v="73"/>
    <x v="0"/>
    <d v="2026-06-18T12:24:34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"/>
    <x v="73"/>
    <x v="0"/>
    <d v="2026-06-18T12:24:34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25"/>
    <x v="73"/>
    <x v="0"/>
    <d v="2026-06-18T12:2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"/>
    <x v="85"/>
    <x v="12"/>
    <d v="2026-06-18T12:24:3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9"/>
    <x v="85"/>
    <x v="12"/>
    <d v="2026-06-18T12:24:35"/>
    <n v="42"/>
    <m/>
    <m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0"/>
    <x v="85"/>
    <x v="12"/>
    <d v="2026-06-18T12:24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"/>
    <x v="85"/>
    <x v="12"/>
    <d v="2026-06-18T12:24:35"/>
    <n v="30"/>
    <n v="13"/>
    <n v="17"/>
    <m/>
    <m/>
    <m/>
    <n v="3"/>
    <n v="4"/>
    <n v="12"/>
    <n v="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"/>
    <x v="85"/>
    <x v="12"/>
    <d v="2026-06-18T12:24:3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5"/>
    <x v="85"/>
    <x v="12"/>
    <d v="2026-06-18T12:24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6"/>
    <x v="85"/>
    <x v="12"/>
    <d v="2026-06-18T12:24:35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"/>
    <x v="85"/>
    <x v="12"/>
    <d v="2026-06-18T12:24:35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"/>
    <x v="86"/>
    <x v="12"/>
    <d v="2026-06-18T12:24:3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9"/>
    <x v="86"/>
    <x v="12"/>
    <d v="2026-06-18T12:24:3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0"/>
    <x v="86"/>
    <x v="12"/>
    <d v="2026-06-18T12:24:3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0"/>
    <x v="86"/>
    <x v="12"/>
    <d v="2026-06-18T12:24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"/>
    <x v="86"/>
    <x v="12"/>
    <d v="2026-06-18T12:24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1"/>
    <x v="86"/>
    <x v="12"/>
    <d v="2026-06-18T12:24:3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"/>
    <x v="86"/>
    <x v="12"/>
    <d v="2026-06-18T12:24:36"/>
    <n v="10"/>
    <n v="4"/>
    <n v="6"/>
    <m/>
    <m/>
    <m/>
    <n v="3"/>
    <m/>
    <n v="2"/>
    <n v="2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"/>
    <x v="86"/>
    <x v="12"/>
    <d v="2026-06-18T12:24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4"/>
    <x v="86"/>
    <x v="12"/>
    <d v="2026-06-18T12:24:3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"/>
    <x v="86"/>
    <x v="12"/>
    <d v="2026-06-18T12:24:36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5"/>
    <x v="86"/>
    <x v="12"/>
    <d v="2026-06-18T12:2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6"/>
    <x v="86"/>
    <x v="12"/>
    <d v="2026-06-18T12:24:36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"/>
    <x v="86"/>
    <x v="12"/>
    <d v="2026-06-18T12:2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8"/>
    <x v="75"/>
    <x v="12"/>
    <d v="2026-06-18T12:24:37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9"/>
    <x v="75"/>
    <x v="12"/>
    <d v="2026-06-18T12:24:37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0"/>
    <x v="75"/>
    <x v="12"/>
    <d v="2026-06-18T12:24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1"/>
    <x v="75"/>
    <x v="12"/>
    <d v="2026-06-18T12:24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"/>
    <x v="75"/>
    <x v="12"/>
    <d v="2026-06-18T12:24:37"/>
    <n v="31"/>
    <n v="13"/>
    <n v="18"/>
    <n v="0"/>
    <n v="0"/>
    <n v="1"/>
    <n v="7"/>
    <n v="4"/>
    <n v="10"/>
    <n v="8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"/>
    <x v="75"/>
    <x v="12"/>
    <d v="2026-06-18T12:24:37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5"/>
    <x v="75"/>
    <x v="12"/>
    <d v="2026-06-18T12:24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7"/>
    <x v="75"/>
    <x v="12"/>
    <d v="2026-06-18T12:24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6"/>
    <x v="75"/>
    <x v="12"/>
    <d v="2026-06-18T12:24:37"/>
    <n v="65"/>
    <n v="2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"/>
    <x v="75"/>
    <x v="12"/>
    <d v="2026-06-18T12:24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8"/>
    <x v="75"/>
    <x v="12"/>
    <d v="2026-06-18T12:24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9"/>
    <x v="76"/>
    <x v="12"/>
    <d v="2026-06-18T12:24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"/>
    <x v="76"/>
    <x v="12"/>
    <d v="2026-06-18T12:24:37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4"/>
    <x v="76"/>
    <x v="12"/>
    <d v="2026-06-18T12:24:3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6"/>
    <x v="76"/>
    <x v="12"/>
    <d v="2026-06-18T12:24:37"/>
    <n v="15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8"/>
    <x v="77"/>
    <x v="12"/>
    <d v="2026-06-18T12:24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9"/>
    <x v="77"/>
    <x v="12"/>
    <d v="2026-06-18T12:24:38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0"/>
    <x v="77"/>
    <x v="12"/>
    <d v="2026-06-18T12:24:38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1"/>
    <x v="77"/>
    <x v="12"/>
    <d v="2026-06-18T12:24:38"/>
    <n v="13.6"/>
    <m/>
    <n v="5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"/>
    <x v="77"/>
    <x v="12"/>
    <d v="2026-06-18T12:24:38"/>
    <n v="28"/>
    <n v="15"/>
    <n v="13"/>
    <n v="0"/>
    <n v="2"/>
    <n v="3"/>
    <n v="2"/>
    <n v="1"/>
    <n v="10"/>
    <n v="8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"/>
    <x v="77"/>
    <x v="12"/>
    <d v="2026-06-18T12:24:38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5"/>
    <x v="77"/>
    <x v="12"/>
    <d v="2026-06-18T12:24:3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6"/>
    <x v="77"/>
    <x v="12"/>
    <d v="2026-06-18T12:24:38"/>
    <n v="6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"/>
    <x v="77"/>
    <x v="12"/>
    <d v="2026-06-18T12:24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8"/>
    <x v="78"/>
    <x v="12"/>
    <d v="2026-06-18T12:24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9"/>
    <x v="78"/>
    <x v="12"/>
    <d v="2026-06-18T12:24:38"/>
    <n v="21"/>
    <m/>
    <m/>
    <m/>
    <m/>
    <m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0"/>
    <x v="78"/>
    <x v="12"/>
    <d v="2026-06-18T12:24:38"/>
    <n v="3"/>
    <m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1"/>
    <x v="78"/>
    <x v="12"/>
    <d v="2026-06-18T12:24:3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"/>
    <x v="78"/>
    <x v="12"/>
    <d v="2026-06-18T12:24:38"/>
    <n v="18"/>
    <n v="8"/>
    <n v="10"/>
    <n v="1"/>
    <m/>
    <m/>
    <n v="2"/>
    <n v="1"/>
    <n v="4"/>
    <n v="7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4"/>
    <x v="78"/>
    <x v="12"/>
    <d v="2026-06-18T12:24:3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5"/>
    <x v="78"/>
    <x v="12"/>
    <d v="2026-06-18T12:24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6"/>
    <x v="78"/>
    <x v="12"/>
    <d v="2026-06-18T12:24:38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"/>
    <x v="78"/>
    <x v="12"/>
    <d v="2026-06-18T12:24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8"/>
    <x v="79"/>
    <x v="12"/>
    <d v="2026-06-18T12:24:39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9"/>
    <x v="79"/>
    <x v="12"/>
    <d v="2026-06-18T12:24:39"/>
    <n v="38"/>
    <m/>
    <m/>
    <m/>
    <m/>
    <m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1"/>
    <x v="79"/>
    <x v="12"/>
    <d v="2026-06-18T12:24:39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3"/>
    <x v="79"/>
    <x v="12"/>
    <d v="2026-06-18T12:24:39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"/>
    <x v="79"/>
    <x v="12"/>
    <d v="2026-06-18T12:24:39"/>
    <n v="33"/>
    <n v="18"/>
    <n v="15"/>
    <m/>
    <n v="1"/>
    <n v="1"/>
    <n v="7"/>
    <n v="5"/>
    <n v="1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5"/>
    <x v="79"/>
    <x v="12"/>
    <d v="2026-06-18T12:24:39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4"/>
    <x v="79"/>
    <x v="12"/>
    <d v="2026-06-18T12:24:3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5"/>
    <x v="79"/>
    <x v="12"/>
    <d v="2026-06-18T12:24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6"/>
    <x v="79"/>
    <x v="12"/>
    <d v="2026-06-18T12:24:39"/>
    <n v="92"/>
    <n v="4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"/>
    <x v="79"/>
    <x v="12"/>
    <d v="2026-06-18T12:24:3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9"/>
    <x v="80"/>
    <x v="12"/>
    <d v="2026-06-18T12:24:39"/>
    <n v="4"/>
    <m/>
    <m/>
    <m/>
    <m/>
    <m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11"/>
    <x v="80"/>
    <x v="12"/>
    <d v="2026-06-18T12:24:3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2"/>
    <x v="80"/>
    <x v="12"/>
    <d v="2026-06-18T12:24:39"/>
    <n v="3"/>
    <n v="1"/>
    <n v="2"/>
    <m/>
    <m/>
    <n v="1"/>
    <m/>
    <m/>
    <n v="2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"/>
    <x v="80"/>
    <x v="12"/>
    <d v="2026-06-18T12:24:3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5"/>
    <x v="80"/>
    <x v="12"/>
    <d v="2026-06-18T12:24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6"/>
    <x v="80"/>
    <x v="12"/>
    <d v="2026-06-18T12:24:3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"/>
    <x v="80"/>
    <x v="12"/>
    <d v="2026-06-18T12:24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8"/>
    <x v="81"/>
    <x v="3"/>
    <d v="2026-06-18T12:24:4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9"/>
    <x v="81"/>
    <x v="3"/>
    <d v="2026-06-18T12:24:40"/>
    <n v="16"/>
    <m/>
    <m/>
    <m/>
    <m/>
    <m/>
    <n v="6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2"/>
    <x v="81"/>
    <x v="3"/>
    <d v="2026-06-18T12:24:40"/>
    <n v="9"/>
    <n v="6"/>
    <n v="3"/>
    <n v="0"/>
    <n v="0"/>
    <n v="0"/>
    <n v="1"/>
    <n v="0"/>
    <n v="3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4"/>
    <x v="81"/>
    <x v="3"/>
    <d v="2026-06-18T12:24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6"/>
    <x v="81"/>
    <x v="3"/>
    <d v="2026-06-18T12:24:40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4"/>
    <x v="93"/>
    <x v="3"/>
    <d v="2026-06-18T12:24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6"/>
    <x v="93"/>
    <x v="3"/>
    <d v="2026-06-18T12:24:4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8"/>
    <x v="83"/>
    <x v="3"/>
    <d v="2026-06-18T12:24:41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9"/>
    <x v="83"/>
    <x v="3"/>
    <d v="2026-06-18T12:24:41"/>
    <n v="18"/>
    <m/>
    <m/>
    <m/>
    <m/>
    <m/>
    <n v="8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2"/>
    <x v="83"/>
    <x v="3"/>
    <d v="2026-06-18T12:24:41"/>
    <n v="18"/>
    <n v="10"/>
    <n v="8"/>
    <n v="0"/>
    <n v="0"/>
    <n v="0"/>
    <n v="5"/>
    <n v="4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4"/>
    <x v="83"/>
    <x v="3"/>
    <d v="2026-06-18T12:24:4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6"/>
    <x v="83"/>
    <x v="3"/>
    <d v="2026-06-18T12:24:41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8"/>
    <x v="84"/>
    <x v="13"/>
    <d v="2026-06-18T12:24:42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9"/>
    <x v="84"/>
    <x v="13"/>
    <d v="2026-06-18T12:24:42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0"/>
    <x v="84"/>
    <x v="13"/>
    <d v="2026-06-18T12:24:42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1"/>
    <x v="84"/>
    <x v="13"/>
    <d v="2026-06-18T12:24:42"/>
    <n v="9.6"/>
    <m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0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"/>
    <x v="84"/>
    <x v="13"/>
    <d v="2026-06-18T12:24:42"/>
    <n v="20"/>
    <n v="10"/>
    <n v="10"/>
    <m/>
    <n v="1"/>
    <n v="3"/>
    <n v="3"/>
    <n v="4"/>
    <n v="7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7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0"/>
    <x v="84"/>
    <x v="13"/>
    <d v="2026-06-18T12:24:4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4"/>
    <x v="84"/>
    <x v="13"/>
    <d v="2026-06-18T12:2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5"/>
    <x v="84"/>
    <x v="13"/>
    <d v="2026-06-18T12:24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6"/>
    <x v="84"/>
    <x v="13"/>
    <d v="2026-06-18T12:24:4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7"/>
    <x v="84"/>
    <x v="13"/>
    <d v="2026-06-18T12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8"/>
    <x v="87"/>
    <x v="13"/>
    <d v="2026-06-18T12:24:4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9"/>
    <x v="87"/>
    <x v="13"/>
    <d v="2026-06-18T12:24:4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0"/>
    <x v="87"/>
    <x v="13"/>
    <d v="2026-06-18T12:24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1"/>
    <x v="87"/>
    <x v="13"/>
    <d v="2026-06-18T12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2"/>
    <x v="87"/>
    <x v="13"/>
    <d v="2026-06-18T12:24:43"/>
    <n v="13"/>
    <n v="6"/>
    <n v="7"/>
    <m/>
    <n v="1"/>
    <m/>
    <m/>
    <n v="1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4"/>
    <x v="87"/>
    <x v="13"/>
    <d v="2026-06-18T12:24:4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5"/>
    <x v="87"/>
    <x v="13"/>
    <d v="2026-06-18T12:24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6"/>
    <x v="87"/>
    <x v="13"/>
    <d v="2026-06-18T12:24:4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7"/>
    <x v="87"/>
    <x v="13"/>
    <d v="2026-06-18T12:24:43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"/>
    <x v="88"/>
    <x v="13"/>
    <d v="2026-06-18T12:24:44"/>
    <n v="42"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"/>
    <x v="88"/>
    <x v="13"/>
    <d v="2026-06-18T12:24:44"/>
    <n v="73"/>
    <m/>
    <m/>
    <m/>
    <m/>
    <m/>
    <n v="42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0"/>
    <x v="88"/>
    <x v="13"/>
    <d v="2026-06-18T12:24:44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1"/>
    <x v="88"/>
    <x v="13"/>
    <d v="2026-06-18T12:24:44"/>
    <n v="24"/>
    <n v="5.6"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"/>
    <x v="88"/>
    <x v="13"/>
    <d v="2026-06-18T12:24:4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2"/>
    <x v="88"/>
    <x v="13"/>
    <d v="2026-06-18T12:2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3"/>
    <x v="88"/>
    <x v="13"/>
    <d v="2026-06-18T12:24:44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"/>
    <x v="88"/>
    <x v="13"/>
    <d v="2026-06-18T12:24:44"/>
    <n v="72"/>
    <n v="27"/>
    <n v="45"/>
    <n v="2"/>
    <m/>
    <n v="6"/>
    <n v="11"/>
    <n v="10"/>
    <n v="21"/>
    <n v="15"/>
    <n v="5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"/>
    <x v="88"/>
    <x v="13"/>
    <d v="2026-06-18T12:2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5"/>
    <x v="88"/>
    <x v="13"/>
    <d v="2026-06-18T12:2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"/>
    <x v="88"/>
    <x v="13"/>
    <d v="2026-06-18T12:24:44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5"/>
    <x v="88"/>
    <x v="13"/>
    <d v="2026-06-18T12:24:4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7"/>
    <x v="88"/>
    <x v="13"/>
    <d v="2026-06-18T12:24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6"/>
    <x v="88"/>
    <x v="13"/>
    <d v="2026-06-18T12:24:44"/>
    <n v="165"/>
    <n v="7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"/>
    <x v="88"/>
    <x v="13"/>
    <d v="2026-06-18T12:24:44"/>
    <n v="1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8"/>
    <x v="88"/>
    <x v="13"/>
    <d v="2026-06-18T12:2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8"/>
    <x v="89"/>
    <x v="13"/>
    <d v="2026-06-18T12:24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9"/>
    <x v="89"/>
    <x v="13"/>
    <d v="2026-06-18T12:24:45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2"/>
    <x v="89"/>
    <x v="13"/>
    <d v="2026-06-18T12:24:45"/>
    <n v="2"/>
    <m/>
    <n v="2"/>
    <m/>
    <m/>
    <m/>
    <m/>
    <n v="1"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4"/>
    <x v="89"/>
    <x v="13"/>
    <d v="2026-06-18T12:24:4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5"/>
    <x v="89"/>
    <x v="13"/>
    <d v="2026-06-18T12:24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6"/>
    <x v="89"/>
    <x v="13"/>
    <d v="2026-06-18T12:24:45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7"/>
    <x v="89"/>
    <x v="13"/>
    <d v="2026-06-18T12:24:4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8"/>
    <x v="90"/>
    <x v="6"/>
    <d v="2026-06-18T12:24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9"/>
    <x v="90"/>
    <x v="6"/>
    <d v="2026-06-18T12:24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2"/>
    <x v="90"/>
    <x v="6"/>
    <d v="2026-06-18T12:24:46"/>
    <n v="2"/>
    <n v="1"/>
    <n v="1"/>
    <m/>
    <m/>
    <m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4"/>
    <x v="90"/>
    <x v="6"/>
    <d v="2026-06-18T12:24:46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5"/>
    <x v="90"/>
    <x v="6"/>
    <d v="2026-06-18T12:24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6"/>
    <x v="90"/>
    <x v="6"/>
    <d v="2026-06-18T12:24:46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7"/>
    <x v="90"/>
    <x v="6"/>
    <d v="2026-06-18T12:24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9"/>
    <x v="91"/>
    <x v="6"/>
    <d v="2026-06-18T12:24:47"/>
    <n v="2"/>
    <m/>
    <m/>
    <m/>
    <m/>
    <m/>
    <m/>
    <n v="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2"/>
    <x v="91"/>
    <x v="6"/>
    <d v="2026-06-18T12:24:47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4"/>
    <x v="91"/>
    <x v="6"/>
    <d v="2026-06-18T12:24:4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6"/>
    <x v="91"/>
    <x v="6"/>
    <d v="2026-06-18T12:24:47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"/>
    <x v="92"/>
    <x v="6"/>
    <d v="2026-06-18T12:24:4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9"/>
    <x v="92"/>
    <x v="6"/>
    <d v="2026-06-18T12:24:4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0"/>
    <x v="92"/>
    <x v="6"/>
    <d v="2026-06-18T12:2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1"/>
    <x v="92"/>
    <x v="6"/>
    <d v="2026-06-18T12:2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2"/>
    <x v="92"/>
    <x v="6"/>
    <d v="2026-06-18T12:24:47"/>
    <n v="12"/>
    <n v="6"/>
    <n v="6"/>
    <m/>
    <m/>
    <m/>
    <n v="4"/>
    <n v="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3"/>
    <x v="92"/>
    <x v="6"/>
    <d v="2026-06-18T12:24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4"/>
    <x v="92"/>
    <x v="6"/>
    <d v="2026-06-18T12:24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5"/>
    <x v="92"/>
    <x v="6"/>
    <d v="2026-06-18T12:2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6"/>
    <x v="92"/>
    <x v="6"/>
    <d v="2026-06-18T12:24:47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"/>
    <x v="92"/>
    <x v="6"/>
    <d v="2026-06-18T12:24:4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8"/>
    <x v="94"/>
    <x v="10"/>
    <d v="2026-06-18T12:24:4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9"/>
    <x v="94"/>
    <x v="10"/>
    <d v="2026-06-18T12:24:4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0"/>
    <x v="94"/>
    <x v="10"/>
    <d v="2026-06-18T12:24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2"/>
    <x v="94"/>
    <x v="10"/>
    <d v="2026-06-18T12:24:48"/>
    <n v="13"/>
    <n v="5"/>
    <n v="8"/>
    <m/>
    <m/>
    <n v="2"/>
    <n v="3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4"/>
    <x v="94"/>
    <x v="10"/>
    <d v="2026-06-18T12:24:4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5"/>
    <x v="94"/>
    <x v="10"/>
    <d v="2026-06-18T12:24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6"/>
    <x v="94"/>
    <x v="10"/>
    <d v="2026-06-18T12:24:48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"/>
    <x v="94"/>
    <x v="10"/>
    <d v="2026-06-18T12:24:4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8"/>
    <x v="95"/>
    <x v="10"/>
    <d v="2026-06-18T12:24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9"/>
    <x v="95"/>
    <x v="10"/>
    <d v="2026-06-18T12:24:4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0"/>
    <x v="95"/>
    <x v="10"/>
    <d v="2026-06-18T12:24:4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2"/>
    <x v="95"/>
    <x v="10"/>
    <d v="2026-06-18T12:24:48"/>
    <n v="8"/>
    <n v="4"/>
    <n v="4"/>
    <m/>
    <m/>
    <m/>
    <n v="2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4"/>
    <x v="95"/>
    <x v="10"/>
    <d v="2026-06-18T12:24:4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5"/>
    <x v="95"/>
    <x v="10"/>
    <d v="2026-06-18T12:24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6"/>
    <x v="95"/>
    <x v="10"/>
    <d v="2026-06-18T12:24:48"/>
    <n v="54"/>
    <n v="2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"/>
    <x v="95"/>
    <x v="10"/>
    <d v="2026-06-18T12:24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"/>
    <x v="96"/>
    <x v="10"/>
    <d v="2026-06-18T12:24:4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9"/>
    <x v="96"/>
    <x v="10"/>
    <d v="2026-06-18T12:24:49"/>
    <n v="83"/>
    <m/>
    <m/>
    <m/>
    <m/>
    <m/>
    <n v="40"/>
    <n v="4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"/>
    <x v="96"/>
    <x v="10"/>
    <d v="2026-06-18T12:24:49"/>
    <n v="7"/>
    <m/>
    <m/>
    <m/>
    <m/>
    <m/>
    <m/>
    <m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1"/>
    <x v="96"/>
    <x v="10"/>
    <d v="2026-06-18T12:24:49"/>
    <n v="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0"/>
    <x v="96"/>
    <x v="10"/>
    <d v="2026-06-18T12:2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"/>
    <x v="96"/>
    <x v="10"/>
    <d v="2026-06-18T12:24:49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2"/>
    <x v="96"/>
    <x v="10"/>
    <d v="2026-06-18T12:24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2"/>
    <x v="96"/>
    <x v="10"/>
    <d v="2026-06-18T12:24:49"/>
    <n v="66"/>
    <n v="37"/>
    <n v="29"/>
    <n v="3"/>
    <m/>
    <n v="3"/>
    <n v="5"/>
    <n v="6"/>
    <n v="20"/>
    <n v="21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3"/>
    <x v="96"/>
    <x v="10"/>
    <d v="2026-06-18T12:24:49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4"/>
    <x v="96"/>
    <x v="10"/>
    <d v="2026-06-18T12:24:49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5"/>
    <x v="96"/>
    <x v="10"/>
    <d v="2026-06-18T12:24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6"/>
    <x v="96"/>
    <x v="10"/>
    <d v="2026-06-18T12:24:49"/>
    <n v="147"/>
    <n v="6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"/>
    <x v="96"/>
    <x v="10"/>
    <d v="2026-06-18T12:24:49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9"/>
    <x v="97"/>
    <x v="6"/>
    <d v="2026-06-18T12:24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2"/>
    <x v="97"/>
    <x v="6"/>
    <d v="2026-06-18T12:24:49"/>
    <n v="1"/>
    <n v="1"/>
    <m/>
    <m/>
    <m/>
    <m/>
    <m/>
    <m/>
    <m/>
    <n v="1"/>
    <n v="0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4"/>
    <x v="97"/>
    <x v="6"/>
    <d v="2026-06-18T12:24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6"/>
    <x v="97"/>
    <x v="6"/>
    <d v="2026-06-18T12:24:4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8"/>
    <x v="98"/>
    <x v="4"/>
    <d v="2026-06-18T12:24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9"/>
    <x v="98"/>
    <x v="4"/>
    <d v="2026-06-18T12:24:50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10"/>
    <x v="98"/>
    <x v="4"/>
    <d v="2026-06-18T12:24:50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11"/>
    <x v="98"/>
    <x v="4"/>
    <d v="2026-06-18T12:24:5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2"/>
    <x v="98"/>
    <x v="4"/>
    <d v="2026-06-18T12:24:50"/>
    <n v="10"/>
    <n v="2"/>
    <n v="8"/>
    <m/>
    <m/>
    <n v="1"/>
    <n v="2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4"/>
    <x v="98"/>
    <x v="4"/>
    <d v="2026-06-18T12:24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5"/>
    <x v="98"/>
    <x v="4"/>
    <d v="2026-06-18T12:24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6"/>
    <x v="98"/>
    <x v="4"/>
    <d v="2026-06-18T12:24:5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7"/>
    <x v="98"/>
    <x v="4"/>
    <d v="2026-06-18T12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9"/>
    <x v="99"/>
    <x v="0"/>
    <d v="2026-06-18T12:24:5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10"/>
    <x v="99"/>
    <x v="0"/>
    <d v="2026-06-18T12:24:50"/>
    <n v="2"/>
    <m/>
    <m/>
    <m/>
    <m/>
    <m/>
    <m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2"/>
    <x v="99"/>
    <x v="0"/>
    <d v="2026-06-18T12:24:50"/>
    <n v="3"/>
    <n v="1"/>
    <n v="2"/>
    <m/>
    <m/>
    <m/>
    <m/>
    <m/>
    <m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4"/>
    <x v="99"/>
    <x v="0"/>
    <d v="2026-06-18T12:24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5"/>
    <x v="99"/>
    <x v="0"/>
    <d v="2026-06-18T12:24:5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6"/>
    <x v="99"/>
    <x v="0"/>
    <d v="2026-06-18T12:24:5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7"/>
    <x v="99"/>
    <x v="0"/>
    <d v="2026-06-18T12:24:50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8"/>
    <x v="100"/>
    <x v="11"/>
    <d v="2026-06-18T12:24:51"/>
    <n v="20"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9"/>
    <x v="100"/>
    <x v="11"/>
    <d v="2026-06-18T12:24:51"/>
    <n v="47"/>
    <m/>
    <m/>
    <m/>
    <m/>
    <m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0"/>
    <x v="100"/>
    <x v="11"/>
    <d v="2026-06-18T12:24:51"/>
    <n v="9"/>
    <m/>
    <m/>
    <m/>
    <m/>
    <m/>
    <m/>
    <m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1"/>
    <x v="100"/>
    <x v="11"/>
    <d v="2026-06-18T12:24:51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0"/>
    <x v="100"/>
    <x v="11"/>
    <d v="2026-06-18T12:24:5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"/>
    <x v="100"/>
    <x v="11"/>
    <d v="2026-06-18T12:24:5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2"/>
    <x v="100"/>
    <x v="11"/>
    <d v="2026-06-18T12:24:51"/>
    <n v="46"/>
    <n v="26"/>
    <n v="20"/>
    <n v="2"/>
    <m/>
    <n v="3"/>
    <n v="3"/>
    <n v="7"/>
    <n v="10"/>
    <n v="14"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3"/>
    <x v="100"/>
    <x v="11"/>
    <d v="2026-06-18T12:24:51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6"/>
    <x v="100"/>
    <x v="11"/>
    <d v="2026-06-18T12:24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20"/>
    <x v="100"/>
    <x v="11"/>
    <d v="2026-06-18T12:24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4"/>
    <x v="100"/>
    <x v="11"/>
    <d v="2026-06-18T12:24:51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5"/>
    <x v="100"/>
    <x v="11"/>
    <d v="2026-06-18T12:24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6"/>
    <x v="100"/>
    <x v="11"/>
    <d v="2026-06-18T12:24:51"/>
    <n v="141"/>
    <n v="8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7"/>
    <x v="100"/>
    <x v="11"/>
    <d v="2026-06-18T12:24:5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8"/>
    <x v="101"/>
    <x v="11"/>
    <d v="2026-06-18T12:24:5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9"/>
    <x v="101"/>
    <x v="11"/>
    <d v="2026-06-18T12:24:51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10"/>
    <x v="101"/>
    <x v="11"/>
    <d v="2026-06-18T12:24:51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11"/>
    <x v="101"/>
    <x v="11"/>
    <d v="2026-06-18T12:24:51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2"/>
    <x v="101"/>
    <x v="11"/>
    <d v="2026-06-18T12:24:51"/>
    <n v="15"/>
    <n v="6"/>
    <n v="9"/>
    <n v="1"/>
    <m/>
    <n v="2"/>
    <n v="1"/>
    <n v="3"/>
    <n v="4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4"/>
    <x v="101"/>
    <x v="11"/>
    <d v="2026-06-18T12:24:5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6"/>
    <x v="101"/>
    <x v="11"/>
    <d v="2026-06-18T12:24:51"/>
    <n v="53"/>
    <n v="3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9"/>
    <x v="102"/>
    <x v="6"/>
    <d v="2026-06-18T12:24:5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2"/>
    <x v="102"/>
    <x v="6"/>
    <d v="2026-06-18T12:24:52"/>
    <n v="1"/>
    <n v="0"/>
    <n v="1"/>
    <m/>
    <m/>
    <m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4"/>
    <x v="102"/>
    <x v="6"/>
    <d v="2026-06-18T12:24:5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5"/>
    <x v="102"/>
    <x v="6"/>
    <d v="2026-06-18T12:24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6"/>
    <x v="102"/>
    <x v="6"/>
    <d v="2026-06-18T12:24:52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7"/>
    <x v="102"/>
    <x v="6"/>
    <d v="2026-06-18T12:24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8"/>
    <x v="103"/>
    <x v="10"/>
    <d v="2026-06-18T12:24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9"/>
    <x v="103"/>
    <x v="10"/>
    <d v="2026-06-18T12:24:5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2"/>
    <x v="103"/>
    <x v="10"/>
    <d v="2026-06-18T12:24:52"/>
    <n v="5"/>
    <n v="3"/>
    <n v="2"/>
    <m/>
    <m/>
    <m/>
    <n v="2"/>
    <m/>
    <n v="2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4"/>
    <x v="103"/>
    <x v="10"/>
    <d v="2026-06-18T12:24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5"/>
    <x v="103"/>
    <x v="10"/>
    <d v="2026-06-18T12:24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6"/>
    <x v="103"/>
    <x v="10"/>
    <d v="2026-06-18T12:24:5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"/>
    <x v="103"/>
    <x v="10"/>
    <d v="2026-06-18T12:24:52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9"/>
    <x v="104"/>
    <x v="6"/>
    <d v="2026-06-18T12:24:53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2"/>
    <x v="104"/>
    <x v="6"/>
    <d v="2026-06-18T12:24:53"/>
    <n v="1"/>
    <n v="1"/>
    <n v="0"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4"/>
    <x v="104"/>
    <x v="6"/>
    <d v="2026-06-18T12:24:5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5"/>
    <x v="104"/>
    <x v="6"/>
    <d v="2026-06-18T12:24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6"/>
    <x v="104"/>
    <x v="6"/>
    <d v="2026-06-18T12:24:53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7"/>
    <x v="104"/>
    <x v="6"/>
    <d v="2026-06-18T12:24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4"/>
    <x v="105"/>
    <x v="6"/>
    <d v="2026-06-18T12:24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5"/>
    <x v="105"/>
    <x v="6"/>
    <d v="2026-06-18T12:24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6"/>
    <x v="105"/>
    <x v="6"/>
    <d v="2026-06-18T12:24:54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7"/>
    <x v="105"/>
    <x v="6"/>
    <d v="2026-06-18T12:24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25"/>
    <x v="105"/>
    <x v="6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8"/>
    <x v="106"/>
    <x v="1"/>
    <d v="2026-06-18T12:24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9"/>
    <x v="106"/>
    <x v="1"/>
    <d v="2026-06-18T12:24:54"/>
    <n v="33"/>
    <m/>
    <m/>
    <m/>
    <m/>
    <m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0"/>
    <x v="106"/>
    <x v="1"/>
    <d v="2026-06-18T12:24:5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1"/>
    <x v="106"/>
    <x v="1"/>
    <d v="2026-06-18T12:24:54"/>
    <n v="12"/>
    <m/>
    <n v="5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"/>
    <x v="106"/>
    <x v="1"/>
    <d v="2026-06-18T12:24:54"/>
    <n v="29"/>
    <n v="15"/>
    <n v="14"/>
    <m/>
    <n v="2"/>
    <n v="2"/>
    <n v="2"/>
    <n v="2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4"/>
    <x v="106"/>
    <x v="1"/>
    <d v="2026-06-18T12:24:5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5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7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9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6"/>
    <x v="106"/>
    <x v="1"/>
    <d v="2026-06-18T12:24:54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"/>
    <x v="106"/>
    <x v="1"/>
    <d v="2026-06-18T12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8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1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8"/>
    <x v="116"/>
    <x v="8"/>
    <d v="2026-06-18T12:24:5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9"/>
    <x v="116"/>
    <x v="8"/>
    <d v="2026-06-18T12:24:55"/>
    <n v="28"/>
    <m/>
    <m/>
    <m/>
    <m/>
    <m/>
    <n v="12"/>
    <n v="1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10"/>
    <x v="116"/>
    <x v="8"/>
    <d v="2026-06-18T12:24:55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11"/>
    <x v="116"/>
    <x v="8"/>
    <d v="2026-06-18T12:24:55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2"/>
    <x v="116"/>
    <x v="8"/>
    <d v="2026-06-18T12:24:55"/>
    <n v="25"/>
    <n v="17"/>
    <n v="8"/>
    <n v="0"/>
    <n v="0"/>
    <n v="5"/>
    <n v="3"/>
    <n v="2"/>
    <n v="6"/>
    <n v="8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4"/>
    <x v="116"/>
    <x v="8"/>
    <d v="2026-06-18T12:24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5"/>
    <x v="116"/>
    <x v="8"/>
    <d v="2026-06-18T12:24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6"/>
    <x v="116"/>
    <x v="8"/>
    <d v="2026-06-18T12:24:55"/>
    <n v="49"/>
    <n v="2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7"/>
    <x v="116"/>
    <x v="8"/>
    <d v="2026-06-18T12:24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8"/>
    <x v="117"/>
    <x v="11"/>
    <d v="2026-06-18T12:24:55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9"/>
    <x v="117"/>
    <x v="11"/>
    <d v="2026-06-18T12:24:5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0"/>
    <x v="117"/>
    <x v="11"/>
    <d v="2026-06-18T12:24:5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1"/>
    <x v="117"/>
    <x v="11"/>
    <d v="2026-06-18T12:24:5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0"/>
    <x v="117"/>
    <x v="11"/>
    <d v="2026-06-18T12:24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"/>
    <x v="117"/>
    <x v="11"/>
    <d v="2026-06-18T12:24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2"/>
    <x v="117"/>
    <x v="11"/>
    <d v="2026-06-18T12:24:55"/>
    <n v="21"/>
    <n v="8"/>
    <n v="13"/>
    <m/>
    <m/>
    <n v="4"/>
    <n v="1"/>
    <n v="4"/>
    <n v="2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3"/>
    <x v="117"/>
    <x v="11"/>
    <d v="2026-06-18T12:24:5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4"/>
    <x v="117"/>
    <x v="11"/>
    <d v="2026-06-18T12:24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5"/>
    <x v="117"/>
    <x v="11"/>
    <d v="2026-06-18T12:24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6"/>
    <x v="117"/>
    <x v="11"/>
    <d v="2026-06-18T12:24:55"/>
    <n v="126"/>
    <n v="5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7"/>
    <x v="117"/>
    <x v="11"/>
    <d v="2026-06-18T12:24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9"/>
    <x v="118"/>
    <x v="7"/>
    <d v="2026-06-18T12:24:5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10"/>
    <x v="118"/>
    <x v="7"/>
    <d v="2026-06-18T12:24:56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11"/>
    <x v="118"/>
    <x v="7"/>
    <d v="2026-06-18T12:24:5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2"/>
    <x v="118"/>
    <x v="7"/>
    <d v="2026-06-18T12:24:56"/>
    <n v="5"/>
    <n v="1"/>
    <n v="4"/>
    <m/>
    <n v="1"/>
    <m/>
    <m/>
    <m/>
    <n v="1"/>
    <n v="1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4"/>
    <x v="118"/>
    <x v="7"/>
    <d v="2026-06-18T12:24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5"/>
    <x v="118"/>
    <x v="7"/>
    <d v="2026-06-18T12:24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6"/>
    <x v="118"/>
    <x v="7"/>
    <d v="2026-06-18T12:24:5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7"/>
    <x v="118"/>
    <x v="7"/>
    <d v="2026-06-18T12:24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8"/>
    <x v="107"/>
    <x v="10"/>
    <d v="2026-06-18T12:24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9"/>
    <x v="107"/>
    <x v="10"/>
    <d v="2026-06-18T12:24:5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0"/>
    <x v="107"/>
    <x v="10"/>
    <d v="2026-06-18T12:24:56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1"/>
    <x v="107"/>
    <x v="10"/>
    <d v="2026-06-18T12:24:5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"/>
    <x v="107"/>
    <x v="10"/>
    <d v="2026-06-18T12:24:56"/>
    <n v="9"/>
    <n v="2"/>
    <n v="7"/>
    <m/>
    <m/>
    <m/>
    <n v="1"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4"/>
    <x v="107"/>
    <x v="10"/>
    <d v="2026-06-18T12:24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4"/>
    <x v="107"/>
    <x v="10"/>
    <d v="2026-06-18T12:24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5"/>
    <x v="107"/>
    <x v="10"/>
    <d v="2026-06-18T12:24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6"/>
    <x v="107"/>
    <x v="10"/>
    <d v="2026-06-18T12:24:56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"/>
    <x v="107"/>
    <x v="10"/>
    <d v="2026-06-18T12:24:5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8"/>
    <x v="108"/>
    <x v="8"/>
    <d v="2026-06-18T12:24:5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9"/>
    <x v="108"/>
    <x v="8"/>
    <d v="2026-06-18T12:24:57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11"/>
    <x v="108"/>
    <x v="8"/>
    <d v="2026-06-18T12:24:57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0"/>
    <x v="108"/>
    <x v="8"/>
    <d v="2026-06-18T12:24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1"/>
    <x v="108"/>
    <x v="8"/>
    <d v="2026-06-18T12:24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2"/>
    <x v="108"/>
    <x v="8"/>
    <d v="2026-06-18T12:24:57"/>
    <n v="17"/>
    <n v="9"/>
    <n v="8"/>
    <n v="0"/>
    <n v="1"/>
    <n v="1"/>
    <n v="1"/>
    <n v="2"/>
    <n v="5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3"/>
    <x v="108"/>
    <x v="8"/>
    <d v="2026-06-18T12:24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4"/>
    <x v="108"/>
    <x v="8"/>
    <d v="2026-06-18T12:24:5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5"/>
    <x v="108"/>
    <x v="8"/>
    <d v="2026-06-18T12:24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6"/>
    <x v="108"/>
    <x v="8"/>
    <d v="2026-06-18T12:24:57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7"/>
    <x v="108"/>
    <x v="8"/>
    <d v="2026-06-18T12:24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9"/>
    <x v="109"/>
    <x v="8"/>
    <d v="2026-06-18T12:24:5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10"/>
    <x v="109"/>
    <x v="8"/>
    <d v="2026-06-18T12:24:5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11"/>
    <x v="109"/>
    <x v="8"/>
    <d v="2026-06-18T12:24:57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2"/>
    <x v="109"/>
    <x v="8"/>
    <d v="2026-06-18T12:24:57"/>
    <n v="6"/>
    <n v="3"/>
    <n v="3"/>
    <n v="0"/>
    <n v="0"/>
    <n v="1"/>
    <n v="0"/>
    <n v="0"/>
    <n v="2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4"/>
    <x v="109"/>
    <x v="8"/>
    <d v="2026-06-18T12:24:5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5"/>
    <x v="109"/>
    <x v="8"/>
    <d v="2026-06-18T12:24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6"/>
    <x v="109"/>
    <x v="8"/>
    <d v="2026-06-18T12:24:57"/>
    <n v="30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7"/>
    <x v="109"/>
    <x v="8"/>
    <d v="2026-06-18T12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8"/>
    <x v="110"/>
    <x v="9"/>
    <d v="2026-06-18T12:24:5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9"/>
    <x v="110"/>
    <x v="9"/>
    <d v="2026-06-18T12:24:58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0"/>
    <x v="110"/>
    <x v="9"/>
    <d v="2026-06-18T12:24:58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1"/>
    <x v="110"/>
    <x v="9"/>
    <d v="2026-06-18T12:24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0"/>
    <x v="110"/>
    <x v="9"/>
    <d v="2026-06-18T12:24:5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"/>
    <x v="110"/>
    <x v="9"/>
    <d v="2026-06-18T12:24:5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2"/>
    <x v="110"/>
    <x v="9"/>
    <d v="2026-06-18T12:24:58"/>
    <n v="26"/>
    <n v="11"/>
    <n v="15"/>
    <m/>
    <m/>
    <n v="2"/>
    <n v="3"/>
    <n v="2"/>
    <n v="5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3"/>
    <x v="110"/>
    <x v="9"/>
    <d v="2026-06-18T12:24:5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7"/>
    <x v="110"/>
    <x v="9"/>
    <d v="2026-06-18T12:24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20"/>
    <x v="110"/>
    <x v="9"/>
    <d v="2026-06-18T12:24:5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4"/>
    <x v="110"/>
    <x v="9"/>
    <d v="2026-06-18T12:24:5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5"/>
    <x v="110"/>
    <x v="9"/>
    <d v="2026-06-18T12:24:5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6"/>
    <x v="110"/>
    <x v="9"/>
    <d v="2026-06-18T12:24:58"/>
    <n v="126"/>
    <n v="47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"/>
    <x v="110"/>
    <x v="9"/>
    <d v="2026-06-18T12:24:58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25"/>
    <x v="110"/>
    <x v="9"/>
    <d v="2026-06-18T12:24:58"/>
    <n v="23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34"/>
    <x v="110"/>
    <x v="9"/>
    <d v="2026-06-18T12:24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9"/>
    <x v="111"/>
    <x v="5"/>
    <d v="2026-07-17T15:29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2"/>
    <x v="111"/>
    <x v="5"/>
    <d v="2026-07-17T15:29:09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8"/>
    <x v="112"/>
    <x v="12"/>
    <d v="2026-06-18T12:24:5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9"/>
    <x v="112"/>
    <x v="12"/>
    <d v="2026-06-18T12:24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2"/>
    <x v="112"/>
    <x v="12"/>
    <d v="2026-06-18T12:24:59"/>
    <n v="10"/>
    <n v="5"/>
    <n v="5"/>
    <m/>
    <m/>
    <m/>
    <n v="3"/>
    <n v="3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4"/>
    <x v="112"/>
    <x v="12"/>
    <d v="2026-06-18T12:24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5"/>
    <x v="112"/>
    <x v="12"/>
    <d v="2026-06-18T12:2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6"/>
    <x v="112"/>
    <x v="12"/>
    <d v="2026-06-18T12:24:59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4"/>
    <x v="111"/>
    <x v="5"/>
    <d v="2026-07-17T15:29:0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6"/>
    <x v="111"/>
    <x v="5"/>
    <d v="2026-07-17T15:29:09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7"/>
    <x v="112"/>
    <x v="12"/>
    <d v="2026-06-18T12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8"/>
    <x v="113"/>
    <x v="9"/>
    <d v="2026-06-18T12:24:59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9"/>
    <x v="113"/>
    <x v="9"/>
    <d v="2026-06-18T12:24:59"/>
    <n v="19"/>
    <m/>
    <m/>
    <m/>
    <m/>
    <m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0"/>
    <x v="113"/>
    <x v="9"/>
    <d v="2026-06-18T12:24:59"/>
    <n v="7"/>
    <m/>
    <m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1"/>
    <x v="113"/>
    <x v="9"/>
    <d v="2026-06-18T12:24:59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3"/>
    <x v="113"/>
    <x v="9"/>
    <d v="2026-06-18T12:24:59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2"/>
    <x v="113"/>
    <x v="9"/>
    <d v="2026-06-18T12:24:59"/>
    <n v="29"/>
    <n v="13"/>
    <n v="16"/>
    <m/>
    <m/>
    <n v="3"/>
    <n v="2"/>
    <n v="7"/>
    <n v="5"/>
    <n v="5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14"/>
    <x v="113"/>
    <x v="9"/>
    <d v="2026-06-18T12:24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4"/>
    <x v="113"/>
    <x v="9"/>
    <d v="2026-06-18T12:24:59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5"/>
    <x v="113"/>
    <x v="9"/>
    <d v="2026-06-18T12:24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6"/>
    <x v="113"/>
    <x v="9"/>
    <d v="2026-06-18T12:24:59"/>
    <n v="151"/>
    <n v="7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"/>
    <x v="113"/>
    <x v="9"/>
    <d v="2026-06-18T12:24:59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8"/>
    <x v="114"/>
    <x v="13"/>
    <d v="2026-06-18T12:25:01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9"/>
    <x v="114"/>
    <x v="13"/>
    <d v="2026-06-18T12:25:0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0"/>
    <x v="114"/>
    <x v="13"/>
    <d v="2026-06-18T12:25:01"/>
    <n v="8"/>
    <m/>
    <m/>
    <m/>
    <m/>
    <m/>
    <m/>
    <m/>
    <n v="3"/>
    <m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1"/>
    <x v="114"/>
    <x v="13"/>
    <d v="2026-06-18T12:25:01"/>
    <n v="20"/>
    <n v="6.4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0"/>
    <x v="114"/>
    <x v="13"/>
    <d v="2026-06-18T12:25:01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"/>
    <x v="114"/>
    <x v="13"/>
    <d v="2026-06-18T12:25:01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3"/>
    <x v="114"/>
    <x v="13"/>
    <d v="2026-06-18T12:25:01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"/>
    <x v="114"/>
    <x v="13"/>
    <d v="2026-06-18T12:25:01"/>
    <n v="40"/>
    <n v="14"/>
    <n v="26"/>
    <n v="2"/>
    <n v="1"/>
    <n v="4"/>
    <n v="5"/>
    <n v="2"/>
    <n v="7"/>
    <n v="11"/>
    <n v="3"/>
    <m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"/>
    <x v="114"/>
    <x v="13"/>
    <d v="2026-06-18T12:25:01"/>
    <n v="1"/>
    <n v="1"/>
    <n v="0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5"/>
    <x v="114"/>
    <x v="13"/>
    <d v="2026-06-18T12:25:01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4"/>
    <x v="114"/>
    <x v="13"/>
    <d v="2026-06-18T12:25:0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5"/>
    <x v="114"/>
    <x v="13"/>
    <d v="2026-06-18T12:25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9"/>
    <x v="114"/>
    <x v="13"/>
    <d v="2026-06-18T12:25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6"/>
    <x v="114"/>
    <x v="13"/>
    <d v="2026-06-18T12:25:01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"/>
    <x v="114"/>
    <x v="13"/>
    <d v="2026-06-18T12:25:01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1"/>
    <x v="114"/>
    <x v="13"/>
    <d v="2026-06-18T12:25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8"/>
    <x v="115"/>
    <x v="1"/>
    <d v="2026-06-18T12:25:01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9"/>
    <x v="115"/>
    <x v="1"/>
    <d v="2026-06-18T12:25:0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0"/>
    <x v="115"/>
    <x v="1"/>
    <d v="2026-06-18T12:25:01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1"/>
    <x v="115"/>
    <x v="1"/>
    <d v="2026-06-18T12:25:01"/>
    <n v="8"/>
    <n v="4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1"/>
    <x v="115"/>
    <x v="1"/>
    <d v="2026-06-18T12:25:01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2"/>
    <x v="115"/>
    <x v="1"/>
    <d v="2026-06-18T12:25:0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3"/>
    <x v="115"/>
    <x v="1"/>
    <d v="2026-06-18T12:25:01"/>
    <n v="11.2"/>
    <m/>
    <n v="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"/>
    <x v="115"/>
    <x v="1"/>
    <d v="2026-06-18T12:25:01"/>
    <n v="39"/>
    <n v="15"/>
    <n v="24"/>
    <n v="2"/>
    <m/>
    <n v="1"/>
    <n v="8"/>
    <n v="3"/>
    <n v="8"/>
    <n v="5"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4"/>
    <x v="115"/>
    <x v="1"/>
    <d v="2026-06-18T12:2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5"/>
    <x v="115"/>
    <x v="1"/>
    <d v="2026-06-18T12:25:01"/>
    <n v="4"/>
    <n v="1"/>
    <n v="3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8"/>
    <x v="115"/>
    <x v="1"/>
    <d v="2026-06-18T12:25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4"/>
    <x v="115"/>
    <x v="1"/>
    <d v="2026-06-18T12:25:0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4"/>
    <x v="115"/>
    <x v="1"/>
    <d v="2026-06-18T12:25:01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6"/>
    <x v="115"/>
    <x v="1"/>
    <d v="2026-06-18T12:25:01"/>
    <n v="119"/>
    <n v="43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8"/>
    <x v="120"/>
    <x v="1"/>
    <d v="2026-06-18T12:25:02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9"/>
    <x v="120"/>
    <x v="1"/>
    <d v="2026-06-18T12:25:02"/>
    <n v="38"/>
    <m/>
    <m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0"/>
    <x v="120"/>
    <x v="1"/>
    <d v="2026-06-18T12:25:0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1"/>
    <x v="120"/>
    <x v="1"/>
    <d v="2026-06-18T12:25:02"/>
    <n v="25.6"/>
    <m/>
    <n v="9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3"/>
    <x v="120"/>
    <x v="1"/>
    <d v="2026-06-18T12:25:0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2"/>
    <x v="120"/>
    <x v="1"/>
    <d v="2026-06-18T12:25:02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3"/>
    <x v="120"/>
    <x v="1"/>
    <d v="2026-06-18T12:25:0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"/>
    <x v="120"/>
    <x v="1"/>
    <d v="2026-06-18T12:25:02"/>
    <n v="47"/>
    <n v="23"/>
    <n v="24"/>
    <m/>
    <n v="4"/>
    <n v="6"/>
    <n v="4"/>
    <n v="9"/>
    <n v="8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4"/>
    <x v="120"/>
    <x v="1"/>
    <d v="2026-06-18T12:25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5"/>
    <x v="120"/>
    <x v="1"/>
    <d v="2026-06-18T12:25:02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4"/>
    <x v="120"/>
    <x v="1"/>
    <d v="2026-06-18T12:25:0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5"/>
    <x v="120"/>
    <x v="1"/>
    <d v="2026-06-18T12:25:0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6"/>
    <x v="120"/>
    <x v="1"/>
    <d v="2026-06-18T12:25:02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"/>
    <x v="120"/>
    <x v="1"/>
    <d v="2026-06-18T12:25:02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8"/>
    <x v="121"/>
    <x v="9"/>
    <d v="2026-06-18T12:25:03"/>
    <n v="68"/>
    <m/>
    <m/>
    <m/>
    <n v="3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9"/>
    <x v="121"/>
    <x v="9"/>
    <d v="2026-06-18T12:25:03"/>
    <n v="141"/>
    <m/>
    <m/>
    <m/>
    <m/>
    <m/>
    <n v="82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0"/>
    <x v="121"/>
    <x v="9"/>
    <d v="2026-06-18T12:25:03"/>
    <n v="27"/>
    <m/>
    <m/>
    <m/>
    <m/>
    <m/>
    <m/>
    <m/>
    <n v="13"/>
    <m/>
    <n v="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1"/>
    <x v="121"/>
    <x v="9"/>
    <d v="2026-06-18T12:25:03"/>
    <n v="50.4"/>
    <n v="6.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0"/>
    <x v="121"/>
    <x v="9"/>
    <d v="2026-06-18T12:25:03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"/>
    <x v="121"/>
    <x v="9"/>
    <d v="2026-06-18T12:25:03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26"/>
    <x v="121"/>
    <x v="9"/>
    <d v="2026-06-18T12:25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2"/>
    <x v="121"/>
    <x v="9"/>
    <d v="2026-06-18T12:25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3"/>
    <x v="121"/>
    <x v="9"/>
    <d v="2026-06-18T12:25:03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2"/>
    <x v="121"/>
    <x v="9"/>
    <d v="2026-06-18T12:25:03"/>
    <n v="153"/>
    <n v="60"/>
    <n v="93"/>
    <n v="5"/>
    <n v="8"/>
    <n v="12"/>
    <n v="18"/>
    <n v="16"/>
    <n v="41"/>
    <n v="30"/>
    <n v="14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3"/>
    <x v="121"/>
    <x v="9"/>
    <d v="2026-06-18T12:25:03"/>
    <n v="7"/>
    <n v="3"/>
    <n v="4"/>
    <m/>
    <n v="1"/>
    <m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14"/>
    <x v="121"/>
    <x v="9"/>
    <d v="2026-06-18T12:25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4"/>
    <x v="121"/>
    <x v="9"/>
    <d v="2026-06-18T12:25:03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5"/>
    <x v="121"/>
    <x v="9"/>
    <d v="2026-06-18T12:25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6"/>
    <x v="121"/>
    <x v="9"/>
    <d v="2026-06-18T12:25:03"/>
    <n v="187"/>
    <n v="7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"/>
    <x v="121"/>
    <x v="9"/>
    <d v="2026-06-18T12:25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8"/>
    <x v="122"/>
    <x v="9"/>
    <d v="2026-06-18T12:25:03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9"/>
    <x v="122"/>
    <x v="9"/>
    <d v="2026-06-18T12:25:03"/>
    <n v="94"/>
    <m/>
    <m/>
    <m/>
    <m/>
    <m/>
    <n v="46"/>
    <n v="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10"/>
    <x v="122"/>
    <x v="9"/>
    <d v="2026-06-18T12:25:03"/>
    <n v="15"/>
    <m/>
    <m/>
    <m/>
    <m/>
    <m/>
    <m/>
    <m/>
    <n v="1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11"/>
    <x v="122"/>
    <x v="9"/>
    <d v="2026-06-18T12:25:03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6"/>
    <x v="122"/>
    <x v="9"/>
    <d v="2026-06-18T12:25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2"/>
    <x v="122"/>
    <x v="9"/>
    <d v="2026-06-18T12:25:03"/>
    <n v="7.2"/>
    <m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"/>
    <x v="122"/>
    <x v="9"/>
    <d v="2026-06-18T12:25:03"/>
    <n v="90"/>
    <n v="36"/>
    <n v="54"/>
    <m/>
    <n v="1"/>
    <n v="3"/>
    <n v="12"/>
    <n v="13"/>
    <n v="23"/>
    <n v="25"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3"/>
    <x v="122"/>
    <x v="9"/>
    <d v="2026-06-18T12:25:0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15"/>
    <x v="122"/>
    <x v="9"/>
    <d v="2026-06-18T12:25:03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4"/>
    <x v="122"/>
    <x v="9"/>
    <d v="2026-06-18T12:25:03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5"/>
    <x v="122"/>
    <x v="9"/>
    <d v="2026-06-18T12:25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6"/>
    <x v="122"/>
    <x v="9"/>
    <d v="2026-06-18T12:25:03"/>
    <n v="280"/>
    <n v="99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"/>
    <x v="122"/>
    <x v="9"/>
    <d v="2026-06-18T12:25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5"/>
    <x v="122"/>
    <x v="9"/>
    <d v="2026-06-18T12:25:03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8"/>
    <x v="123"/>
    <x v="9"/>
    <d v="2026-06-18T12:25:04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9"/>
    <x v="123"/>
    <x v="9"/>
    <d v="2026-06-18T12:25:04"/>
    <n v="77"/>
    <m/>
    <m/>
    <m/>
    <m/>
    <m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0"/>
    <x v="123"/>
    <x v="9"/>
    <d v="2026-06-18T12:25:04"/>
    <n v="15"/>
    <m/>
    <m/>
    <m/>
    <m/>
    <m/>
    <m/>
    <m/>
    <n v="9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1"/>
    <x v="123"/>
    <x v="9"/>
    <d v="2026-06-18T12:25:04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"/>
    <x v="123"/>
    <x v="9"/>
    <d v="2026-06-18T12:25:04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2"/>
    <x v="123"/>
    <x v="9"/>
    <d v="2026-06-18T12:25:0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2"/>
    <x v="123"/>
    <x v="9"/>
    <d v="2026-06-18T12:25:04"/>
    <n v="69"/>
    <n v="26"/>
    <n v="43"/>
    <n v="0"/>
    <n v="0"/>
    <n v="4"/>
    <n v="6"/>
    <n v="7"/>
    <n v="17"/>
    <n v="22"/>
    <n v="9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3"/>
    <x v="123"/>
    <x v="9"/>
    <d v="2026-06-18T12:25:04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7"/>
    <x v="123"/>
    <x v="9"/>
    <d v="2026-06-18T12:25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20"/>
    <x v="123"/>
    <x v="9"/>
    <d v="2026-06-18T12:25:04"/>
    <n v="1"/>
    <n v="1"/>
    <n v="0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4"/>
    <x v="123"/>
    <x v="9"/>
    <d v="2026-06-18T12:25:04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5"/>
    <x v="123"/>
    <x v="9"/>
    <d v="2026-06-18T12:25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6"/>
    <x v="123"/>
    <x v="9"/>
    <d v="2026-06-18T12:25:04"/>
    <n v="164"/>
    <n v="65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"/>
    <x v="123"/>
    <x v="9"/>
    <d v="2026-06-18T12:25:04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8"/>
    <x v="124"/>
    <x v="2"/>
    <d v="2026-06-18T12:25:04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9"/>
    <x v="124"/>
    <x v="2"/>
    <d v="2026-06-18T12:25:04"/>
    <n v="78"/>
    <m/>
    <m/>
    <m/>
    <m/>
    <m/>
    <n v="40"/>
    <n v="3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0"/>
    <x v="124"/>
    <x v="2"/>
    <d v="2026-06-18T12:25:04"/>
    <n v="24"/>
    <m/>
    <m/>
    <m/>
    <m/>
    <m/>
    <m/>
    <m/>
    <n v="12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1"/>
    <x v="124"/>
    <x v="2"/>
    <d v="2026-06-18T12:25:04"/>
    <n v="13.6"/>
    <n v="3.2"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0"/>
    <x v="124"/>
    <x v="2"/>
    <d v="2026-06-18T12:25:0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"/>
    <x v="124"/>
    <x v="2"/>
    <d v="2026-06-18T12:25:04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2"/>
    <x v="124"/>
    <x v="2"/>
    <d v="2026-06-18T12:25:0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1"/>
    <x v="124"/>
    <x v="2"/>
    <d v="2026-06-18T12:25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2"/>
    <x v="124"/>
    <x v="2"/>
    <d v="2026-06-18T12:25:04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"/>
    <x v="124"/>
    <x v="2"/>
    <d v="2026-06-18T12:25:04"/>
    <n v="82"/>
    <n v="32"/>
    <n v="50"/>
    <n v="3"/>
    <n v="3"/>
    <n v="2"/>
    <n v="5"/>
    <n v="7"/>
    <n v="20"/>
    <n v="18"/>
    <n v="14"/>
    <m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"/>
    <x v="124"/>
    <x v="2"/>
    <d v="2026-06-18T12:25:04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4"/>
    <x v="124"/>
    <x v="2"/>
    <d v="2026-06-18T12:25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5"/>
    <x v="124"/>
    <x v="2"/>
    <d v="2026-06-18T12:25:04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"/>
    <x v="124"/>
    <x v="2"/>
    <d v="2026-06-18T12:25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5"/>
    <x v="124"/>
    <x v="2"/>
    <d v="2026-06-18T12:25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6"/>
    <x v="124"/>
    <x v="2"/>
    <d v="2026-06-18T12:25:04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"/>
    <x v="124"/>
    <x v="2"/>
    <d v="2026-06-18T12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5"/>
    <x v="124"/>
    <x v="2"/>
    <d v="2026-06-18T12:25:0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8"/>
    <x v="125"/>
    <x v="10"/>
    <d v="2026-06-18T12:25:05"/>
    <n v="160"/>
    <m/>
    <m/>
    <m/>
    <n v="7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9"/>
    <x v="125"/>
    <x v="10"/>
    <d v="2026-06-18T12:25:05"/>
    <n v="319"/>
    <m/>
    <m/>
    <m/>
    <m/>
    <m/>
    <n v="178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0"/>
    <x v="125"/>
    <x v="10"/>
    <d v="2026-06-18T12:25:05"/>
    <n v="60"/>
    <m/>
    <m/>
    <m/>
    <m/>
    <m/>
    <m/>
    <m/>
    <n v="33"/>
    <m/>
    <n v="16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1"/>
    <x v="125"/>
    <x v="10"/>
    <d v="2026-06-18T12:25:05"/>
    <n v="68.8"/>
    <n v="1.6"/>
    <n v="29.6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0"/>
    <x v="125"/>
    <x v="10"/>
    <d v="2026-06-18T12:25:05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"/>
    <x v="125"/>
    <x v="10"/>
    <d v="2026-06-18T12:25:05"/>
    <n v="28"/>
    <m/>
    <m/>
    <m/>
    <n v="2"/>
    <m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2"/>
    <x v="125"/>
    <x v="10"/>
    <d v="2026-06-18T12:25:05"/>
    <n v="9.6"/>
    <n v="0.8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3"/>
    <x v="125"/>
    <x v="10"/>
    <d v="2026-06-18T12:25:05"/>
    <n v="12.21"/>
    <n v="7.4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2"/>
    <x v="125"/>
    <x v="10"/>
    <d v="2026-06-18T12:25:05"/>
    <n v="21.2"/>
    <m/>
    <m/>
    <n v="13.6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3"/>
    <x v="125"/>
    <x v="10"/>
    <d v="2026-06-18T12:25:05"/>
    <n v="13.6"/>
    <m/>
    <m/>
    <n v="9.1999999999999993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"/>
    <x v="125"/>
    <x v="10"/>
    <d v="2026-06-18T12:25:05"/>
    <n v="321"/>
    <n v="139"/>
    <n v="182"/>
    <n v="1"/>
    <n v="12"/>
    <n v="17"/>
    <n v="36"/>
    <n v="44"/>
    <n v="89"/>
    <n v="70"/>
    <n v="33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"/>
    <x v="125"/>
    <x v="10"/>
    <d v="2026-06-18T12:25:05"/>
    <n v="20"/>
    <n v="13"/>
    <n v="7"/>
    <n v="1"/>
    <n v="1"/>
    <n v="3"/>
    <n v="1"/>
    <n v="0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4"/>
    <x v="125"/>
    <x v="10"/>
    <d v="2026-06-18T12:25:05"/>
    <n v="3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5"/>
    <x v="125"/>
    <x v="10"/>
    <d v="2026-06-18T12:25:05"/>
    <n v="8"/>
    <n v="5"/>
    <n v="3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6"/>
    <x v="125"/>
    <x v="10"/>
    <d v="2026-06-18T12:25:0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7"/>
    <x v="125"/>
    <x v="10"/>
    <d v="2026-06-18T12:25:0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8"/>
    <x v="125"/>
    <x v="10"/>
    <d v="2026-06-18T12:25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8"/>
    <x v="125"/>
    <x v="10"/>
    <d v="2026-06-18T12:25:05"/>
    <n v="12.4"/>
    <n v="4.4000000000000004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0"/>
    <x v="125"/>
    <x v="10"/>
    <d v="2026-06-18T12:25:05"/>
    <n v="5"/>
    <n v="4"/>
    <n v="1"/>
    <m/>
    <m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4"/>
    <x v="125"/>
    <x v="10"/>
    <d v="2026-06-18T12:25:05"/>
    <n v="3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"/>
    <x v="125"/>
    <x v="10"/>
    <d v="2026-06-18T12:25:05"/>
    <n v="773"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"/>
    <x v="125"/>
    <x v="10"/>
    <d v="2026-06-18T12:25:0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6"/>
    <x v="125"/>
    <x v="10"/>
    <d v="2026-06-18T12:25:05"/>
    <n v="773"/>
    <n v="279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"/>
    <x v="125"/>
    <x v="10"/>
    <d v="2026-06-18T12:25:05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5"/>
    <x v="125"/>
    <x v="10"/>
    <d v="2026-06-18T12:25:05"/>
    <n v="18"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8"/>
    <x v="126"/>
    <x v="9"/>
    <d v="2026-06-18T12:25:05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9"/>
    <x v="126"/>
    <x v="9"/>
    <d v="2026-06-18T12:25:05"/>
    <n v="32"/>
    <m/>
    <m/>
    <m/>
    <m/>
    <m/>
    <n v="12"/>
    <n v="1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0"/>
    <x v="126"/>
    <x v="9"/>
    <d v="2026-06-18T12:25:05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1"/>
    <x v="126"/>
    <x v="9"/>
    <d v="2026-06-18T12:25:05"/>
    <n v="11.2"/>
    <n v="0.8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0"/>
    <x v="126"/>
    <x v="9"/>
    <d v="2026-06-18T12:25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"/>
    <x v="126"/>
    <x v="9"/>
    <d v="2026-06-18T12:25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2"/>
    <x v="126"/>
    <x v="9"/>
    <d v="2026-06-18T12:25:05"/>
    <n v="5.6"/>
    <n v="3.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"/>
    <x v="126"/>
    <x v="9"/>
    <d v="2026-06-18T12:25:05"/>
    <n v="42"/>
    <n v="14"/>
    <n v="28"/>
    <n v="1"/>
    <n v="1"/>
    <n v="3"/>
    <n v="6"/>
    <n v="5"/>
    <n v="6"/>
    <n v="10"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3"/>
    <x v="126"/>
    <x v="9"/>
    <d v="2026-06-18T12:25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5"/>
    <x v="126"/>
    <x v="9"/>
    <d v="2026-06-18T12:25:05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8"/>
    <x v="126"/>
    <x v="9"/>
    <d v="2026-06-18T12:25:0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0"/>
    <x v="126"/>
    <x v="9"/>
    <d v="2026-06-18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4"/>
    <x v="126"/>
    <x v="9"/>
    <d v="2026-06-18T12:25:05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5"/>
    <x v="126"/>
    <x v="9"/>
    <d v="2026-06-18T12:25:0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6"/>
    <x v="126"/>
    <x v="9"/>
    <d v="2026-06-18T12:25:05"/>
    <n v="194"/>
    <n v="81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"/>
    <x v="126"/>
    <x v="9"/>
    <d v="2026-06-18T12:25:05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5"/>
    <x v="126"/>
    <x v="9"/>
    <d v="2026-06-18T12:25:05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34"/>
    <x v="126"/>
    <x v="9"/>
    <d v="2026-06-18T12:2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"/>
    <x v="129"/>
    <x v="2"/>
    <d v="2026-06-18T12:25:06"/>
    <n v="154"/>
    <m/>
    <m/>
    <m/>
    <n v="10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9"/>
    <x v="129"/>
    <x v="2"/>
    <d v="2026-06-18T12:25:06"/>
    <n v="299"/>
    <m/>
    <m/>
    <m/>
    <m/>
    <m/>
    <n v="17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0"/>
    <x v="129"/>
    <x v="2"/>
    <d v="2026-06-18T12:25:06"/>
    <n v="81"/>
    <m/>
    <m/>
    <m/>
    <m/>
    <m/>
    <m/>
    <m/>
    <n v="55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1"/>
    <x v="129"/>
    <x v="2"/>
    <d v="2026-06-18T12:25:06"/>
    <n v="173.6"/>
    <n v="16"/>
    <n v="31.2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0"/>
    <x v="129"/>
    <x v="2"/>
    <d v="2026-06-18T12:25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2"/>
    <x v="129"/>
    <x v="2"/>
    <d v="2026-06-18T12:25:06"/>
    <n v="12"/>
    <m/>
    <n v="4"/>
    <n v="5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3"/>
    <x v="129"/>
    <x v="2"/>
    <d v="2026-06-18T12:25:06"/>
    <n v="6"/>
    <m/>
    <n v="4.400000000000000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"/>
    <x v="129"/>
    <x v="2"/>
    <d v="2026-06-18T12:25:06"/>
    <n v="372"/>
    <n v="152"/>
    <n v="220"/>
    <n v="6"/>
    <n v="13"/>
    <n v="44"/>
    <n v="49"/>
    <n v="29"/>
    <n v="81"/>
    <n v="69"/>
    <n v="55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"/>
    <x v="129"/>
    <x v="2"/>
    <d v="2026-06-18T12:25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5"/>
    <x v="129"/>
    <x v="2"/>
    <d v="2026-06-18T12:25:06"/>
    <n v="6"/>
    <n v="3"/>
    <n v="3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"/>
    <x v="129"/>
    <x v="2"/>
    <d v="2026-06-18T12:25:06"/>
    <n v="483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"/>
    <x v="129"/>
    <x v="2"/>
    <d v="2026-06-18T12:25:0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"/>
    <x v="129"/>
    <x v="2"/>
    <d v="2026-06-18T12:25:06"/>
    <n v="483"/>
    <n v="234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"/>
    <x v="129"/>
    <x v="2"/>
    <d v="2026-06-18T12:25:06"/>
    <n v="54"/>
    <n v="1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8"/>
    <x v="130"/>
    <x v="12"/>
    <d v="2026-06-18T12:25:07"/>
    <n v="58"/>
    <m/>
    <m/>
    <m/>
    <n v="1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9"/>
    <x v="130"/>
    <x v="12"/>
    <d v="2026-06-18T12:25:07"/>
    <n v="120"/>
    <m/>
    <m/>
    <m/>
    <m/>
    <m/>
    <n v="56"/>
    <n v="6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0"/>
    <x v="130"/>
    <x v="12"/>
    <d v="2026-06-18T12:25:07"/>
    <n v="17"/>
    <m/>
    <m/>
    <m/>
    <m/>
    <m/>
    <m/>
    <m/>
    <n v="8"/>
    <m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1"/>
    <x v="130"/>
    <x v="12"/>
    <d v="2026-06-18T12:25:07"/>
    <n v="41.6"/>
    <n v="2.4"/>
    <n v="6.4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0"/>
    <x v="130"/>
    <x v="12"/>
    <d v="2026-06-18T12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"/>
    <x v="130"/>
    <x v="12"/>
    <d v="2026-06-18T12:25:07"/>
    <n v="6"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3"/>
    <x v="130"/>
    <x v="12"/>
    <d v="2026-06-18T12:25:07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2"/>
    <x v="130"/>
    <x v="12"/>
    <d v="2026-06-18T12:25:07"/>
    <n v="9.1999999999999993"/>
    <m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3"/>
    <x v="130"/>
    <x v="12"/>
    <d v="2026-06-18T12:25:07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"/>
    <x v="130"/>
    <x v="12"/>
    <d v="2026-06-18T12:25:07"/>
    <n v="120"/>
    <n v="50"/>
    <n v="70"/>
    <n v="1"/>
    <n v="2"/>
    <n v="11"/>
    <n v="8"/>
    <n v="21"/>
    <n v="28"/>
    <n v="32"/>
    <n v="9"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"/>
    <x v="130"/>
    <x v="12"/>
    <d v="2026-06-18T12:25:07"/>
    <n v="3"/>
    <m/>
    <n v="3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4"/>
    <x v="130"/>
    <x v="12"/>
    <d v="2026-06-18T12:25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5"/>
    <x v="130"/>
    <x v="12"/>
    <d v="2026-06-18T12:25:07"/>
    <n v="4"/>
    <m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"/>
    <x v="130"/>
    <x v="12"/>
    <d v="2026-06-18T12:25:07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5"/>
    <x v="130"/>
    <x v="12"/>
    <d v="2026-06-18T12:25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7"/>
    <x v="130"/>
    <x v="12"/>
    <d v="2026-06-18T12:2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6"/>
    <x v="130"/>
    <x v="12"/>
    <d v="2026-06-18T12:25:07"/>
    <n v="196"/>
    <n v="7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"/>
    <x v="130"/>
    <x v="12"/>
    <d v="2026-06-18T12:25:0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8"/>
    <x v="130"/>
    <x v="12"/>
    <d v="2026-06-18T12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"/>
    <x v="131"/>
    <x v="9"/>
    <d v="2026-06-18T12:25:07"/>
    <n v="290"/>
    <m/>
    <m/>
    <m/>
    <n v="156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9"/>
    <x v="131"/>
    <x v="9"/>
    <d v="2026-06-18T12:25:07"/>
    <n v="538"/>
    <m/>
    <m/>
    <m/>
    <m/>
    <m/>
    <n v="288"/>
    <n v="2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0"/>
    <x v="131"/>
    <x v="9"/>
    <d v="2026-06-18T12:25:07"/>
    <n v="159"/>
    <m/>
    <m/>
    <m/>
    <m/>
    <m/>
    <m/>
    <m/>
    <n v="75"/>
    <m/>
    <n v="38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1"/>
    <x v="131"/>
    <x v="9"/>
    <d v="2026-06-18T12:25:07"/>
    <n v="194.4"/>
    <n v="21.6"/>
    <n v="44.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0"/>
    <x v="131"/>
    <x v="9"/>
    <d v="2026-06-18T12:25:07"/>
    <n v="18"/>
    <m/>
    <m/>
    <m/>
    <n v="4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"/>
    <x v="131"/>
    <x v="9"/>
    <d v="2026-06-18T12:25:07"/>
    <n v="24"/>
    <m/>
    <m/>
    <n v="6"/>
    <n v="4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2"/>
    <x v="131"/>
    <x v="9"/>
    <d v="2026-06-18T12:25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3"/>
    <x v="131"/>
    <x v="9"/>
    <d v="2026-06-18T12:25:07"/>
    <n v="15.54"/>
    <m/>
    <n v="7.4"/>
    <n v="8.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2"/>
    <x v="131"/>
    <x v="9"/>
    <d v="2026-06-18T12:25:07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3"/>
    <x v="131"/>
    <x v="9"/>
    <d v="2026-06-18T12:25:07"/>
    <n v="13.6"/>
    <m/>
    <n v="8.4"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"/>
    <x v="131"/>
    <x v="9"/>
    <d v="2026-06-18T12:25:07"/>
    <n v="631"/>
    <n v="253"/>
    <n v="378"/>
    <n v="8"/>
    <n v="15"/>
    <n v="48"/>
    <n v="78"/>
    <n v="67"/>
    <n v="144"/>
    <n v="125"/>
    <n v="81"/>
    <m/>
    <n v="19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3"/>
    <x v="131"/>
    <x v="9"/>
    <d v="2026-06-18T12:25:07"/>
    <n v="12"/>
    <n v="8"/>
    <n v="4"/>
    <m/>
    <m/>
    <n v="3"/>
    <n v="2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4"/>
    <x v="131"/>
    <x v="9"/>
    <d v="2026-06-18T12:25:07"/>
    <n v="4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5"/>
    <x v="131"/>
    <x v="9"/>
    <d v="2026-06-18T12:25:07"/>
    <n v="8"/>
    <n v="2"/>
    <n v="6"/>
    <n v="2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6"/>
    <x v="131"/>
    <x v="9"/>
    <d v="2026-06-18T12:25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7"/>
    <x v="131"/>
    <x v="9"/>
    <d v="2026-06-18T12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8"/>
    <x v="131"/>
    <x v="9"/>
    <d v="2026-06-18T12:25:07"/>
    <n v="21.6"/>
    <n v="3.2"/>
    <n v="4"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9"/>
    <x v="131"/>
    <x v="9"/>
    <d v="2026-06-18T12:25:07"/>
    <n v="12.4"/>
    <m/>
    <n v="4.8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0"/>
    <x v="131"/>
    <x v="9"/>
    <d v="2026-06-18T12:25:07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4"/>
    <x v="131"/>
    <x v="9"/>
    <d v="2026-06-18T12:25:07"/>
    <n v="10"/>
    <n v="4"/>
    <n v="6"/>
    <n v="1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4"/>
    <x v="131"/>
    <x v="9"/>
    <d v="2026-06-18T12:25:07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5"/>
    <x v="131"/>
    <x v="9"/>
    <d v="2026-06-18T12:25:0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6"/>
    <x v="131"/>
    <x v="9"/>
    <d v="2026-06-18T12:25:07"/>
    <n v="657"/>
    <n v="244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"/>
    <x v="131"/>
    <x v="9"/>
    <d v="2026-06-18T12:25:0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5"/>
    <x v="131"/>
    <x v="9"/>
    <d v="2026-06-18T12:25:07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"/>
    <x v="132"/>
    <x v="2"/>
    <d v="2026-06-18T12:25:08"/>
    <n v="254"/>
    <m/>
    <m/>
    <m/>
    <n v="11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9"/>
    <x v="132"/>
    <x v="2"/>
    <d v="2026-06-18T12:25:08"/>
    <n v="591"/>
    <m/>
    <m/>
    <m/>
    <m/>
    <m/>
    <n v="34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0"/>
    <x v="132"/>
    <x v="2"/>
    <d v="2026-06-18T12:25:08"/>
    <n v="93"/>
    <m/>
    <m/>
    <m/>
    <m/>
    <m/>
    <m/>
    <m/>
    <n v="56"/>
    <m/>
    <n v="20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1"/>
    <x v="132"/>
    <x v="2"/>
    <d v="2026-06-18T12:25:08"/>
    <n v="145.6"/>
    <n v="12.8"/>
    <n v="28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0"/>
    <x v="132"/>
    <x v="2"/>
    <d v="2026-06-18T12:25:08"/>
    <n v="24"/>
    <m/>
    <m/>
    <m/>
    <n v="0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"/>
    <x v="132"/>
    <x v="2"/>
    <d v="2026-06-18T12:25:08"/>
    <n v="37"/>
    <m/>
    <n v="1"/>
    <n v="12"/>
    <n v="0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2"/>
    <x v="132"/>
    <x v="2"/>
    <d v="2026-06-18T12:25:08"/>
    <n v="12.8"/>
    <m/>
    <n v="1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3"/>
    <x v="132"/>
    <x v="2"/>
    <d v="2026-06-18T12:2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1"/>
    <x v="132"/>
    <x v="2"/>
    <d v="2026-06-18T12:25:0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2"/>
    <x v="132"/>
    <x v="2"/>
    <d v="2026-06-18T12:25:08"/>
    <n v="10.4"/>
    <n v="4.8"/>
    <m/>
    <n v="0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3"/>
    <x v="132"/>
    <x v="2"/>
    <d v="2026-06-18T12:25:08"/>
    <n v="12"/>
    <m/>
    <n v="4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"/>
    <x v="132"/>
    <x v="2"/>
    <d v="2026-06-18T12:25:08"/>
    <n v="574"/>
    <n v="168"/>
    <n v="406"/>
    <n v="6"/>
    <n v="11"/>
    <n v="49"/>
    <n v="58"/>
    <n v="69"/>
    <n v="170"/>
    <n v="128"/>
    <n v="56"/>
    <m/>
    <n v="10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"/>
    <x v="132"/>
    <x v="2"/>
    <d v="2026-06-18T12:25:08"/>
    <n v="19"/>
    <n v="8"/>
    <n v="11"/>
    <m/>
    <n v="1"/>
    <n v="6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4"/>
    <x v="132"/>
    <x v="2"/>
    <d v="2026-06-18T12:25:0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5"/>
    <x v="132"/>
    <x v="2"/>
    <d v="2026-06-18T12:25:08"/>
    <n v="7"/>
    <n v="5"/>
    <n v="2"/>
    <n v="1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6"/>
    <x v="132"/>
    <x v="2"/>
    <d v="2026-06-18T12:25:08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7"/>
    <x v="132"/>
    <x v="2"/>
    <d v="2026-06-18T12:25:0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8"/>
    <x v="132"/>
    <x v="2"/>
    <d v="2026-06-18T12:25:0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0"/>
    <x v="132"/>
    <x v="2"/>
    <d v="2026-06-18T12:25:08"/>
    <n v="11"/>
    <n v="4"/>
    <n v="7"/>
    <m/>
    <m/>
    <n v="1"/>
    <n v="2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4"/>
    <x v="132"/>
    <x v="2"/>
    <d v="2026-06-18T12:25:0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"/>
    <x v="132"/>
    <x v="2"/>
    <d v="2026-06-18T12:25:08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"/>
    <x v="132"/>
    <x v="2"/>
    <d v="2026-06-18T12:25:0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"/>
    <x v="132"/>
    <x v="2"/>
    <d v="2026-06-18T12:25:08"/>
    <n v="319"/>
    <n v="114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"/>
    <x v="132"/>
    <x v="2"/>
    <d v="2026-06-18T12:25:08"/>
    <n v="38"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5"/>
    <x v="132"/>
    <x v="2"/>
    <d v="2026-06-18T12:25:0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4"/>
    <x v="132"/>
    <x v="2"/>
    <d v="2026-06-18T12:2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8"/>
    <x v="119"/>
    <x v="1"/>
    <d v="2026-06-18T13:05:29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9"/>
    <x v="119"/>
    <x v="1"/>
    <d v="2026-06-18T13:05:29"/>
    <n v="44"/>
    <m/>
    <m/>
    <m/>
    <m/>
    <m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0"/>
    <x v="119"/>
    <x v="1"/>
    <d v="2026-06-18T13:05:29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1"/>
    <x v="119"/>
    <x v="1"/>
    <d v="2026-06-18T13:05:29"/>
    <n v="16.8"/>
    <n v="2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0"/>
    <x v="119"/>
    <x v="1"/>
    <d v="2026-06-18T13:0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"/>
    <x v="119"/>
    <x v="1"/>
    <d v="2026-06-18T13:0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2"/>
    <x v="119"/>
    <x v="1"/>
    <d v="2026-06-18T13:05:2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3"/>
    <x v="119"/>
    <x v="1"/>
    <d v="2026-06-18T13:05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"/>
    <x v="119"/>
    <x v="1"/>
    <d v="2026-06-18T13:05:29"/>
    <n v="52"/>
    <n v="15"/>
    <n v="37"/>
    <n v="1"/>
    <n v="1"/>
    <n v="5"/>
    <n v="8"/>
    <n v="7"/>
    <n v="9"/>
    <n v="13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3"/>
    <x v="119"/>
    <x v="1"/>
    <d v="2026-06-18T13:05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5"/>
    <x v="119"/>
    <x v="1"/>
    <d v="2026-06-18T13:05:2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4"/>
    <x v="119"/>
    <x v="1"/>
    <d v="2026-06-18T13:05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5"/>
    <x v="119"/>
    <x v="1"/>
    <d v="2026-06-18T13:05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6"/>
    <x v="119"/>
    <x v="1"/>
    <d v="2026-06-18T13:05:29"/>
    <n v="50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"/>
    <x v="119"/>
    <x v="1"/>
    <d v="2026-06-18T13:05:2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8"/>
    <x v="128"/>
    <x v="2"/>
    <d v="2026-06-18T16:38:48"/>
    <n v="268"/>
    <m/>
    <m/>
    <m/>
    <n v="12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9"/>
    <x v="128"/>
    <x v="2"/>
    <d v="2026-06-18T16:38:48"/>
    <n v="539"/>
    <m/>
    <m/>
    <m/>
    <m/>
    <m/>
    <n v="299"/>
    <n v="23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0"/>
    <x v="128"/>
    <x v="2"/>
    <d v="2026-06-18T16:38:48"/>
    <n v="113"/>
    <m/>
    <m/>
    <m/>
    <m/>
    <m/>
    <m/>
    <m/>
    <n v="60"/>
    <m/>
    <n v="26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1"/>
    <x v="128"/>
    <x v="2"/>
    <d v="2026-06-18T16:38:48"/>
    <n v="135.19999999999999"/>
    <n v="4"/>
    <n v="4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3"/>
    <x v="128"/>
    <x v="2"/>
    <d v="2026-06-18T16:38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"/>
    <x v="128"/>
    <x v="2"/>
    <d v="2026-06-18T16:38:48"/>
    <n v="571"/>
    <n v="247"/>
    <n v="324"/>
    <n v="4"/>
    <n v="21"/>
    <n v="38"/>
    <n v="60"/>
    <n v="74"/>
    <n v="150"/>
    <n v="123"/>
    <n v="60"/>
    <m/>
    <n v="13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"/>
    <x v="128"/>
    <x v="2"/>
    <d v="2026-06-18T16:38:48"/>
    <n v="15"/>
    <n v="9"/>
    <n v="6"/>
    <m/>
    <n v="2"/>
    <m/>
    <m/>
    <n v="1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4"/>
    <x v="128"/>
    <x v="2"/>
    <d v="2026-06-18T16:38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5"/>
    <x v="128"/>
    <x v="2"/>
    <d v="2026-06-18T16:38:48"/>
    <n v="5"/>
    <n v="2"/>
    <n v="3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6"/>
    <x v="128"/>
    <x v="2"/>
    <d v="2026-06-18T16:38:48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7"/>
    <x v="128"/>
    <x v="2"/>
    <d v="2026-06-18T16:38:48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8"/>
    <x v="128"/>
    <x v="2"/>
    <d v="2026-06-18T16:38:48"/>
    <n v="19.600000000000001"/>
    <n v="4.4000000000000004"/>
    <m/>
    <n v="10"/>
    <n v="4.400000000000000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9"/>
    <x v="128"/>
    <x v="2"/>
    <d v="2026-06-18T16:38:48"/>
    <n v="5.2"/>
    <m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0"/>
    <x v="128"/>
    <x v="2"/>
    <d v="2026-06-18T16:38:48"/>
    <n v="11"/>
    <n v="8"/>
    <n v="3"/>
    <m/>
    <m/>
    <n v="1"/>
    <n v="2"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4"/>
    <x v="128"/>
    <x v="2"/>
    <d v="2026-06-18T16:38:48"/>
    <n v="8"/>
    <n v="3"/>
    <n v="5"/>
    <n v="1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"/>
    <x v="128"/>
    <x v="2"/>
    <d v="2026-06-18T16:38:48"/>
    <n v="492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"/>
    <x v="128"/>
    <x v="2"/>
    <d v="2026-06-18T16:38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"/>
    <x v="128"/>
    <x v="2"/>
    <d v="2026-06-18T16:38:48"/>
    <n v="492"/>
    <n v="205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"/>
    <x v="128"/>
    <x v="2"/>
    <d v="2026-06-18T16:38:48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5"/>
    <x v="128"/>
    <x v="2"/>
    <d v="2026-06-18T16:38:48"/>
    <n v="75"/>
    <n v="2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4"/>
    <x v="128"/>
    <x v="2"/>
    <d v="2026-06-18T16:38:4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8"/>
    <x v="134"/>
    <x v="14"/>
    <d v="2026-07-17T15:28:07"/>
    <n v="140"/>
    <m/>
    <m/>
    <m/>
    <n v="7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9"/>
    <x v="134"/>
    <x v="14"/>
    <d v="2026-07-17T15:28:07"/>
    <n v="211"/>
    <m/>
    <m/>
    <m/>
    <m/>
    <m/>
    <n v="126"/>
    <n v="8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0"/>
    <x v="134"/>
    <x v="14"/>
    <d v="2026-07-17T15:28:07"/>
    <n v="48"/>
    <m/>
    <m/>
    <m/>
    <m/>
    <m/>
    <m/>
    <m/>
    <n v="44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1"/>
    <x v="134"/>
    <x v="14"/>
    <d v="2026-07-17T15:28:07"/>
    <n v="82.4"/>
    <n v="5.6"/>
    <n v="13.6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0"/>
    <x v="134"/>
    <x v="14"/>
    <d v="2026-07-17T15:28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"/>
    <x v="134"/>
    <x v="14"/>
    <d v="2026-07-17T15:28:07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2"/>
    <x v="134"/>
    <x v="14"/>
    <d v="2026-07-17T15:28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8"/>
    <x v="127"/>
    <x v="1"/>
    <d v="2026-06-18T16:36:40"/>
    <n v="42"/>
    <m/>
    <m/>
    <m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9"/>
    <x v="127"/>
    <x v="1"/>
    <d v="2026-06-18T16:36:40"/>
    <n v="62"/>
    <m/>
    <m/>
    <m/>
    <m/>
    <m/>
    <n v="4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0"/>
    <x v="127"/>
    <x v="1"/>
    <d v="2026-06-18T16:36:40"/>
    <n v="18"/>
    <m/>
    <m/>
    <m/>
    <m/>
    <m/>
    <m/>
    <m/>
    <n v="9"/>
    <m/>
    <n v="6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1"/>
    <x v="127"/>
    <x v="1"/>
    <d v="2026-06-18T16:36:40"/>
    <n v="33.6"/>
    <n v="3.2"/>
    <n v="12.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0"/>
    <x v="127"/>
    <x v="1"/>
    <d v="2026-06-18T16:3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"/>
    <x v="127"/>
    <x v="1"/>
    <d v="2026-06-18T16:3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2"/>
    <x v="127"/>
    <x v="1"/>
    <d v="2026-06-18T16:36:40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3"/>
    <x v="127"/>
    <x v="1"/>
    <d v="2026-06-18T16:36:40"/>
    <n v="7.2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3"/>
    <x v="134"/>
    <x v="14"/>
    <d v="2026-07-17T15:28:0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"/>
    <x v="134"/>
    <x v="14"/>
    <d v="2026-07-17T15:28:07"/>
    <n v="260"/>
    <n v="123"/>
    <n v="137"/>
    <n v="2"/>
    <n v="7"/>
    <n v="28"/>
    <n v="37"/>
    <n v="33"/>
    <n v="63"/>
    <n v="42"/>
    <n v="4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3"/>
    <x v="134"/>
    <x v="14"/>
    <d v="2026-07-17T15:28:07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15"/>
    <x v="134"/>
    <x v="14"/>
    <d v="2026-07-17T15:28:07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4"/>
    <x v="134"/>
    <x v="14"/>
    <d v="2026-07-17T15:28:07"/>
    <n v="586"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5"/>
    <x v="134"/>
    <x v="14"/>
    <d v="2026-07-17T15:28:0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6"/>
    <x v="134"/>
    <x v="14"/>
    <d v="2026-07-17T15:28:07"/>
    <n v="586"/>
    <n v="237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7"/>
    <x v="134"/>
    <x v="14"/>
    <d v="2026-07-17T15:28:07"/>
    <n v="54"/>
    <n v="1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4"/>
    <x v="137"/>
    <x v="17"/>
    <d v="2026-07-17T15:28:09"/>
    <n v="546"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5"/>
    <x v="137"/>
    <x v="17"/>
    <d v="2026-07-17T15:28:0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9"/>
    <x v="137"/>
    <x v="17"/>
    <d v="2026-07-17T15:28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6"/>
    <x v="137"/>
    <x v="17"/>
    <d v="2026-07-17T15:28:09"/>
    <n v="546"/>
    <n v="2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7"/>
    <x v="137"/>
    <x v="17"/>
    <d v="2026-07-17T15:28:09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31"/>
    <x v="137"/>
    <x v="17"/>
    <d v="2026-07-17T15:28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8"/>
    <x v="138"/>
    <x v="18"/>
    <d v="2026-07-17T15:28:09"/>
    <n v="182"/>
    <m/>
    <m/>
    <m/>
    <n v="10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9"/>
    <x v="138"/>
    <x v="18"/>
    <d v="2026-07-17T15:28:09"/>
    <n v="361"/>
    <m/>
    <m/>
    <m/>
    <m/>
    <m/>
    <n v="214"/>
    <n v="14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0"/>
    <x v="138"/>
    <x v="18"/>
    <d v="2026-07-17T15:28:09"/>
    <n v="47"/>
    <m/>
    <m/>
    <m/>
    <m/>
    <m/>
    <m/>
    <m/>
    <n v="30"/>
    <m/>
    <n v="2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1"/>
    <x v="138"/>
    <x v="18"/>
    <d v="2026-07-17T15:28:09"/>
    <n v="164.8"/>
    <n v="22.4"/>
    <n v="59.2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0"/>
    <x v="138"/>
    <x v="18"/>
    <d v="2026-07-17T15:28:09"/>
    <n v="8"/>
    <m/>
    <m/>
    <m/>
    <n v="6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"/>
    <x v="138"/>
    <x v="18"/>
    <d v="2026-07-17T15:28:09"/>
    <n v="6"/>
    <m/>
    <n v="0"/>
    <n v="1"/>
    <n v="3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2"/>
    <x v="138"/>
    <x v="18"/>
    <d v="2026-07-17T15:28:09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22"/>
    <x v="138"/>
    <x v="18"/>
    <d v="2026-07-17T15:28:09"/>
    <n v="14.4"/>
    <n v="0"/>
    <n v="3.6"/>
    <n v="4.4000000000000004"/>
    <n v="0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23"/>
    <x v="138"/>
    <x v="18"/>
    <d v="2026-07-17T15:28:09"/>
    <n v="11.6"/>
    <n v="3.2"/>
    <n v="0"/>
    <n v="2.8"/>
    <n v="0"/>
    <n v="3.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2"/>
    <x v="138"/>
    <x v="18"/>
    <d v="2026-07-17T15:28:09"/>
    <n v="374"/>
    <n v="178"/>
    <n v="196"/>
    <n v="9"/>
    <n v="15"/>
    <n v="32"/>
    <n v="54"/>
    <n v="37"/>
    <n v="107"/>
    <n v="74"/>
    <n v="30"/>
    <m/>
    <n v="1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3"/>
    <x v="138"/>
    <x v="18"/>
    <d v="2026-07-17T15:28:09"/>
    <n v="5"/>
    <n v="4"/>
    <n v="1"/>
    <n v="0"/>
    <n v="0"/>
    <n v="1"/>
    <n v="3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15"/>
    <x v="138"/>
    <x v="18"/>
    <d v="2026-07-17T15:28:09"/>
    <n v="8"/>
    <n v="4"/>
    <n v="4"/>
    <n v="1"/>
    <n v="1"/>
    <n v="2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4"/>
    <x v="138"/>
    <x v="18"/>
    <d v="2026-07-17T15:28:09"/>
    <n v="497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5"/>
    <x v="138"/>
    <x v="18"/>
    <d v="2026-07-17T15:28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6"/>
    <x v="138"/>
    <x v="18"/>
    <d v="2026-07-17T15:28:09"/>
    <n v="497"/>
    <n v="19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8"/>
    <x v="7"/>
    <x v="138"/>
    <x v="18"/>
    <d v="2026-07-17T15:28:09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8"/>
    <x v="139"/>
    <x v="1"/>
    <d v="2026-07-17T15:28:10"/>
    <n v="244"/>
    <m/>
    <m/>
    <m/>
    <n v="11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"/>
    <x v="139"/>
    <x v="1"/>
    <d v="2026-07-17T15:28:10"/>
    <n v="380"/>
    <m/>
    <m/>
    <m/>
    <m/>
    <m/>
    <n v="248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0"/>
    <x v="139"/>
    <x v="1"/>
    <d v="2026-07-17T15:28:10"/>
    <n v="143"/>
    <m/>
    <m/>
    <m/>
    <m/>
    <m/>
    <m/>
    <m/>
    <n v="93"/>
    <m/>
    <n v="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"/>
    <x v="139"/>
    <x v="1"/>
    <d v="2026-07-17T15:28:10"/>
    <n v="160.80000000000001"/>
    <n v="24.8"/>
    <n v="32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3"/>
    <x v="139"/>
    <x v="1"/>
    <d v="2026-07-17T15:28:10"/>
    <n v="24.05"/>
    <n v="9.6199999999999992"/>
    <n v="9.6199999999999992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1"/>
    <x v="139"/>
    <x v="1"/>
    <d v="2026-07-17T15:28:1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2"/>
    <x v="139"/>
    <x v="1"/>
    <d v="2026-07-17T15:28:10"/>
    <n v="7.2"/>
    <m/>
    <m/>
    <m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3"/>
    <x v="139"/>
    <x v="1"/>
    <d v="2026-07-17T15:28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"/>
    <x v="139"/>
    <x v="1"/>
    <d v="2026-07-17T15:28:10"/>
    <n v="503"/>
    <n v="217"/>
    <n v="286"/>
    <n v="11"/>
    <n v="12"/>
    <n v="38"/>
    <n v="56"/>
    <n v="66"/>
    <n v="124"/>
    <n v="66"/>
    <n v="93"/>
    <m/>
    <n v="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4"/>
    <x v="139"/>
    <x v="1"/>
    <d v="2026-07-17T15:28:10"/>
    <n v="7"/>
    <n v="3"/>
    <n v="4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5"/>
    <x v="139"/>
    <x v="1"/>
    <d v="2026-07-17T15:28:10"/>
    <n v="3"/>
    <m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6"/>
    <x v="139"/>
    <x v="1"/>
    <d v="2026-07-17T15:28:10"/>
    <n v="27"/>
    <n v="1"/>
    <m/>
    <n v="4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7"/>
    <x v="139"/>
    <x v="1"/>
    <d v="2026-07-17T15:28:1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8"/>
    <x v="139"/>
    <x v="1"/>
    <d v="2026-07-17T15:28:10"/>
    <n v="144.4"/>
    <n v="13.2"/>
    <n v="25.6"/>
    <n v="61.6"/>
    <n v="26.4"/>
    <n v="9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9"/>
    <x v="139"/>
    <x v="1"/>
    <d v="2026-07-17T15:28:10"/>
    <n v="62.8"/>
    <n v="4"/>
    <n v="15.6"/>
    <n v="28.4"/>
    <n v="4.4000000000000004"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0"/>
    <x v="139"/>
    <x v="1"/>
    <d v="2026-07-17T15:28:10"/>
    <n v="28"/>
    <n v="14"/>
    <n v="14"/>
    <n v="1"/>
    <m/>
    <n v="2"/>
    <n v="5"/>
    <n v="6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4"/>
    <x v="139"/>
    <x v="1"/>
    <d v="2026-07-17T15:28:10"/>
    <n v="53"/>
    <n v="30"/>
    <n v="23"/>
    <n v="4"/>
    <n v="11"/>
    <n v="22"/>
    <n v="9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4"/>
    <x v="139"/>
    <x v="1"/>
    <d v="2026-07-17T15:28:10"/>
    <n v="1065"/>
    <n v="10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5"/>
    <x v="139"/>
    <x v="1"/>
    <d v="2026-07-17T15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0"/>
    <x v="139"/>
    <x v="1"/>
    <d v="2026-07-17T15:28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6"/>
    <x v="139"/>
    <x v="1"/>
    <d v="2026-07-17T15:28:10"/>
    <n v="1065"/>
    <n v="425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"/>
    <x v="139"/>
    <x v="1"/>
    <d v="2026-07-17T15:28:10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2"/>
    <x v="139"/>
    <x v="1"/>
    <d v="2026-07-17T15:28:10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8"/>
    <x v="140"/>
    <x v="1"/>
    <d v="2026-07-17T15:28:11"/>
    <n v="178"/>
    <m/>
    <m/>
    <m/>
    <n v="66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9"/>
    <x v="140"/>
    <x v="1"/>
    <d v="2026-07-17T15:28:11"/>
    <n v="307"/>
    <m/>
    <m/>
    <m/>
    <m/>
    <m/>
    <n v="16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0"/>
    <x v="140"/>
    <x v="1"/>
    <d v="2026-07-17T15:28:11"/>
    <n v="87"/>
    <m/>
    <m/>
    <m/>
    <m/>
    <m/>
    <m/>
    <m/>
    <n v="43"/>
    <m/>
    <n v="18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1"/>
    <x v="140"/>
    <x v="1"/>
    <d v="2026-07-17T15:28:11"/>
    <n v="156.80000000000001"/>
    <n v="22.4"/>
    <n v="3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0"/>
    <x v="140"/>
    <x v="1"/>
    <d v="2026-07-17T15:28:1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"/>
    <x v="140"/>
    <x v="1"/>
    <d v="2026-07-17T15:28:1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6"/>
    <x v="140"/>
    <x v="1"/>
    <d v="2026-07-17T15:28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1"/>
    <x v="140"/>
    <x v="1"/>
    <d v="2026-07-17T15:28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2"/>
    <x v="140"/>
    <x v="1"/>
    <d v="2026-07-17T15:28:11"/>
    <n v="24.8"/>
    <m/>
    <m/>
    <n v="13.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3"/>
    <x v="140"/>
    <x v="1"/>
    <d v="2026-07-17T15:28:11"/>
    <n v="26"/>
    <n v="3.2"/>
    <n v="1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"/>
    <x v="140"/>
    <x v="1"/>
    <d v="2026-07-17T15:28:11"/>
    <n v="380"/>
    <n v="134"/>
    <n v="246"/>
    <n v="9"/>
    <n v="11"/>
    <n v="38"/>
    <n v="33"/>
    <n v="56"/>
    <n v="83"/>
    <n v="72"/>
    <n v="43"/>
    <m/>
    <n v="9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"/>
    <x v="140"/>
    <x v="1"/>
    <d v="2026-07-17T15:28:11"/>
    <n v="5"/>
    <n v="2"/>
    <n v="3"/>
    <m/>
    <m/>
    <n v="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4"/>
    <x v="140"/>
    <x v="1"/>
    <d v="2026-07-17T15:28:1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5"/>
    <x v="140"/>
    <x v="1"/>
    <d v="2026-07-17T15:28:11"/>
    <n v="12"/>
    <n v="3"/>
    <n v="9"/>
    <n v="1"/>
    <n v="3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6"/>
    <x v="140"/>
    <x v="1"/>
    <d v="2026-07-17T15:28:11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7"/>
    <x v="140"/>
    <x v="1"/>
    <d v="2026-07-17T15:2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0"/>
    <x v="140"/>
    <x v="1"/>
    <d v="2026-07-17T15:28:11"/>
    <n v="4"/>
    <n v="3"/>
    <n v="1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4"/>
    <x v="140"/>
    <x v="1"/>
    <d v="2026-07-17T15:28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"/>
    <x v="140"/>
    <x v="1"/>
    <d v="2026-07-17T15:28:11"/>
    <n v="724"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"/>
    <x v="127"/>
    <x v="1"/>
    <d v="2026-06-18T16:36:40"/>
    <n v="79"/>
    <n v="36"/>
    <n v="43"/>
    <n v="1"/>
    <n v="5"/>
    <n v="6"/>
    <n v="8"/>
    <n v="13"/>
    <n v="22"/>
    <n v="9"/>
    <n v="9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"/>
    <x v="127"/>
    <x v="1"/>
    <d v="2026-06-18T16:36:4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5"/>
    <x v="127"/>
    <x v="1"/>
    <d v="2026-06-18T16:36:40"/>
    <n v="3"/>
    <n v="3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3"/>
    <x v="127"/>
    <x v="1"/>
    <d v="2026-06-18T16:36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0"/>
    <x v="127"/>
    <x v="1"/>
    <d v="2026-06-18T16:36:40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4"/>
    <x v="127"/>
    <x v="1"/>
    <d v="2026-06-18T16:36:40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5"/>
    <x v="127"/>
    <x v="1"/>
    <d v="2026-06-18T16:36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6"/>
    <x v="127"/>
    <x v="1"/>
    <d v="2026-06-18T16:36:40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"/>
    <x v="127"/>
    <x v="1"/>
    <d v="2026-06-18T16:36:4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0"/>
    <x v="128"/>
    <x v="2"/>
    <d v="2026-06-18T16:38:48"/>
    <n v="24"/>
    <m/>
    <m/>
    <m/>
    <m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"/>
    <x v="128"/>
    <x v="2"/>
    <d v="2026-06-18T16:38:48"/>
    <n v="24"/>
    <m/>
    <m/>
    <m/>
    <m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6"/>
    <x v="128"/>
    <x v="2"/>
    <d v="2026-06-18T16:38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2"/>
    <x v="128"/>
    <x v="2"/>
    <d v="2026-06-18T16:38:4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3"/>
    <x v="128"/>
    <x v="2"/>
    <d v="2026-06-18T16:38:48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1"/>
    <x v="128"/>
    <x v="2"/>
    <d v="2026-06-18T16:38:4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2"/>
    <x v="128"/>
    <x v="2"/>
    <d v="2026-06-18T16:38:48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25"/>
    <x v="134"/>
    <x v="14"/>
    <d v="2026-07-17T15:28:07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4"/>
    <x v="34"/>
    <x v="134"/>
    <x v="14"/>
    <d v="2026-07-17T15:2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8"/>
    <x v="135"/>
    <x v="15"/>
    <d v="2026-07-17T15:28:08"/>
    <n v="84"/>
    <m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9"/>
    <x v="135"/>
    <x v="15"/>
    <d v="2026-07-17T15:28:08"/>
    <n v="185"/>
    <m/>
    <m/>
    <m/>
    <m/>
    <m/>
    <n v="100"/>
    <n v="79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0"/>
    <x v="135"/>
    <x v="15"/>
    <d v="2026-07-17T15:28:08"/>
    <n v="40"/>
    <m/>
    <m/>
    <m/>
    <m/>
    <m/>
    <m/>
    <m/>
    <n v="13"/>
    <m/>
    <n v="12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1"/>
    <x v="135"/>
    <x v="15"/>
    <d v="2026-07-17T15:28:08"/>
    <n v="36.799999999999997"/>
    <m/>
    <n v="4.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0"/>
    <x v="135"/>
    <x v="15"/>
    <d v="2026-07-17T15:28:08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"/>
    <x v="135"/>
    <x v="15"/>
    <d v="2026-07-17T15:28:08"/>
    <n v="10"/>
    <m/>
    <m/>
    <n v="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26"/>
    <x v="135"/>
    <x v="15"/>
    <d v="2026-07-17T15:28:0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12"/>
    <x v="135"/>
    <x v="15"/>
    <d v="2026-07-17T15:28:0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2"/>
    <x v="135"/>
    <x v="15"/>
    <d v="2026-07-17T15:28:08"/>
    <n v="186"/>
    <n v="70"/>
    <n v="116"/>
    <m/>
    <n v="2"/>
    <n v="13"/>
    <n v="21"/>
    <n v="21"/>
    <n v="50"/>
    <n v="40"/>
    <n v="17"/>
    <m/>
    <n v="7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3"/>
    <x v="135"/>
    <x v="15"/>
    <d v="2026-07-17T15:28:08"/>
    <n v="6"/>
    <n v="3"/>
    <n v="3"/>
    <m/>
    <m/>
    <n v="1"/>
    <m/>
    <n v="1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4"/>
    <x v="135"/>
    <x v="15"/>
    <d v="2026-07-17T15:28:08"/>
    <n v="425"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5"/>
    <x v="135"/>
    <x v="15"/>
    <d v="2026-07-17T15:28:0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6"/>
    <x v="135"/>
    <x v="15"/>
    <d v="2026-07-17T15:28:08"/>
    <n v="425"/>
    <n v="162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7"/>
    <x v="135"/>
    <x v="15"/>
    <d v="2026-07-17T15:28:08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25"/>
    <x v="135"/>
    <x v="15"/>
    <d v="2026-07-17T15:28:08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5"/>
    <x v="34"/>
    <x v="135"/>
    <x v="15"/>
    <d v="2026-07-17T15:28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8"/>
    <x v="136"/>
    <x v="16"/>
    <d v="2026-07-17T15:28:08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9"/>
    <x v="136"/>
    <x v="16"/>
    <d v="2026-07-17T15:28:08"/>
    <n v="170"/>
    <m/>
    <m/>
    <m/>
    <m/>
    <m/>
    <n v="98"/>
    <n v="7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0"/>
    <x v="136"/>
    <x v="16"/>
    <d v="2026-07-17T15:28:08"/>
    <n v="26"/>
    <m/>
    <m/>
    <m/>
    <m/>
    <m/>
    <m/>
    <m/>
    <n v="16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1"/>
    <x v="136"/>
    <x v="16"/>
    <d v="2026-07-17T15:28:08"/>
    <n v="46.4"/>
    <n v="1.6"/>
    <n v="11.2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0"/>
    <x v="136"/>
    <x v="16"/>
    <d v="2026-07-17T15:28:08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"/>
    <x v="136"/>
    <x v="16"/>
    <d v="2026-07-17T15:28:08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22"/>
    <x v="136"/>
    <x v="16"/>
    <d v="2026-07-17T15:28:08"/>
    <n v="17.2"/>
    <m/>
    <m/>
    <n v="8.8000000000000007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23"/>
    <x v="136"/>
    <x v="16"/>
    <d v="2026-07-17T15:28:08"/>
    <n v="8"/>
    <n v="4.400000000000000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2"/>
    <x v="136"/>
    <x v="16"/>
    <d v="2026-07-17T15:28:08"/>
    <n v="173"/>
    <n v="69"/>
    <n v="104"/>
    <n v="1"/>
    <n v="4"/>
    <n v="13"/>
    <n v="30"/>
    <n v="16"/>
    <n v="49"/>
    <n v="36"/>
    <n v="1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3"/>
    <x v="136"/>
    <x v="16"/>
    <d v="2026-07-17T15:28:08"/>
    <n v="5"/>
    <n v="2"/>
    <n v="3"/>
    <m/>
    <m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15"/>
    <x v="136"/>
    <x v="16"/>
    <d v="2026-07-17T15:28:08"/>
    <n v="6"/>
    <n v="3"/>
    <n v="3"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4"/>
    <x v="136"/>
    <x v="16"/>
    <d v="2026-07-17T15:28:08"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5"/>
    <x v="136"/>
    <x v="16"/>
    <d v="2026-07-17T15:28:0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6"/>
    <x v="136"/>
    <x v="16"/>
    <d v="2026-07-17T15:28:08"/>
    <n v="346"/>
    <n v="15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6"/>
    <x v="7"/>
    <x v="136"/>
    <x v="16"/>
    <d v="2026-07-17T15:28:08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8"/>
    <x v="137"/>
    <x v="17"/>
    <d v="2026-07-17T15:28:09"/>
    <n v="136"/>
    <m/>
    <m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9"/>
    <x v="137"/>
    <x v="17"/>
    <d v="2026-07-17T15:28:09"/>
    <n v="248"/>
    <m/>
    <m/>
    <m/>
    <m/>
    <m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0"/>
    <x v="137"/>
    <x v="17"/>
    <d v="2026-07-17T15:28:09"/>
    <n v="66"/>
    <m/>
    <m/>
    <m/>
    <m/>
    <m/>
    <m/>
    <m/>
    <n v="36"/>
    <m/>
    <n v="18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1"/>
    <x v="137"/>
    <x v="17"/>
    <d v="2026-07-17T15:28:09"/>
    <n v="61.6"/>
    <n v="8.8000000000000007"/>
    <n v="25.6"/>
    <n v="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0"/>
    <x v="137"/>
    <x v="17"/>
    <d v="2026-07-17T15:28:09"/>
    <n v="16"/>
    <m/>
    <m/>
    <m/>
    <n v="0"/>
    <n v="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"/>
    <x v="137"/>
    <x v="17"/>
    <d v="2026-07-17T15:28:09"/>
    <n v="16"/>
    <m/>
    <n v="0"/>
    <n v="2"/>
    <n v="0"/>
    <n v="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6"/>
    <x v="137"/>
    <x v="17"/>
    <d v="2026-07-17T15:28:09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2"/>
    <x v="137"/>
    <x v="17"/>
    <d v="2026-07-17T15:28:0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2"/>
    <x v="137"/>
    <x v="17"/>
    <d v="2026-07-17T15:28:09"/>
    <n v="25.6"/>
    <n v="0"/>
    <n v="0"/>
    <n v="16.399999999999999"/>
    <n v="9.19999999999999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3"/>
    <x v="137"/>
    <x v="17"/>
    <d v="2026-07-17T15:28:09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"/>
    <x v="137"/>
    <x v="17"/>
    <d v="2026-07-17T15:28:09"/>
    <n v="277"/>
    <n v="120"/>
    <n v="157"/>
    <n v="4"/>
    <n v="10"/>
    <n v="12"/>
    <n v="34"/>
    <n v="34"/>
    <n v="62"/>
    <n v="64"/>
    <n v="36"/>
    <m/>
    <n v="9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3"/>
    <x v="137"/>
    <x v="17"/>
    <d v="2026-07-17T15:28:09"/>
    <n v="11"/>
    <n v="2"/>
    <n v="9"/>
    <n v="0"/>
    <n v="0"/>
    <n v="1"/>
    <n v="0"/>
    <n v="0"/>
    <n v="2"/>
    <n v="6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5"/>
    <x v="137"/>
    <x v="17"/>
    <d v="2026-07-17T15:28:09"/>
    <n v="7"/>
    <n v="3"/>
    <n v="4"/>
    <n v="0"/>
    <n v="0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18"/>
    <x v="137"/>
    <x v="17"/>
    <d v="2026-07-17T15:28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107"/>
    <x v="24"/>
    <x v="137"/>
    <x v="17"/>
    <d v="2026-07-17T15:28:0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"/>
    <x v="140"/>
    <x v="1"/>
    <d v="2026-07-17T15:28:1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6"/>
    <x v="140"/>
    <x v="1"/>
    <d v="2026-07-17T15:28:11"/>
    <n v="724"/>
    <n v="284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"/>
    <x v="140"/>
    <x v="1"/>
    <d v="2026-07-17T15:28:11"/>
    <n v="88"/>
    <n v="2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8"/>
    <x v="1"/>
    <x v="1"/>
    <d v="2026-07-17T15:28:11"/>
    <n v="232"/>
    <m/>
    <m/>
    <m/>
    <n v="13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9"/>
    <x v="1"/>
    <x v="1"/>
    <d v="2026-07-17T15:28:11"/>
    <n v="502"/>
    <m/>
    <m/>
    <m/>
    <m/>
    <m/>
    <n v="317"/>
    <n v="18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0"/>
    <x v="1"/>
    <x v="1"/>
    <d v="2026-07-17T15:28:11"/>
    <n v="182"/>
    <m/>
    <m/>
    <m/>
    <m/>
    <m/>
    <m/>
    <m/>
    <n v="88"/>
    <m/>
    <n v="66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1"/>
    <x v="1"/>
    <x v="1"/>
    <d v="2026-07-17T15:28:11"/>
    <n v="181.6"/>
    <n v="8.8000000000000007"/>
    <n v="35.200000000000003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0"/>
    <x v="1"/>
    <x v="1"/>
    <d v="2026-07-17T15:28:11"/>
    <n v="10"/>
    <m/>
    <m/>
    <m/>
    <n v="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"/>
    <x v="1"/>
    <x v="1"/>
    <d v="2026-07-17T15:28:11"/>
    <n v="15"/>
    <m/>
    <n v="1"/>
    <n v="4"/>
    <n v="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6"/>
    <x v="1"/>
    <x v="1"/>
    <d v="2026-07-17T15:28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2"/>
    <x v="1"/>
    <x v="1"/>
    <d v="2026-07-17T15:28:11"/>
    <n v="8.8000000000000007"/>
    <n v="0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3"/>
    <x v="1"/>
    <x v="1"/>
    <d v="2026-07-17T15:28:11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1"/>
    <x v="1"/>
    <x v="1"/>
    <d v="2026-07-17T15:28:11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2"/>
    <x v="1"/>
    <x v="1"/>
    <d v="2026-07-17T15:28:11"/>
    <n v="46.4"/>
    <m/>
    <n v="10"/>
    <n v="11.2"/>
    <n v="16.8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3"/>
    <x v="1"/>
    <x v="1"/>
    <d v="2026-07-17T15:28:11"/>
    <n v="22.4"/>
    <m/>
    <n v="4.8"/>
    <n v="7.6"/>
    <n v="6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"/>
    <x v="1"/>
    <x v="1"/>
    <d v="2026-07-17T15:28:11"/>
    <n v="587"/>
    <n v="227"/>
    <n v="360"/>
    <n v="3"/>
    <n v="12"/>
    <n v="52"/>
    <n v="66"/>
    <n v="50"/>
    <n v="161"/>
    <n v="93"/>
    <n v="89"/>
    <m/>
    <n v="33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"/>
    <x v="1"/>
    <x v="1"/>
    <d v="2026-07-17T15:28:11"/>
    <n v="9"/>
    <n v="6"/>
    <n v="3"/>
    <m/>
    <n v="1"/>
    <n v="2"/>
    <n v="1"/>
    <n v="2"/>
    <n v="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4"/>
    <x v="1"/>
    <x v="1"/>
    <d v="2026-07-17T15:28:11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5"/>
    <x v="1"/>
    <x v="1"/>
    <d v="2026-07-17T15:28:11"/>
    <n v="19"/>
    <n v="11"/>
    <n v="8"/>
    <m/>
    <n v="4"/>
    <n v="5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6"/>
    <x v="1"/>
    <x v="1"/>
    <d v="2026-07-17T15:28:11"/>
    <n v="6"/>
    <n v="2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7"/>
    <x v="1"/>
    <x v="1"/>
    <d v="2026-07-17T15:28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8"/>
    <x v="1"/>
    <x v="1"/>
    <d v="2026-07-17T15:28:11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0"/>
    <x v="1"/>
    <x v="1"/>
    <d v="2026-07-17T15:28:11"/>
    <n v="10"/>
    <n v="5"/>
    <n v="5"/>
    <n v="1"/>
    <m/>
    <m/>
    <n v="1"/>
    <n v="1"/>
    <n v="5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4"/>
    <x v="1"/>
    <x v="1"/>
    <d v="2026-07-17T15:28:11"/>
    <n v="1"/>
    <n v="1"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4"/>
    <x v="1"/>
    <x v="1"/>
    <d v="2026-07-17T15:28:11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"/>
    <x v="1"/>
    <x v="1"/>
    <d v="2026-07-17T15:28:1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6"/>
    <x v="1"/>
    <x v="1"/>
    <d v="2026-07-17T15:28:11"/>
    <n v="783"/>
    <n v="310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"/>
    <x v="1"/>
    <x v="1"/>
    <d v="2026-07-17T15:28:11"/>
    <n v="85"/>
    <n v="5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5"/>
    <x v="1"/>
    <x v="1"/>
    <d v="2026-07-17T15:28:11"/>
    <n v="31"/>
    <n v="1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8"/>
    <x v="3"/>
    <x v="2"/>
    <d v="2026-07-17T15:28:12"/>
    <n v="268"/>
    <m/>
    <m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9"/>
    <x v="3"/>
    <x v="2"/>
    <d v="2026-07-17T15:28:12"/>
    <n v="538"/>
    <m/>
    <m/>
    <m/>
    <m/>
    <m/>
    <n v="308"/>
    <n v="22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0"/>
    <x v="3"/>
    <x v="2"/>
    <d v="2026-07-17T15:28:12"/>
    <n v="72"/>
    <m/>
    <m/>
    <m/>
    <m/>
    <m/>
    <m/>
    <m/>
    <n v="45"/>
    <m/>
    <n v="20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1"/>
    <x v="3"/>
    <x v="2"/>
    <d v="2026-07-17T15:28:12"/>
    <n v="194.4"/>
    <n v="9.6"/>
    <n v="40"/>
    <n v="144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0"/>
    <x v="3"/>
    <x v="2"/>
    <d v="2026-07-17T15:28:12"/>
    <n v="8"/>
    <m/>
    <m/>
    <m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"/>
    <x v="3"/>
    <x v="2"/>
    <d v="2026-07-17T15:28:12"/>
    <n v="7"/>
    <m/>
    <n v="0"/>
    <n v="1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6"/>
    <x v="3"/>
    <x v="2"/>
    <d v="2026-07-17T15:28:1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2"/>
    <x v="3"/>
    <x v="2"/>
    <d v="2026-07-17T15:28:12"/>
    <n v="14.4"/>
    <n v="4"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1"/>
    <x v="3"/>
    <x v="2"/>
    <d v="2026-07-17T15:28:12"/>
    <n v="22.4"/>
    <n v="8"/>
    <n v="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2"/>
    <x v="3"/>
    <x v="2"/>
    <d v="2026-07-17T15:28:12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"/>
    <x v="3"/>
    <x v="2"/>
    <d v="2026-07-17T15:28:12"/>
    <n v="530"/>
    <n v="251"/>
    <n v="279"/>
    <n v="3"/>
    <n v="12"/>
    <n v="46"/>
    <n v="67"/>
    <n v="67"/>
    <n v="154"/>
    <n v="119"/>
    <n v="45"/>
    <m/>
    <n v="10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"/>
    <x v="3"/>
    <x v="2"/>
    <d v="2026-07-17T15:28:12"/>
    <n v="9"/>
    <n v="4"/>
    <n v="5"/>
    <n v="1"/>
    <n v="2"/>
    <n v="1"/>
    <n v="0"/>
    <n v="0"/>
    <n v="1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4"/>
    <x v="3"/>
    <x v="2"/>
    <d v="2026-07-17T15:28:12"/>
    <n v="6"/>
    <n v="1"/>
    <n v="5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5"/>
    <x v="3"/>
    <x v="2"/>
    <d v="2026-07-17T15:28:12"/>
    <n v="1"/>
    <n v="0"/>
    <n v="1"/>
    <n v="0"/>
    <n v="0"/>
    <n v="0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6"/>
    <x v="3"/>
    <x v="2"/>
    <d v="2026-07-17T15:28:12"/>
    <n v="3"/>
    <n v="1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7"/>
    <x v="3"/>
    <x v="2"/>
    <d v="2026-07-17T15:28:12"/>
    <n v="10"/>
    <m/>
    <m/>
    <m/>
    <m/>
    <m/>
    <n v="8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3"/>
    <x v="3"/>
    <x v="2"/>
    <d v="2026-07-17T15:28:12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8"/>
    <x v="3"/>
    <x v="2"/>
    <d v="2026-07-17T15:28:12"/>
    <n v="15.2"/>
    <n v="0"/>
    <n v="2"/>
    <n v="1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9"/>
    <x v="3"/>
    <x v="2"/>
    <d v="2026-07-17T15:28:12"/>
    <n v="9.1999999999999993"/>
    <n v="0"/>
    <n v="0"/>
    <n v="4.8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0"/>
    <x v="3"/>
    <x v="2"/>
    <d v="2026-07-17T15:28:12"/>
    <n v="7"/>
    <n v="1"/>
    <n v="6"/>
    <n v="1"/>
    <n v="0"/>
    <n v="0"/>
    <n v="0"/>
    <n v="1"/>
    <n v="4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4"/>
    <x v="3"/>
    <x v="2"/>
    <d v="2026-07-17T15:28:12"/>
    <n v="7"/>
    <n v="7"/>
    <n v="0"/>
    <n v="0"/>
    <n v="1"/>
    <n v="5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"/>
    <x v="3"/>
    <x v="2"/>
    <d v="2026-07-17T15:28:12"/>
    <n v="847"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"/>
    <x v="3"/>
    <x v="2"/>
    <d v="2026-07-17T15:28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"/>
    <x v="3"/>
    <x v="2"/>
    <d v="2026-07-17T15:28:12"/>
    <n v="847"/>
    <n v="347"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"/>
    <x v="3"/>
    <x v="2"/>
    <d v="2026-07-17T15:28:12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8"/>
    <x v="6"/>
    <x v="2"/>
    <d v="2026-07-17T15:28:12"/>
    <n v="228"/>
    <m/>
    <m/>
    <m/>
    <n v="112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9"/>
    <x v="6"/>
    <x v="2"/>
    <d v="2026-07-17T15:28:12"/>
    <n v="416"/>
    <m/>
    <m/>
    <m/>
    <m/>
    <m/>
    <n v="228"/>
    <n v="18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0"/>
    <x v="6"/>
    <x v="2"/>
    <d v="2026-07-17T15:28:12"/>
    <n v="89"/>
    <m/>
    <m/>
    <m/>
    <m/>
    <m/>
    <m/>
    <m/>
    <n v="54"/>
    <m/>
    <n v="2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1"/>
    <x v="6"/>
    <x v="2"/>
    <d v="2026-07-17T15:28:12"/>
    <n v="184"/>
    <n v="11.2"/>
    <n v="40.799999999999997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0"/>
    <x v="6"/>
    <x v="2"/>
    <d v="2026-07-17T15:28:12"/>
    <n v="18"/>
    <m/>
    <m/>
    <m/>
    <n v="0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"/>
    <x v="6"/>
    <x v="2"/>
    <d v="2026-07-17T15:28:12"/>
    <n v="12"/>
    <m/>
    <n v="0"/>
    <n v="2"/>
    <n v="0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2"/>
    <x v="6"/>
    <x v="2"/>
    <d v="2026-07-17T15:28:12"/>
    <n v="8"/>
    <n v="4.8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1"/>
    <x v="6"/>
    <x v="2"/>
    <d v="2026-07-17T15:28:12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2"/>
    <x v="6"/>
    <x v="2"/>
    <d v="2026-07-17T15:28:12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3"/>
    <x v="6"/>
    <x v="2"/>
    <d v="2026-07-17T15:28:12"/>
    <n v="6"/>
    <n v="0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"/>
    <x v="6"/>
    <x v="2"/>
    <d v="2026-07-17T15:28:12"/>
    <n v="461"/>
    <n v="194"/>
    <n v="267"/>
    <n v="4"/>
    <n v="12"/>
    <n v="44"/>
    <n v="56"/>
    <n v="58"/>
    <n v="114"/>
    <n v="94"/>
    <n v="54"/>
    <m/>
    <n v="1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"/>
    <x v="6"/>
    <x v="2"/>
    <d v="2026-07-17T15:28:12"/>
    <n v="12"/>
    <n v="9"/>
    <n v="3"/>
    <n v="2"/>
    <n v="0"/>
    <n v="1"/>
    <n v="0"/>
    <n v="1"/>
    <n v="4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5"/>
    <x v="6"/>
    <x v="2"/>
    <d v="2026-07-17T15:28:12"/>
    <n v="3"/>
    <n v="2"/>
    <n v="1"/>
    <n v="0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8"/>
    <x v="6"/>
    <x v="2"/>
    <d v="2026-07-17T15:28:12"/>
    <n v="9.1999999999999993"/>
    <n v="0"/>
    <n v="1.2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4"/>
    <x v="6"/>
    <x v="2"/>
    <d v="2026-07-17T15:28:12"/>
    <n v="3"/>
    <n v="1"/>
    <n v="2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"/>
    <x v="6"/>
    <x v="2"/>
    <d v="2026-07-17T15:28:12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"/>
    <x v="6"/>
    <x v="2"/>
    <d v="2026-07-17T15:28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0"/>
    <x v="6"/>
    <x v="2"/>
    <d v="2026-07-17T15:2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"/>
    <x v="6"/>
    <x v="2"/>
    <d v="2026-07-17T15:28:12"/>
    <n v="621"/>
    <n v="219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"/>
    <x v="6"/>
    <x v="2"/>
    <d v="2026-07-17T15:28:12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2"/>
    <x v="6"/>
    <x v="2"/>
    <d v="2026-07-17T15:2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5"/>
    <x v="6"/>
    <x v="2"/>
    <d v="2026-07-17T15:28:12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4"/>
    <x v="6"/>
    <x v="2"/>
    <d v="2026-07-17T15:28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"/>
    <x v="2"/>
    <x v="2"/>
    <d v="2026-07-17T15:28:13"/>
    <n v="304"/>
    <m/>
    <m/>
    <m/>
    <n v="14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9"/>
    <x v="2"/>
    <x v="2"/>
    <d v="2026-07-17T15:28:13"/>
    <n v="480"/>
    <m/>
    <m/>
    <m/>
    <m/>
    <m/>
    <n v="232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0"/>
    <x v="2"/>
    <x v="2"/>
    <d v="2026-07-17T15:28:13"/>
    <n v="128"/>
    <m/>
    <m/>
    <m/>
    <m/>
    <m/>
    <m/>
    <m/>
    <n v="71"/>
    <m/>
    <n v="42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1"/>
    <x v="2"/>
    <x v="2"/>
    <d v="2026-07-17T15:28:13"/>
    <n v="192.8"/>
    <n v="14.4"/>
    <n v="36.799999999999997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0"/>
    <x v="2"/>
    <x v="2"/>
    <d v="2026-07-17T15:28:13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"/>
    <x v="2"/>
    <x v="2"/>
    <d v="2026-07-17T15:28:13"/>
    <n v="21"/>
    <m/>
    <m/>
    <n v="2"/>
    <m/>
    <m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6"/>
    <x v="2"/>
    <x v="2"/>
    <d v="2026-07-17T15:28:1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3"/>
    <x v="2"/>
    <x v="2"/>
    <d v="2026-07-17T15:28:13"/>
    <n v="17.45"/>
    <n v="3.33"/>
    <n v="9.31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1"/>
    <x v="2"/>
    <x v="2"/>
    <d v="2026-07-17T15:28:1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2"/>
    <x v="2"/>
    <x v="2"/>
    <d v="2026-07-17T15:28:13"/>
    <n v="14.8"/>
    <m/>
    <n v="4"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3"/>
    <x v="2"/>
    <x v="2"/>
    <d v="2026-07-17T15:28:13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"/>
    <x v="2"/>
    <x v="2"/>
    <d v="2026-07-17T15:28:13"/>
    <n v="573"/>
    <n v="246"/>
    <n v="327"/>
    <n v="7"/>
    <n v="13"/>
    <n v="53"/>
    <n v="74"/>
    <n v="78"/>
    <n v="116"/>
    <n v="125"/>
    <n v="71"/>
    <m/>
    <n v="21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"/>
    <x v="2"/>
    <x v="2"/>
    <d v="2026-07-17T15:28:13"/>
    <n v="13"/>
    <n v="4"/>
    <n v="9"/>
    <m/>
    <m/>
    <n v="1"/>
    <m/>
    <m/>
    <n v="3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4"/>
    <x v="2"/>
    <x v="2"/>
    <d v="2026-07-17T15:28:13"/>
    <n v="6"/>
    <n v="1"/>
    <n v="5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5"/>
    <x v="2"/>
    <x v="2"/>
    <d v="2026-07-17T15:28:13"/>
    <n v="7"/>
    <n v="4"/>
    <n v="3"/>
    <m/>
    <n v="1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6"/>
    <x v="2"/>
    <x v="2"/>
    <d v="2026-07-17T15:28:1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7"/>
    <x v="2"/>
    <x v="2"/>
    <d v="2026-07-17T15:28:1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8"/>
    <x v="2"/>
    <x v="2"/>
    <d v="2026-07-17T15:28:13"/>
    <n v="42"/>
    <n v="4"/>
    <m/>
    <n v="17.2"/>
    <n v="1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9"/>
    <x v="2"/>
    <x v="2"/>
    <d v="2026-07-17T15:28:13"/>
    <n v="15.2"/>
    <m/>
    <n v="4.4000000000000004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0"/>
    <x v="2"/>
    <x v="2"/>
    <d v="2026-07-17T15:28:13"/>
    <n v="11"/>
    <n v="8"/>
    <n v="3"/>
    <m/>
    <m/>
    <n v="1"/>
    <n v="2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4"/>
    <x v="2"/>
    <x v="2"/>
    <d v="2026-07-17T15:28:13"/>
    <n v="15"/>
    <n v="9"/>
    <n v="6"/>
    <n v="1"/>
    <n v="1"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"/>
    <x v="2"/>
    <x v="2"/>
    <d v="2026-07-17T15:28:13"/>
    <n v="1055"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"/>
    <x v="2"/>
    <x v="2"/>
    <d v="2026-07-17T15:28:1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"/>
    <x v="2"/>
    <x v="2"/>
    <d v="2026-07-17T15:28:13"/>
    <n v="1055"/>
    <n v="413"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"/>
    <x v="2"/>
    <x v="2"/>
    <d v="2026-07-17T15:28:13"/>
    <n v="83"/>
    <n v="2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5"/>
    <x v="2"/>
    <x v="2"/>
    <d v="2026-07-17T15:28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4"/>
    <x v="2"/>
    <x v="2"/>
    <d v="2026-07-17T15:28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8"/>
    <x v="4"/>
    <x v="3"/>
    <d v="2026-07-17T15:28:13"/>
    <n v="19"/>
    <m/>
    <m/>
    <m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9"/>
    <x v="4"/>
    <x v="3"/>
    <d v="2026-07-17T15:28:13"/>
    <n v="37"/>
    <m/>
    <m/>
    <m/>
    <m/>
    <m/>
    <n v="28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0"/>
    <x v="4"/>
    <x v="3"/>
    <d v="2026-07-17T15:28:13"/>
    <n v="13"/>
    <m/>
    <m/>
    <m/>
    <m/>
    <m/>
    <m/>
    <m/>
    <n v="1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1"/>
    <x v="4"/>
    <x v="3"/>
    <d v="2026-07-17T15:28:13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2"/>
    <x v="4"/>
    <x v="3"/>
    <d v="2026-07-17T15:28:13"/>
    <n v="2.4"/>
    <n v="1.6"/>
    <n v="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2"/>
    <x v="4"/>
    <x v="3"/>
    <d v="2026-07-17T15:28:13"/>
    <n v="46"/>
    <n v="18"/>
    <n v="28"/>
    <n v="0"/>
    <n v="0"/>
    <n v="5"/>
    <n v="6"/>
    <n v="4"/>
    <n v="14"/>
    <n v="5"/>
    <n v="1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3"/>
    <x v="4"/>
    <x v="3"/>
    <d v="2026-07-17T15:28:13"/>
    <n v="2"/>
    <n v="0"/>
    <n v="2"/>
    <n v="1"/>
    <n v="1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4"/>
    <x v="4"/>
    <x v="3"/>
    <d v="2026-07-17T15:28:1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5"/>
    <x v="4"/>
    <x v="3"/>
    <d v="2026-07-17T15:28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6"/>
    <x v="4"/>
    <x v="3"/>
    <d v="2026-07-17T15:28:1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"/>
    <x v="4"/>
    <x v="3"/>
    <d v="2026-07-17T15:28:1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"/>
    <x v="5"/>
    <x v="4"/>
    <d v="2026-07-17T15:28:14"/>
    <n v="94"/>
    <m/>
    <m/>
    <m/>
    <n v="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"/>
    <x v="5"/>
    <x v="4"/>
    <d v="2026-07-17T15:28:14"/>
    <n v="241"/>
    <m/>
    <m/>
    <m/>
    <m/>
    <m/>
    <n v="146"/>
    <n v="9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0"/>
    <x v="5"/>
    <x v="4"/>
    <d v="2026-07-17T15:28:14"/>
    <n v="87"/>
    <m/>
    <m/>
    <m/>
    <m/>
    <m/>
    <m/>
    <m/>
    <n v="27"/>
    <m/>
    <n v="38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1"/>
    <x v="5"/>
    <x v="4"/>
    <d v="2026-07-17T15:28:14"/>
    <n v="58.4"/>
    <n v="3.2"/>
    <n v="10.4"/>
    <n v="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0"/>
    <x v="5"/>
    <x v="4"/>
    <d v="2026-07-17T15:28:14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"/>
    <x v="5"/>
    <x v="4"/>
    <d v="2026-07-17T15:28:14"/>
    <n v="10"/>
    <m/>
    <m/>
    <n v="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6"/>
    <x v="5"/>
    <x v="4"/>
    <d v="2026-07-17T15:28:1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2"/>
    <x v="5"/>
    <x v="4"/>
    <d v="2026-07-17T15:28:1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3"/>
    <x v="5"/>
    <x v="4"/>
    <d v="2026-07-17T15:28:14"/>
    <n v="5.92"/>
    <m/>
    <n v="5.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2"/>
    <x v="5"/>
    <x v="4"/>
    <d v="2026-07-17T15:28:14"/>
    <n v="12"/>
    <m/>
    <m/>
    <n v="4"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3"/>
    <x v="5"/>
    <x v="4"/>
    <d v="2026-07-17T15:28:14"/>
    <n v="0.8"/>
    <m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"/>
    <x v="5"/>
    <x v="4"/>
    <d v="2026-07-17T15:28:14"/>
    <n v="261"/>
    <n v="100"/>
    <n v="161"/>
    <n v="2"/>
    <n v="5"/>
    <n v="18"/>
    <n v="22"/>
    <n v="25"/>
    <n v="73"/>
    <n v="47"/>
    <n v="27"/>
    <m/>
    <n v="19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"/>
    <x v="5"/>
    <x v="4"/>
    <d v="2026-07-17T15:28:14"/>
    <n v="6"/>
    <n v="2"/>
    <n v="4"/>
    <m/>
    <m/>
    <n v="2"/>
    <n v="1"/>
    <m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4"/>
    <x v="5"/>
    <x v="4"/>
    <d v="2026-07-17T15:28:14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5"/>
    <x v="5"/>
    <x v="4"/>
    <d v="2026-07-17T15:28:14"/>
    <n v="4"/>
    <n v="1"/>
    <n v="3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6"/>
    <x v="5"/>
    <x v="4"/>
    <d v="2026-07-17T15:28:14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7"/>
    <x v="5"/>
    <x v="4"/>
    <d v="2026-07-17T15:28:14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3"/>
    <x v="5"/>
    <x v="4"/>
    <d v="2026-07-17T15:28:14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0"/>
    <x v="5"/>
    <x v="4"/>
    <d v="2026-07-17T15:28:14"/>
    <n v="4"/>
    <n v="1"/>
    <n v="3"/>
    <m/>
    <m/>
    <m/>
    <n v="2"/>
    <m/>
    <m/>
    <n v="1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"/>
    <x v="5"/>
    <x v="4"/>
    <d v="2026-07-17T15:28:14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5"/>
    <x v="5"/>
    <x v="4"/>
    <d v="2026-07-17T15:28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0"/>
    <x v="5"/>
    <x v="4"/>
    <d v="2026-07-17T15:2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"/>
    <x v="5"/>
    <x v="4"/>
    <d v="2026-07-17T15:28:14"/>
    <n v="421"/>
    <n v="187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"/>
    <x v="5"/>
    <x v="4"/>
    <d v="2026-07-17T15:28:14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2"/>
    <x v="5"/>
    <x v="4"/>
    <d v="2026-07-17T15:2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5"/>
    <x v="5"/>
    <x v="4"/>
    <d v="2026-07-17T15:28:1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2"/>
    <x v="7"/>
    <x v="5"/>
    <d v="2026-07-17T15:28:14"/>
    <n v="18.399999999999999"/>
    <m/>
    <n v="6.8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"/>
    <x v="7"/>
    <x v="5"/>
    <d v="2026-07-17T15:28:14"/>
    <n v="316"/>
    <n v="138"/>
    <n v="178"/>
    <n v="6"/>
    <n v="7"/>
    <n v="22"/>
    <n v="30"/>
    <n v="30"/>
    <n v="89"/>
    <n v="72"/>
    <n v="30"/>
    <m/>
    <n v="9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"/>
    <x v="7"/>
    <x v="5"/>
    <d v="2026-07-17T15:28:14"/>
    <n v="9"/>
    <n v="4"/>
    <n v="5"/>
    <m/>
    <m/>
    <n v="1"/>
    <m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5"/>
    <x v="7"/>
    <x v="5"/>
    <d v="2026-07-17T15:28:14"/>
    <n v="6"/>
    <m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"/>
    <x v="7"/>
    <x v="5"/>
    <d v="2026-07-17T15:28:14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"/>
    <x v="7"/>
    <x v="5"/>
    <d v="2026-07-17T15:28:1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"/>
    <x v="7"/>
    <x v="5"/>
    <d v="2026-07-17T15:28:14"/>
    <n v="718"/>
    <n v="314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"/>
    <x v="7"/>
    <x v="5"/>
    <d v="2026-07-17T15:28:1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"/>
    <x v="7"/>
    <x v="5"/>
    <d v="2026-07-17T15:28:15"/>
    <n v="116"/>
    <m/>
    <m/>
    <m/>
    <n v="6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"/>
    <x v="7"/>
    <x v="5"/>
    <d v="2026-07-17T15:28:15"/>
    <n v="344"/>
    <m/>
    <m/>
    <m/>
    <m/>
    <m/>
    <n v="19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"/>
    <x v="7"/>
    <x v="5"/>
    <d v="2026-07-17T15:28:15"/>
    <n v="70"/>
    <m/>
    <m/>
    <m/>
    <m/>
    <m/>
    <m/>
    <m/>
    <n v="33"/>
    <m/>
    <n v="16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"/>
    <x v="7"/>
    <x v="5"/>
    <d v="2026-07-17T15:28:15"/>
    <n v="729"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"/>
    <x v="7"/>
    <x v="5"/>
    <d v="2026-07-17T15:28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"/>
    <x v="7"/>
    <x v="5"/>
    <d v="2026-07-17T15:28:15"/>
    <n v="729"/>
    <n v="312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"/>
    <x v="7"/>
    <x v="5"/>
    <d v="2026-07-17T15:28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"/>
    <x v="8"/>
    <x v="6"/>
    <d v="2026-07-17T15:28:15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"/>
    <x v="8"/>
    <x v="6"/>
    <d v="2026-07-17T15:28:15"/>
    <n v="140"/>
    <m/>
    <m/>
    <m/>
    <m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0"/>
    <x v="8"/>
    <x v="6"/>
    <d v="2026-07-17T15:28:15"/>
    <n v="27"/>
    <m/>
    <m/>
    <m/>
    <m/>
    <m/>
    <m/>
    <m/>
    <n v="17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1"/>
    <x v="8"/>
    <x v="6"/>
    <d v="2026-07-17T15:28:15"/>
    <n v="51.2"/>
    <n v="12"/>
    <n v="12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2"/>
    <x v="8"/>
    <x v="6"/>
    <d v="2026-07-17T15:28:15"/>
    <n v="2.4"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"/>
    <x v="8"/>
    <x v="6"/>
    <d v="2026-07-17T15:28:15"/>
    <n v="145"/>
    <n v="56"/>
    <n v="89"/>
    <n v="5"/>
    <n v="5"/>
    <n v="11"/>
    <n v="19"/>
    <n v="11"/>
    <n v="35"/>
    <n v="35"/>
    <n v="17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5"/>
    <x v="8"/>
    <x v="6"/>
    <d v="2026-07-17T15:28:1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6"/>
    <x v="8"/>
    <x v="6"/>
    <d v="2026-07-17T15:28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7"/>
    <x v="8"/>
    <x v="6"/>
    <d v="2026-07-17T15:28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8"/>
    <x v="8"/>
    <x v="6"/>
    <d v="2026-07-17T15:28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0"/>
    <x v="8"/>
    <x v="6"/>
    <d v="2026-07-17T15:28:1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4"/>
    <x v="8"/>
    <x v="6"/>
    <d v="2026-07-17T15:28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"/>
    <x v="8"/>
    <x v="6"/>
    <d v="2026-07-17T15:28:15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"/>
    <x v="8"/>
    <x v="6"/>
    <d v="2026-07-17T15:28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6"/>
    <x v="8"/>
    <x v="6"/>
    <d v="2026-07-17T15:28:15"/>
    <n v="342"/>
    <n v="15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"/>
    <x v="8"/>
    <x v="6"/>
    <d v="2026-07-17T15:28:15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"/>
    <x v="10"/>
    <x v="4"/>
    <d v="2026-07-17T15:28:16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9"/>
    <x v="10"/>
    <x v="4"/>
    <d v="2026-07-17T15:28:16"/>
    <n v="90"/>
    <m/>
    <m/>
    <m/>
    <m/>
    <m/>
    <n v="4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0"/>
    <x v="10"/>
    <x v="4"/>
    <d v="2026-07-17T15:28:16"/>
    <n v="20"/>
    <m/>
    <m/>
    <m/>
    <m/>
    <m/>
    <m/>
    <m/>
    <n v="8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1"/>
    <x v="10"/>
    <x v="4"/>
    <d v="2026-07-17T15:28:16"/>
    <n v="18.399999999999999"/>
    <m/>
    <n v="2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0"/>
    <x v="10"/>
    <x v="4"/>
    <d v="2026-07-17T15:28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"/>
    <x v="10"/>
    <x v="4"/>
    <d v="2026-07-17T15:28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2"/>
    <x v="10"/>
    <x v="4"/>
    <d v="2026-07-17T15:28:16"/>
    <n v="87"/>
    <n v="35"/>
    <n v="52"/>
    <m/>
    <n v="1"/>
    <n v="6"/>
    <n v="8"/>
    <n v="12"/>
    <n v="23"/>
    <n v="22"/>
    <n v="8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3"/>
    <x v="10"/>
    <x v="4"/>
    <d v="2026-07-17T15:28:1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4"/>
    <x v="10"/>
    <x v="4"/>
    <d v="2026-07-17T15:28:16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5"/>
    <x v="10"/>
    <x v="4"/>
    <d v="2026-07-17T15:28:1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"/>
    <x v="10"/>
    <x v="4"/>
    <d v="2026-07-17T15:28:16"/>
    <n v="257"/>
    <n v="123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"/>
    <x v="10"/>
    <x v="4"/>
    <d v="2026-07-17T15:28:16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"/>
    <x v="11"/>
    <x v="4"/>
    <d v="2026-07-17T15:28:16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9"/>
    <x v="11"/>
    <x v="4"/>
    <d v="2026-07-17T15:28:16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0"/>
    <x v="11"/>
    <x v="4"/>
    <d v="2026-07-17T15:28:16"/>
    <n v="12"/>
    <m/>
    <m/>
    <m/>
    <m/>
    <m/>
    <m/>
    <m/>
    <n v="7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1"/>
    <x v="11"/>
    <x v="4"/>
    <d v="2026-07-17T15:28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22"/>
    <x v="11"/>
    <x v="4"/>
    <d v="2026-07-17T15:28:1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23"/>
    <x v="11"/>
    <x v="4"/>
    <d v="2026-07-17T15:28:1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2"/>
    <x v="11"/>
    <x v="4"/>
    <d v="2026-07-17T15:28:16"/>
    <n v="44"/>
    <n v="20"/>
    <n v="24"/>
    <m/>
    <m/>
    <n v="1"/>
    <n v="7"/>
    <n v="6"/>
    <n v="14"/>
    <n v="6"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5"/>
    <x v="11"/>
    <x v="4"/>
    <d v="2026-07-17T15:28:16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4"/>
    <x v="11"/>
    <x v="4"/>
    <d v="2026-07-17T15:28:16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5"/>
    <x v="11"/>
    <x v="4"/>
    <d v="2026-07-17T15:28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6"/>
    <x v="11"/>
    <x v="4"/>
    <d v="2026-07-17T15:28:16"/>
    <n v="170"/>
    <n v="9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"/>
    <x v="11"/>
    <x v="4"/>
    <d v="2026-07-17T15:28:16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8"/>
    <x v="12"/>
    <x v="1"/>
    <d v="2026-07-17T15:28:17"/>
    <n v="344"/>
    <m/>
    <m/>
    <m/>
    <n v="15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"/>
    <x v="12"/>
    <x v="1"/>
    <d v="2026-07-17T15:28:17"/>
    <n v="507"/>
    <m/>
    <m/>
    <m/>
    <m/>
    <m/>
    <n v="286"/>
    <n v="210"/>
    <n v="8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0"/>
    <x v="12"/>
    <x v="1"/>
    <d v="2026-07-17T15:28:17"/>
    <n v="196"/>
    <m/>
    <m/>
    <m/>
    <m/>
    <m/>
    <m/>
    <m/>
    <n v="103"/>
    <m/>
    <n v="4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1"/>
    <x v="12"/>
    <x v="1"/>
    <d v="2026-07-17T15:28:17"/>
    <n v="288.8"/>
    <n v="23.2"/>
    <n v="84.8"/>
    <n v="1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0"/>
    <x v="12"/>
    <x v="1"/>
    <d v="2026-07-17T15:28:17"/>
    <n v="28"/>
    <m/>
    <m/>
    <m/>
    <n v="4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"/>
    <x v="12"/>
    <x v="1"/>
    <d v="2026-07-17T15:28:17"/>
    <n v="21"/>
    <m/>
    <m/>
    <n v="3"/>
    <n v="2"/>
    <n v="1"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6"/>
    <x v="12"/>
    <x v="1"/>
    <d v="2026-07-17T15:28:1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2"/>
    <x v="12"/>
    <x v="1"/>
    <d v="2026-07-17T15:28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3"/>
    <x v="12"/>
    <x v="1"/>
    <d v="2026-07-17T15:28:17"/>
    <n v="8.8800000000000008"/>
    <m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1"/>
    <x v="12"/>
    <x v="1"/>
    <d v="2026-07-17T15:28:17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2"/>
    <x v="12"/>
    <x v="1"/>
    <d v="2026-07-17T15:28:17"/>
    <n v="22.8"/>
    <m/>
    <n v="4.8"/>
    <n v="10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3"/>
    <x v="12"/>
    <x v="1"/>
    <d v="2026-07-17T15:28:17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"/>
    <x v="12"/>
    <x v="1"/>
    <d v="2026-07-17T15:28:17"/>
    <n v="715"/>
    <n v="279"/>
    <n v="436"/>
    <n v="10"/>
    <n v="29"/>
    <n v="70"/>
    <n v="78"/>
    <n v="94"/>
    <n v="143"/>
    <n v="107"/>
    <n v="111"/>
    <m/>
    <n v="23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"/>
    <x v="12"/>
    <x v="1"/>
    <d v="2026-07-17T15:28:17"/>
    <n v="18"/>
    <n v="11"/>
    <n v="7"/>
    <m/>
    <m/>
    <n v="2"/>
    <n v="2"/>
    <n v="2"/>
    <n v="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4"/>
    <x v="12"/>
    <x v="1"/>
    <d v="2026-07-17T15:28:17"/>
    <n v="6"/>
    <n v="1"/>
    <n v="5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5"/>
    <x v="12"/>
    <x v="1"/>
    <d v="2026-07-17T15:28:17"/>
    <n v="9"/>
    <n v="4"/>
    <n v="5"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6"/>
    <x v="12"/>
    <x v="1"/>
    <d v="2026-07-17T15:28:17"/>
    <n v="10"/>
    <m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7"/>
    <x v="12"/>
    <x v="1"/>
    <d v="2026-07-17T15:28:17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8"/>
    <x v="12"/>
    <x v="1"/>
    <d v="2026-07-17T15:28:17"/>
    <n v="17.600000000000001"/>
    <m/>
    <n v="1.6"/>
    <n v="9.6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9"/>
    <x v="12"/>
    <x v="1"/>
    <d v="2026-07-17T15:28:17"/>
    <n v="23.2"/>
    <n v="7.6"/>
    <m/>
    <n v="8"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0"/>
    <x v="12"/>
    <x v="1"/>
    <d v="2026-07-17T15:28:17"/>
    <n v="9"/>
    <n v="1"/>
    <n v="8"/>
    <m/>
    <n v="2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4"/>
    <x v="12"/>
    <x v="1"/>
    <d v="2026-07-17T15:28:17"/>
    <n v="11"/>
    <n v="6"/>
    <n v="5"/>
    <n v="2"/>
    <n v="1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4"/>
    <x v="12"/>
    <x v="1"/>
    <d v="2026-07-17T15:28:17"/>
    <n v="1066"/>
    <n v="1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"/>
    <x v="12"/>
    <x v="1"/>
    <d v="2026-07-17T15:28:17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9"/>
    <x v="12"/>
    <x v="1"/>
    <d v="2026-07-17T15:2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0"/>
    <x v="12"/>
    <x v="1"/>
    <d v="2026-07-17T15:28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6"/>
    <x v="12"/>
    <x v="1"/>
    <d v="2026-07-17T15:28:17"/>
    <n v="1066"/>
    <n v="384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"/>
    <x v="12"/>
    <x v="1"/>
    <d v="2026-07-17T15:28:17"/>
    <n v="112"/>
    <n v="4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1"/>
    <x v="12"/>
    <x v="1"/>
    <d v="2026-07-17T15:28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2"/>
    <x v="12"/>
    <x v="1"/>
    <d v="2026-07-17T15:28:17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8"/>
    <x v="13"/>
    <x v="8"/>
    <d v="2026-07-17T15:28:1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9"/>
    <x v="13"/>
    <x v="8"/>
    <d v="2026-07-17T15:28:17"/>
    <n v="34"/>
    <m/>
    <m/>
    <m/>
    <m/>
    <m/>
    <n v="30"/>
    <n v="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0"/>
    <x v="13"/>
    <x v="8"/>
    <d v="2026-07-17T15:28:17"/>
    <n v="7"/>
    <m/>
    <m/>
    <m/>
    <m/>
    <m/>
    <m/>
    <m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1"/>
    <x v="13"/>
    <x v="8"/>
    <d v="2026-07-17T15:28:17"/>
    <n v="14.4"/>
    <n v="2.4"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0"/>
    <x v="13"/>
    <x v="8"/>
    <d v="2026-07-17T15:28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"/>
    <x v="13"/>
    <x v="8"/>
    <d v="2026-07-17T15:28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3"/>
    <x v="13"/>
    <x v="8"/>
    <d v="2026-07-17T15:28:17"/>
    <n v="3.6"/>
    <n v="0"/>
    <n v="3.6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"/>
    <x v="13"/>
    <x v="8"/>
    <d v="2026-07-17T15:28:17"/>
    <n v="42"/>
    <n v="16"/>
    <n v="26"/>
    <n v="1"/>
    <n v="1"/>
    <n v="3"/>
    <n v="7"/>
    <n v="6"/>
    <n v="15"/>
    <n v="2"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"/>
    <x v="13"/>
    <x v="8"/>
    <d v="2026-07-17T15:28:17"/>
    <n v="1"/>
    <m/>
    <n v="1"/>
    <m/>
    <m/>
    <m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5"/>
    <x v="13"/>
    <x v="8"/>
    <d v="2026-07-17T15:28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"/>
    <x v="13"/>
    <x v="8"/>
    <d v="2026-07-17T15:28:17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5"/>
    <x v="13"/>
    <x v="8"/>
    <d v="2026-07-17T15:28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7"/>
    <x v="13"/>
    <x v="8"/>
    <d v="2026-07-17T15:2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"/>
    <x v="13"/>
    <x v="8"/>
    <d v="2026-07-17T15:28:17"/>
    <n v="80"/>
    <n v="3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"/>
    <x v="13"/>
    <x v="8"/>
    <d v="2026-07-17T15:28:1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8"/>
    <x v="13"/>
    <x v="8"/>
    <d v="2026-07-17T15:28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8"/>
    <x v="14"/>
    <x v="9"/>
    <d v="2026-07-17T15:28:18"/>
    <n v="90"/>
    <m/>
    <m/>
    <m/>
    <n v="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9"/>
    <x v="14"/>
    <x v="9"/>
    <d v="2026-07-17T15:28:18"/>
    <n v="179"/>
    <m/>
    <m/>
    <m/>
    <m/>
    <m/>
    <n v="120"/>
    <n v="5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0"/>
    <x v="14"/>
    <x v="9"/>
    <d v="2026-07-17T15:28:18"/>
    <n v="44"/>
    <m/>
    <m/>
    <m/>
    <m/>
    <m/>
    <m/>
    <m/>
    <n v="25"/>
    <m/>
    <n v="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1"/>
    <x v="14"/>
    <x v="9"/>
    <d v="2026-07-17T15:28:18"/>
    <n v="49.6"/>
    <n v="2.4"/>
    <n v="14.4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0"/>
    <x v="14"/>
    <x v="9"/>
    <d v="2026-07-17T15:28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"/>
    <x v="14"/>
    <x v="9"/>
    <d v="2026-07-17T15:28:18"/>
    <n v="6"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2"/>
    <x v="14"/>
    <x v="9"/>
    <d v="2026-07-17T15:28:1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22"/>
    <x v="14"/>
    <x v="9"/>
    <d v="2026-07-17T15:28:1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2"/>
    <x v="14"/>
    <x v="9"/>
    <d v="2026-07-17T15:28:18"/>
    <n v="193"/>
    <n v="47"/>
    <n v="146"/>
    <n v="1"/>
    <n v="5"/>
    <n v="11"/>
    <n v="22"/>
    <n v="23"/>
    <n v="60"/>
    <n v="28"/>
    <n v="28"/>
    <m/>
    <n v="4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3"/>
    <x v="14"/>
    <x v="9"/>
    <d v="2026-07-17T15:28:18"/>
    <n v="3"/>
    <n v="2"/>
    <n v="1"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5"/>
    <x v="14"/>
    <x v="9"/>
    <d v="2026-07-17T15:28:18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4"/>
    <x v="14"/>
    <x v="9"/>
    <d v="2026-07-17T15:28:18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5"/>
    <x v="14"/>
    <x v="9"/>
    <d v="2026-07-17T15:28:1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6"/>
    <x v="14"/>
    <x v="9"/>
    <d v="2026-07-17T15:28:18"/>
    <n v="328"/>
    <n v="15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"/>
    <x v="14"/>
    <x v="9"/>
    <d v="2026-07-17T15:28:18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25"/>
    <x v="14"/>
    <x v="9"/>
    <d v="2026-07-17T15:28:18"/>
    <n v="18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8"/>
    <x v="18"/>
    <x v="9"/>
    <d v="2026-07-17T15:28:18"/>
    <n v="240"/>
    <m/>
    <m/>
    <m/>
    <n v="14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9"/>
    <x v="18"/>
    <x v="9"/>
    <d v="2026-07-17T15:28:18"/>
    <n v="566"/>
    <m/>
    <m/>
    <m/>
    <m/>
    <m/>
    <n v="314"/>
    <n v="24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0"/>
    <x v="18"/>
    <x v="9"/>
    <d v="2026-07-17T15:28:18"/>
    <n v="161"/>
    <m/>
    <m/>
    <m/>
    <m/>
    <m/>
    <m/>
    <m/>
    <n v="60"/>
    <m/>
    <n v="58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1"/>
    <x v="18"/>
    <x v="9"/>
    <d v="2026-07-17T15:28:18"/>
    <n v="159.19999999999999"/>
    <n v="14.4"/>
    <n v="40.7999999999999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0"/>
    <x v="18"/>
    <x v="9"/>
    <d v="2026-07-17T15:28:18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"/>
    <x v="18"/>
    <x v="9"/>
    <d v="2026-07-17T15:28:18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6"/>
    <x v="18"/>
    <x v="9"/>
    <d v="2026-07-17T15:28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3"/>
    <x v="18"/>
    <x v="9"/>
    <d v="2026-07-17T15:28:18"/>
    <n v="4.07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1"/>
    <x v="18"/>
    <x v="9"/>
    <d v="2026-07-17T15:28:18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2"/>
    <x v="18"/>
    <x v="9"/>
    <d v="2026-07-17T15:28:18"/>
    <n v="52.4"/>
    <m/>
    <n v="13.2"/>
    <n v="22"/>
    <n v="6.4"/>
    <n v="5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3"/>
    <x v="18"/>
    <x v="9"/>
    <d v="2026-07-17T15:28:18"/>
    <n v="19.600000000000001"/>
    <m/>
    <n v="8.8000000000000007"/>
    <n v="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"/>
    <x v="18"/>
    <x v="9"/>
    <d v="2026-07-17T15:28:18"/>
    <n v="600"/>
    <n v="214"/>
    <n v="386"/>
    <n v="7"/>
    <n v="14"/>
    <n v="41"/>
    <n v="72"/>
    <n v="47"/>
    <n v="157"/>
    <n v="124"/>
    <n v="66"/>
    <m/>
    <n v="29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3"/>
    <x v="18"/>
    <x v="9"/>
    <d v="2026-07-17T15:28:18"/>
    <n v="10"/>
    <n v="2"/>
    <n v="8"/>
    <m/>
    <m/>
    <m/>
    <n v="1"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4"/>
    <x v="18"/>
    <x v="9"/>
    <d v="2026-07-17T15:28:18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5"/>
    <x v="18"/>
    <x v="9"/>
    <d v="2026-07-17T15:28:18"/>
    <n v="21"/>
    <n v="13"/>
    <n v="8"/>
    <m/>
    <n v="5"/>
    <n v="8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6"/>
    <x v="18"/>
    <x v="9"/>
    <d v="2026-07-17T15:28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17"/>
    <x v="18"/>
    <x v="9"/>
    <d v="2026-07-17T15:28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0"/>
    <x v="18"/>
    <x v="9"/>
    <d v="2026-07-17T15:28:18"/>
    <n v="2"/>
    <n v="1"/>
    <n v="1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4"/>
    <x v="18"/>
    <x v="9"/>
    <d v="2026-07-17T15:28:18"/>
    <n v="900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5"/>
    <x v="18"/>
    <x v="9"/>
    <d v="2026-07-17T15:28:18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6"/>
    <x v="18"/>
    <x v="9"/>
    <d v="2026-07-17T15:28:18"/>
    <n v="900"/>
    <n v="353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"/>
    <x v="18"/>
    <x v="9"/>
    <d v="2026-07-17T15:28:18"/>
    <n v="145"/>
    <n v="4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25"/>
    <x v="18"/>
    <x v="9"/>
    <d v="2026-07-17T15:28:18"/>
    <n v="31"/>
    <n v="2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34"/>
    <x v="18"/>
    <x v="9"/>
    <d v="2026-07-17T15:2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"/>
    <x v="15"/>
    <x v="4"/>
    <d v="2026-07-17T15:28:19"/>
    <n v="124"/>
    <m/>
    <m/>
    <m/>
    <n v="6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9"/>
    <x v="15"/>
    <x v="4"/>
    <d v="2026-07-17T15:28:19"/>
    <n v="251"/>
    <m/>
    <m/>
    <m/>
    <m/>
    <m/>
    <n v="166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0"/>
    <x v="15"/>
    <x v="4"/>
    <d v="2026-07-17T15:28:19"/>
    <n v="52"/>
    <m/>
    <m/>
    <m/>
    <m/>
    <m/>
    <m/>
    <m/>
    <n v="25"/>
    <m/>
    <n v="16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1"/>
    <x v="15"/>
    <x v="4"/>
    <d v="2026-07-17T15:28:19"/>
    <n v="32"/>
    <n v="0.8"/>
    <n v="14.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0"/>
    <x v="15"/>
    <x v="4"/>
    <d v="2026-07-17T15:28:1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"/>
    <x v="15"/>
    <x v="4"/>
    <d v="2026-07-17T15:28:19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2"/>
    <x v="15"/>
    <x v="4"/>
    <d v="2026-07-17T15:28:19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2"/>
    <x v="15"/>
    <x v="4"/>
    <d v="2026-07-17T15:28:1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3"/>
    <x v="15"/>
    <x v="4"/>
    <d v="2026-07-17T15:28:19"/>
    <n v="7.2"/>
    <m/>
    <m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"/>
    <x v="15"/>
    <x v="4"/>
    <d v="2026-07-17T15:28:19"/>
    <n v="248"/>
    <n v="114"/>
    <n v="134"/>
    <n v="1"/>
    <n v="6"/>
    <n v="8"/>
    <n v="30"/>
    <n v="32"/>
    <n v="83"/>
    <n v="44"/>
    <n v="25"/>
    <m/>
    <n v="8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3"/>
    <x v="15"/>
    <x v="4"/>
    <d v="2026-07-17T15:28:19"/>
    <n v="10"/>
    <n v="6"/>
    <n v="4"/>
    <m/>
    <n v="1"/>
    <n v="1"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5"/>
    <x v="15"/>
    <x v="4"/>
    <d v="2026-07-17T15:28:19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4"/>
    <x v="15"/>
    <x v="4"/>
    <d v="2026-07-17T15:28:19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5"/>
    <x v="15"/>
    <x v="4"/>
    <d v="2026-07-17T15:28:1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7"/>
    <x v="15"/>
    <x v="4"/>
    <d v="2026-07-17T15:28:1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6"/>
    <x v="15"/>
    <x v="4"/>
    <d v="2026-07-17T15:28:19"/>
    <n v="365"/>
    <n v="16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"/>
    <x v="15"/>
    <x v="4"/>
    <d v="2026-07-17T15:28:19"/>
    <n v="23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8"/>
    <x v="15"/>
    <x v="4"/>
    <d v="2026-07-17T15:28:19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5"/>
    <x v="15"/>
    <x v="4"/>
    <d v="2026-07-17T15:28:1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8"/>
    <x v="133"/>
    <x v="1"/>
    <d v="2026-07-17T15:28:19"/>
    <n v="278"/>
    <m/>
    <m/>
    <m/>
    <n v="15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9"/>
    <x v="133"/>
    <x v="1"/>
    <d v="2026-07-17T15:28:19"/>
    <n v="509"/>
    <m/>
    <m/>
    <m/>
    <m/>
    <m/>
    <n v="312"/>
    <n v="19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0"/>
    <x v="133"/>
    <x v="1"/>
    <d v="2026-07-17T15:28:19"/>
    <n v="111"/>
    <m/>
    <m/>
    <m/>
    <m/>
    <m/>
    <m/>
    <m/>
    <n v="59"/>
    <m/>
    <n v="20"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1"/>
    <x v="133"/>
    <x v="1"/>
    <d v="2026-07-17T15:28:19"/>
    <n v="202.4"/>
    <n v="18.399999999999999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0"/>
    <x v="133"/>
    <x v="1"/>
    <d v="2026-07-17T15:28:19"/>
    <n v="24"/>
    <m/>
    <m/>
    <m/>
    <n v="2"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"/>
    <x v="133"/>
    <x v="1"/>
    <d v="2026-07-17T15:28:19"/>
    <n v="11"/>
    <m/>
    <m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2"/>
    <x v="133"/>
    <x v="1"/>
    <d v="2026-07-17T15:28:1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3"/>
    <x v="133"/>
    <x v="1"/>
    <d v="2026-07-17T15:28:19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2"/>
    <x v="133"/>
    <x v="1"/>
    <d v="2026-07-17T15:28:19"/>
    <n v="18.399999999999999"/>
    <m/>
    <m/>
    <n v="6"/>
    <n v="9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3"/>
    <x v="133"/>
    <x v="1"/>
    <d v="2026-07-17T15:28:19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"/>
    <x v="133"/>
    <x v="1"/>
    <d v="2026-07-17T15:28:19"/>
    <n v="574"/>
    <n v="245"/>
    <n v="329"/>
    <n v="8"/>
    <n v="15"/>
    <n v="54"/>
    <n v="75"/>
    <n v="64"/>
    <n v="156"/>
    <n v="100"/>
    <n v="59"/>
    <m/>
    <n v="10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"/>
    <x v="133"/>
    <x v="1"/>
    <d v="2026-07-17T15:28:19"/>
    <n v="13"/>
    <n v="7"/>
    <n v="6"/>
    <m/>
    <m/>
    <n v="1"/>
    <n v="1"/>
    <n v="1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4"/>
    <x v="133"/>
    <x v="1"/>
    <d v="2026-07-17T15:2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5"/>
    <x v="133"/>
    <x v="1"/>
    <d v="2026-07-17T15:28:19"/>
    <n v="6"/>
    <n v="3"/>
    <n v="3"/>
    <n v="1"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6"/>
    <x v="133"/>
    <x v="1"/>
    <d v="2026-07-17T15:28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7"/>
    <x v="133"/>
    <x v="1"/>
    <d v="2026-07-17T15:28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3"/>
    <x v="133"/>
    <x v="1"/>
    <d v="2026-07-17T15:28:19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0"/>
    <x v="133"/>
    <x v="1"/>
    <d v="2026-07-17T15:28:1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0"/>
    <x v="133"/>
    <x v="1"/>
    <d v="2026-07-17T15:28:19"/>
    <n v="5"/>
    <n v="2"/>
    <n v="3"/>
    <m/>
    <m/>
    <m/>
    <m/>
    <n v="1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6"/>
    <x v="133"/>
    <x v="1"/>
    <d v="2026-07-17T15:2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"/>
    <x v="133"/>
    <x v="1"/>
    <d v="2026-07-17T15:28:19"/>
    <n v="600"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"/>
    <x v="133"/>
    <x v="1"/>
    <d v="2026-07-17T15:28:1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0"/>
    <x v="133"/>
    <x v="1"/>
    <d v="2026-07-17T15:28:19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6"/>
    <x v="133"/>
    <x v="1"/>
    <d v="2026-07-17T15:28:19"/>
    <n v="600"/>
    <n v="25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"/>
    <x v="133"/>
    <x v="1"/>
    <d v="2026-07-17T15:28:19"/>
    <n v="65"/>
    <n v="4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2"/>
    <x v="133"/>
    <x v="1"/>
    <d v="2026-07-17T15:28:19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8"/>
    <x v="16"/>
    <x v="2"/>
    <d v="2026-07-17T15:28:20"/>
    <n v="84"/>
    <m/>
    <m/>
    <m/>
    <n v="4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9"/>
    <x v="16"/>
    <x v="2"/>
    <d v="2026-07-17T15:28:20"/>
    <n v="151"/>
    <m/>
    <m/>
    <m/>
    <m/>
    <m/>
    <n v="80"/>
    <n v="7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0"/>
    <x v="16"/>
    <x v="2"/>
    <d v="2026-07-17T15:28:20"/>
    <n v="36"/>
    <m/>
    <m/>
    <m/>
    <m/>
    <m/>
    <m/>
    <m/>
    <n v="15"/>
    <m/>
    <n v="14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1"/>
    <x v="16"/>
    <x v="2"/>
    <d v="2026-07-17T15:28:20"/>
    <n v="116.8"/>
    <n v="8"/>
    <n v="27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0"/>
    <x v="16"/>
    <x v="2"/>
    <d v="2026-07-17T15:28:20"/>
    <n v="4"/>
    <m/>
    <m/>
    <m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1"/>
    <x v="16"/>
    <x v="2"/>
    <d v="2026-07-17T15:28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"/>
    <x v="16"/>
    <x v="2"/>
    <d v="2026-07-17T15:28:20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3"/>
    <x v="16"/>
    <x v="2"/>
    <d v="2026-07-17T15:28:20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3"/>
    <x v="16"/>
    <x v="2"/>
    <d v="2026-07-17T15:28:20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"/>
    <x v="16"/>
    <x v="2"/>
    <d v="2026-07-17T15:28:20"/>
    <n v="187"/>
    <n v="84"/>
    <n v="103"/>
    <n v="3"/>
    <n v="8"/>
    <n v="27"/>
    <n v="22"/>
    <n v="21"/>
    <n v="40"/>
    <n v="36"/>
    <n v="16"/>
    <m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"/>
    <x v="16"/>
    <x v="2"/>
    <d v="2026-07-17T15:28:20"/>
    <n v="3"/>
    <n v="2"/>
    <n v="1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4"/>
    <x v="16"/>
    <x v="2"/>
    <d v="2026-07-17T15:28:2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5"/>
    <x v="16"/>
    <x v="2"/>
    <d v="2026-07-17T15:28:20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6"/>
    <x v="16"/>
    <x v="2"/>
    <d v="2026-07-17T15:28:20"/>
    <n v="4"/>
    <n v="0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7"/>
    <x v="16"/>
    <x v="2"/>
    <d v="2026-07-17T15:28:20"/>
    <n v="2"/>
    <n v="0"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8"/>
    <x v="16"/>
    <x v="2"/>
    <d v="2026-07-17T15:28:20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8"/>
    <x v="16"/>
    <x v="2"/>
    <d v="2026-07-17T15:28:20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0"/>
    <x v="16"/>
    <x v="2"/>
    <d v="2026-07-17T15:28:20"/>
    <n v="2"/>
    <n v="2"/>
    <n v="0"/>
    <n v="0"/>
    <n v="0"/>
    <n v="0"/>
    <n v="0"/>
    <n v="2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9"/>
    <x v="16"/>
    <x v="2"/>
    <d v="2026-07-17T15:28:20"/>
    <n v="1"/>
    <n v="0"/>
    <n v="1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4"/>
    <x v="16"/>
    <x v="2"/>
    <d v="2026-07-17T15:28:20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"/>
    <x v="16"/>
    <x v="2"/>
    <d v="2026-07-17T15:28:2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"/>
    <x v="16"/>
    <x v="2"/>
    <d v="2026-07-17T15:28:2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"/>
    <x v="16"/>
    <x v="2"/>
    <d v="2026-07-17T15:28:20"/>
    <n v="216"/>
    <n v="91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"/>
    <x v="16"/>
    <x v="2"/>
    <d v="2026-07-17T15:28:20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"/>
    <x v="17"/>
    <x v="9"/>
    <d v="2026-07-17T15:28:20"/>
    <n v="176"/>
    <m/>
    <m/>
    <m/>
    <n v="9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"/>
    <x v="17"/>
    <x v="9"/>
    <d v="2026-07-17T15:28:20"/>
    <n v="407"/>
    <m/>
    <m/>
    <m/>
    <m/>
    <m/>
    <n v="228"/>
    <n v="175"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0"/>
    <x v="17"/>
    <x v="9"/>
    <d v="2026-07-17T15:28:20"/>
    <n v="100"/>
    <m/>
    <m/>
    <m/>
    <m/>
    <m/>
    <m/>
    <m/>
    <n v="49"/>
    <m/>
    <n v="32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1"/>
    <x v="17"/>
    <x v="9"/>
    <d v="2026-07-17T15:28:20"/>
    <n v="110.4"/>
    <n v="9.6"/>
    <n v="18.39999999999999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0"/>
    <x v="17"/>
    <x v="9"/>
    <d v="2026-07-17T15:28:2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"/>
    <x v="17"/>
    <x v="9"/>
    <d v="2026-07-17T15:28:20"/>
    <n v="16"/>
    <m/>
    <n v="0"/>
    <n v="0"/>
    <n v="1"/>
    <n v="2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6"/>
    <x v="17"/>
    <x v="9"/>
    <d v="2026-07-17T15:28:20"/>
    <n v="2"/>
    <m/>
    <m/>
    <m/>
    <m/>
    <m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2"/>
    <x v="17"/>
    <x v="9"/>
    <d v="2026-07-17T15:28:20"/>
    <n v="22"/>
    <n v="4"/>
    <n v="0"/>
    <n v="6.8"/>
    <n v="3.2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3"/>
    <x v="17"/>
    <x v="9"/>
    <d v="2026-07-17T15:28:20"/>
    <n v="17.600000000000001"/>
    <n v="0"/>
    <n v="4.4000000000000004"/>
    <n v="8.8000000000000007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"/>
    <x v="17"/>
    <x v="9"/>
    <d v="2026-07-17T15:28:20"/>
    <n v="424"/>
    <n v="167"/>
    <n v="257"/>
    <n v="8"/>
    <n v="8"/>
    <n v="28"/>
    <n v="49"/>
    <n v="39"/>
    <n v="114"/>
    <n v="90"/>
    <n v="51"/>
    <m/>
    <n v="18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"/>
    <x v="17"/>
    <x v="9"/>
    <d v="2026-07-17T15:28:20"/>
    <n v="10"/>
    <n v="2"/>
    <n v="8"/>
    <n v="0"/>
    <n v="0"/>
    <n v="0"/>
    <n v="1"/>
    <n v="1"/>
    <n v="5"/>
    <n v="2"/>
    <m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5"/>
    <x v="17"/>
    <x v="9"/>
    <d v="2026-07-17T15:28:20"/>
    <n v="11"/>
    <n v="2"/>
    <n v="9"/>
    <n v="1"/>
    <n v="1"/>
    <n v="5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6"/>
    <x v="17"/>
    <x v="9"/>
    <d v="2026-07-17T15:28:20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7"/>
    <x v="17"/>
    <x v="9"/>
    <d v="2026-07-17T15:28:20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3"/>
    <x v="17"/>
    <x v="9"/>
    <d v="2026-07-17T15:28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0"/>
    <x v="17"/>
    <x v="9"/>
    <d v="2026-07-17T15:28:20"/>
    <n v="5"/>
    <n v="3"/>
    <n v="2"/>
    <n v="0"/>
    <n v="0"/>
    <n v="1"/>
    <n v="2"/>
    <n v="0"/>
    <n v="1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"/>
    <x v="17"/>
    <x v="9"/>
    <d v="2026-07-17T15:28:20"/>
    <n v="1014"/>
    <n v="1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"/>
    <x v="17"/>
    <x v="9"/>
    <d v="2026-07-17T15:28:2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0"/>
    <x v="17"/>
    <x v="9"/>
    <d v="2026-07-17T15:28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6"/>
    <x v="17"/>
    <x v="9"/>
    <d v="2026-07-17T15:28:20"/>
    <n v="1014"/>
    <n v="380"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"/>
    <x v="17"/>
    <x v="9"/>
    <d v="2026-07-17T15:28:20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2"/>
    <x v="17"/>
    <x v="9"/>
    <d v="2026-07-17T15:28:20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5"/>
    <x v="17"/>
    <x v="9"/>
    <d v="2026-07-17T15:28:20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"/>
    <x v="19"/>
    <x v="2"/>
    <d v="2026-07-17T15:28:21"/>
    <n v="336"/>
    <m/>
    <m/>
    <m/>
    <n v="18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9"/>
    <x v="19"/>
    <x v="2"/>
    <d v="2026-07-17T15:28:21"/>
    <n v="452"/>
    <m/>
    <m/>
    <m/>
    <m/>
    <m/>
    <n v="28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0"/>
    <x v="19"/>
    <x v="2"/>
    <d v="2026-07-17T15:28:21"/>
    <n v="134"/>
    <m/>
    <m/>
    <m/>
    <m/>
    <m/>
    <m/>
    <m/>
    <n v="76"/>
    <m/>
    <n v="3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1"/>
    <x v="19"/>
    <x v="2"/>
    <d v="2026-07-17T15:28:21"/>
    <n v="228"/>
    <n v="33.6"/>
    <n v="24.8"/>
    <n v="16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0"/>
    <x v="19"/>
    <x v="2"/>
    <d v="2026-07-17T15:28:21"/>
    <n v="26"/>
    <m/>
    <m/>
    <m/>
    <n v="4"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"/>
    <x v="19"/>
    <x v="2"/>
    <d v="2026-07-17T15:28:21"/>
    <n v="26"/>
    <m/>
    <m/>
    <n v="5"/>
    <n v="4"/>
    <n v="5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6"/>
    <x v="19"/>
    <x v="2"/>
    <d v="2026-07-17T15:28:2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2"/>
    <x v="19"/>
    <x v="2"/>
    <d v="2026-07-17T15:28:21"/>
    <n v="15.2"/>
    <n v="1.6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3"/>
    <x v="19"/>
    <x v="2"/>
    <d v="2026-07-17T15:28:21"/>
    <n v="14.43"/>
    <n v="4.8099999999999996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1"/>
    <x v="19"/>
    <x v="2"/>
    <d v="2026-07-17T15:28:2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2"/>
    <x v="19"/>
    <x v="2"/>
    <d v="2026-07-17T15:28:21"/>
    <n v="9.6"/>
    <m/>
    <m/>
    <n v="3.2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3"/>
    <x v="19"/>
    <x v="2"/>
    <d v="2026-07-17T15:28:21"/>
    <n v="13.6"/>
    <m/>
    <m/>
    <n v="8.8000000000000007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"/>
    <x v="19"/>
    <x v="2"/>
    <d v="2026-07-17T15:28:21"/>
    <n v="589"/>
    <n v="246"/>
    <n v="343"/>
    <n v="14"/>
    <n v="8"/>
    <n v="56"/>
    <n v="94"/>
    <n v="74"/>
    <n v="140"/>
    <n v="86"/>
    <n v="76"/>
    <m/>
    <n v="17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"/>
    <x v="19"/>
    <x v="2"/>
    <d v="2026-07-17T15:28:21"/>
    <n v="19"/>
    <n v="11"/>
    <n v="8"/>
    <n v="1"/>
    <n v="1"/>
    <n v="3"/>
    <n v="2"/>
    <n v="3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4"/>
    <x v="19"/>
    <x v="2"/>
    <d v="2026-07-17T15:28:21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5"/>
    <x v="19"/>
    <x v="2"/>
    <d v="2026-07-17T15:28:21"/>
    <n v="7"/>
    <n v="5"/>
    <n v="2"/>
    <m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6"/>
    <x v="19"/>
    <x v="2"/>
    <d v="2026-07-17T15:28:21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7"/>
    <x v="19"/>
    <x v="2"/>
    <d v="2026-07-17T15:28:2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8"/>
    <x v="19"/>
    <x v="2"/>
    <d v="2026-07-17T15:28:21"/>
    <n v="42.4"/>
    <n v="4.8"/>
    <n v="4.8"/>
    <n v="23.2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9"/>
    <x v="19"/>
    <x v="2"/>
    <d v="2026-07-17T15:28:21"/>
    <n v="6.8"/>
    <m/>
    <n v="2.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0"/>
    <x v="19"/>
    <x v="2"/>
    <d v="2026-07-17T15:28:21"/>
    <n v="17"/>
    <n v="5"/>
    <n v="12"/>
    <m/>
    <m/>
    <n v="1"/>
    <n v="3"/>
    <m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4"/>
    <x v="19"/>
    <x v="2"/>
    <d v="2026-07-17T15:28:21"/>
    <n v="12"/>
    <n v="7"/>
    <n v="5"/>
    <n v="1"/>
    <n v="2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"/>
    <x v="19"/>
    <x v="2"/>
    <d v="2026-07-17T15:28:21"/>
    <n v="1454"/>
    <n v="1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"/>
    <x v="19"/>
    <x v="2"/>
    <d v="2026-07-17T15:28:2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0"/>
    <x v="19"/>
    <x v="2"/>
    <d v="2026-07-17T15:2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6"/>
    <x v="19"/>
    <x v="2"/>
    <d v="2026-07-17T15:28:21"/>
    <n v="1454"/>
    <n v="537"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"/>
    <x v="19"/>
    <x v="2"/>
    <d v="2026-07-17T15:28:21"/>
    <n v="107"/>
    <n v="4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2"/>
    <x v="19"/>
    <x v="2"/>
    <d v="2026-07-17T15:2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5"/>
    <x v="19"/>
    <x v="2"/>
    <d v="2026-07-17T15:28:21"/>
    <n v="104"/>
    <n v="4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4"/>
    <x v="19"/>
    <x v="2"/>
    <d v="2026-07-17T15:28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8"/>
    <x v="20"/>
    <x v="9"/>
    <d v="2026-07-17T15:28:21"/>
    <n v="54"/>
    <m/>
    <m/>
    <m/>
    <n v="2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9"/>
    <x v="20"/>
    <x v="9"/>
    <d v="2026-07-17T15:28:21"/>
    <n v="115"/>
    <m/>
    <m/>
    <m/>
    <m/>
    <m/>
    <n v="60"/>
    <n v="5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0"/>
    <x v="20"/>
    <x v="9"/>
    <d v="2026-07-17T15:28:21"/>
    <n v="48"/>
    <m/>
    <m/>
    <m/>
    <m/>
    <m/>
    <m/>
    <m/>
    <n v="16"/>
    <m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1"/>
    <x v="20"/>
    <x v="9"/>
    <d v="2026-07-17T15:28:21"/>
    <n v="20"/>
    <n v="0"/>
    <n v="1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0"/>
    <x v="20"/>
    <x v="9"/>
    <d v="2026-07-17T15:28:2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"/>
    <x v="20"/>
    <x v="9"/>
    <d v="2026-07-17T15:28:21"/>
    <n v="12"/>
    <m/>
    <m/>
    <n v="2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2"/>
    <x v="20"/>
    <x v="9"/>
    <d v="2026-07-17T15:28:21"/>
    <n v="137"/>
    <n v="43"/>
    <n v="94"/>
    <m/>
    <n v="1"/>
    <n v="11"/>
    <n v="13"/>
    <n v="14"/>
    <n v="30"/>
    <n v="27"/>
    <n v="16"/>
    <m/>
    <n v="9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3"/>
    <x v="20"/>
    <x v="9"/>
    <d v="2026-07-17T15:28:21"/>
    <n v="6"/>
    <n v="3"/>
    <n v="3"/>
    <m/>
    <m/>
    <n v="1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4"/>
    <x v="20"/>
    <x v="9"/>
    <d v="2026-07-17T15:28:21"/>
    <n v="325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"/>
    <x v="20"/>
    <x v="9"/>
    <d v="2026-07-17T15:28:2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6"/>
    <x v="20"/>
    <x v="9"/>
    <d v="2026-07-17T15:28:21"/>
    <n v="325"/>
    <n v="14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"/>
    <x v="20"/>
    <x v="9"/>
    <d v="2026-07-17T15:28:21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8"/>
    <x v="21"/>
    <x v="1"/>
    <d v="2026-07-17T15:28:22"/>
    <n v="248"/>
    <m/>
    <m/>
    <m/>
    <n v="12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9"/>
    <x v="21"/>
    <x v="1"/>
    <d v="2026-07-17T15:28:22"/>
    <n v="482"/>
    <m/>
    <m/>
    <m/>
    <m/>
    <m/>
    <n v="268"/>
    <n v="207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0"/>
    <x v="21"/>
    <x v="1"/>
    <d v="2026-07-17T15:28:22"/>
    <n v="125"/>
    <m/>
    <m/>
    <m/>
    <m/>
    <m/>
    <m/>
    <m/>
    <n v="54"/>
    <m/>
    <n v="46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1"/>
    <x v="21"/>
    <x v="1"/>
    <d v="2026-07-17T15:28:22"/>
    <n v="197.6"/>
    <n v="16.8"/>
    <n v="40.79999999999999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0"/>
    <x v="21"/>
    <x v="1"/>
    <d v="2026-07-17T15:28:2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"/>
    <x v="21"/>
    <x v="1"/>
    <d v="2026-07-17T15:28:22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6"/>
    <x v="21"/>
    <x v="1"/>
    <d v="2026-07-17T15:28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3"/>
    <x v="21"/>
    <x v="1"/>
    <d v="2026-07-17T15:28:22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2"/>
    <x v="21"/>
    <x v="1"/>
    <d v="2026-07-17T15:28:22"/>
    <n v="21.6"/>
    <m/>
    <n v="3.6"/>
    <n v="13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"/>
    <x v="21"/>
    <x v="1"/>
    <d v="2026-07-17T15:28:22"/>
    <n v="553"/>
    <n v="232"/>
    <n v="321"/>
    <n v="11"/>
    <n v="16"/>
    <n v="53"/>
    <n v="61"/>
    <n v="63"/>
    <n v="134"/>
    <n v="107"/>
    <n v="57"/>
    <m/>
    <n v="26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"/>
    <x v="21"/>
    <x v="1"/>
    <d v="2026-07-17T15:28:22"/>
    <n v="5"/>
    <n v="4"/>
    <n v="1"/>
    <m/>
    <m/>
    <m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4"/>
    <x v="21"/>
    <x v="1"/>
    <d v="2026-07-17T15:28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5"/>
    <x v="21"/>
    <x v="1"/>
    <d v="2026-07-17T15:28:22"/>
    <n v="5"/>
    <n v="1"/>
    <n v="4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6"/>
    <x v="21"/>
    <x v="1"/>
    <d v="2026-07-17T15:28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0"/>
    <x v="21"/>
    <x v="1"/>
    <d v="2026-07-17T15:28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"/>
    <x v="21"/>
    <x v="1"/>
    <d v="2026-07-17T15:28:22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5"/>
    <x v="21"/>
    <x v="1"/>
    <d v="2026-07-17T15:28:2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"/>
    <x v="21"/>
    <x v="1"/>
    <d v="2026-07-17T15:28:22"/>
    <n v="347"/>
    <n v="142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"/>
    <x v="21"/>
    <x v="1"/>
    <d v="2026-07-17T15:28:22"/>
    <n v="60"/>
    <n v="1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8"/>
    <x v="22"/>
    <x v="10"/>
    <d v="2026-07-17T15:28:22"/>
    <n v="94"/>
    <m/>
    <m/>
    <m/>
    <n v="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9"/>
    <x v="22"/>
    <x v="10"/>
    <d v="2026-07-17T15:28:22"/>
    <n v="167"/>
    <m/>
    <m/>
    <m/>
    <m/>
    <m/>
    <n v="8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0"/>
    <x v="22"/>
    <x v="10"/>
    <d v="2026-07-17T15:28:22"/>
    <n v="33"/>
    <m/>
    <m/>
    <m/>
    <m/>
    <m/>
    <m/>
    <m/>
    <n v="25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1"/>
    <x v="22"/>
    <x v="10"/>
    <d v="2026-07-17T15:28:22"/>
    <n v="70.400000000000006"/>
    <n v="8"/>
    <n v="21.6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0"/>
    <x v="22"/>
    <x v="10"/>
    <d v="2026-07-17T15:28:22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"/>
    <x v="22"/>
    <x v="10"/>
    <d v="2026-07-17T15:28:22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2"/>
    <x v="22"/>
    <x v="10"/>
    <d v="2026-07-17T15:28:22"/>
    <n v="15.6"/>
    <n v="2.4"/>
    <n v="2.4"/>
    <n v="4.400000000000000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"/>
    <x v="22"/>
    <x v="10"/>
    <d v="2026-07-17T15:28:22"/>
    <n v="185"/>
    <n v="70"/>
    <n v="115"/>
    <n v="2"/>
    <n v="6"/>
    <n v="13"/>
    <n v="22"/>
    <n v="25"/>
    <n v="41"/>
    <n v="43"/>
    <n v="25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"/>
    <x v="22"/>
    <x v="10"/>
    <d v="2026-07-17T15:28:22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5"/>
    <x v="22"/>
    <x v="10"/>
    <d v="2026-07-17T15:28:22"/>
    <n v="5"/>
    <n v="2"/>
    <n v="3"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4"/>
    <x v="22"/>
    <x v="10"/>
    <d v="2026-07-17T15:28:22"/>
    <n v="32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"/>
    <x v="22"/>
    <x v="10"/>
    <d v="2026-07-17T15:28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7"/>
    <x v="22"/>
    <x v="10"/>
    <d v="2026-07-17T15:2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"/>
    <x v="22"/>
    <x v="10"/>
    <d v="2026-07-17T15:28:22"/>
    <n v="324"/>
    <n v="139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"/>
    <x v="22"/>
    <x v="10"/>
    <d v="2026-07-17T15:28:2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8"/>
    <x v="22"/>
    <x v="10"/>
    <d v="2026-07-17T15:2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8"/>
    <x v="23"/>
    <x v="1"/>
    <d v="2026-07-17T15:28:23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9"/>
    <x v="23"/>
    <x v="1"/>
    <d v="2026-07-17T15:28:23"/>
    <n v="64"/>
    <m/>
    <m/>
    <m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0"/>
    <x v="23"/>
    <x v="1"/>
    <d v="2026-07-17T15:28:23"/>
    <n v="10"/>
    <m/>
    <m/>
    <m/>
    <m/>
    <m/>
    <m/>
    <m/>
    <n v="6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1"/>
    <x v="23"/>
    <x v="1"/>
    <d v="2026-07-17T15:28:23"/>
    <n v="17.600000000000001"/>
    <m/>
    <n v="9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0"/>
    <x v="23"/>
    <x v="1"/>
    <d v="2026-07-17T15:2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"/>
    <x v="23"/>
    <x v="1"/>
    <d v="2026-07-17T15:2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2"/>
    <x v="23"/>
    <x v="1"/>
    <d v="2026-07-17T15:28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3"/>
    <x v="23"/>
    <x v="1"/>
    <d v="2026-07-17T15:28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"/>
    <x v="23"/>
    <x v="1"/>
    <d v="2026-07-17T15:28:23"/>
    <n v="64"/>
    <n v="22"/>
    <n v="42"/>
    <m/>
    <n v="3"/>
    <n v="5"/>
    <n v="7"/>
    <n v="6"/>
    <n v="16"/>
    <n v="17"/>
    <n v="6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"/>
    <x v="23"/>
    <x v="1"/>
    <d v="2026-07-17T15:28:23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5"/>
    <x v="23"/>
    <x v="1"/>
    <d v="2026-07-17T15:28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"/>
    <x v="23"/>
    <x v="1"/>
    <d v="2026-07-17T15:28:23"/>
    <n v="376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"/>
    <x v="23"/>
    <x v="1"/>
    <d v="2026-07-17T15:28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"/>
    <x v="23"/>
    <x v="1"/>
    <d v="2026-07-17T15:28:23"/>
    <n v="376"/>
    <n v="15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"/>
    <x v="23"/>
    <x v="1"/>
    <d v="2026-07-17T15:28:23"/>
    <n v="33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8"/>
    <x v="24"/>
    <x v="1"/>
    <d v="2026-07-17T15:28:2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9"/>
    <x v="24"/>
    <x v="1"/>
    <d v="2026-07-17T15:28:23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0"/>
    <x v="24"/>
    <x v="1"/>
    <d v="2026-07-17T15:28:23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1"/>
    <x v="24"/>
    <x v="1"/>
    <d v="2026-07-17T15:28:23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2"/>
    <x v="24"/>
    <x v="1"/>
    <d v="2026-07-17T15:28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"/>
    <x v="24"/>
    <x v="1"/>
    <d v="2026-07-17T15:28:23"/>
    <n v="20"/>
    <n v="7"/>
    <n v="13"/>
    <n v="2"/>
    <m/>
    <n v="2"/>
    <n v="5"/>
    <n v="1"/>
    <n v="5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5"/>
    <x v="24"/>
    <x v="1"/>
    <d v="2026-07-17T15:28:2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4"/>
    <x v="24"/>
    <x v="1"/>
    <d v="2026-07-17T15:28:2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"/>
    <x v="24"/>
    <x v="1"/>
    <d v="2026-07-17T15:2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6"/>
    <x v="24"/>
    <x v="1"/>
    <d v="2026-07-17T15:28:2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"/>
    <x v="24"/>
    <x v="1"/>
    <d v="2026-07-17T15:28:2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8"/>
    <x v="25"/>
    <x v="1"/>
    <d v="2026-07-17T15:28:24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9"/>
    <x v="25"/>
    <x v="1"/>
    <d v="2026-07-17T15:28:24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0"/>
    <x v="25"/>
    <x v="1"/>
    <d v="2026-07-17T15:28:24"/>
    <n v="9"/>
    <m/>
    <m/>
    <m/>
    <m/>
    <m/>
    <m/>
    <m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1"/>
    <x v="25"/>
    <x v="1"/>
    <d v="2026-07-17T15:28:24"/>
    <n v="6.4"/>
    <n v="0.8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0"/>
    <x v="25"/>
    <x v="1"/>
    <d v="2026-07-17T15:28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"/>
    <x v="25"/>
    <x v="1"/>
    <d v="2026-07-17T15:28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2"/>
    <x v="25"/>
    <x v="1"/>
    <d v="2026-07-17T15:28:24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"/>
    <x v="25"/>
    <x v="1"/>
    <d v="2026-07-17T15:28:24"/>
    <n v="30"/>
    <n v="15"/>
    <n v="15"/>
    <n v="1"/>
    <m/>
    <n v="2"/>
    <n v="4"/>
    <n v="4"/>
    <n v="6"/>
    <n v="5"/>
    <n v="6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"/>
    <x v="25"/>
    <x v="1"/>
    <d v="2026-07-17T15:28:2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5"/>
    <x v="25"/>
    <x v="1"/>
    <d v="2026-07-17T15:28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"/>
    <x v="25"/>
    <x v="1"/>
    <d v="2026-07-17T15:28: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5"/>
    <x v="25"/>
    <x v="1"/>
    <d v="2026-07-17T15:28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7"/>
    <x v="25"/>
    <x v="1"/>
    <d v="2026-07-17T15:2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6"/>
    <x v="25"/>
    <x v="1"/>
    <d v="2026-07-17T15:28:24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"/>
    <x v="25"/>
    <x v="1"/>
    <d v="2026-07-17T15:28:2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8"/>
    <x v="25"/>
    <x v="1"/>
    <d v="2026-07-17T15:28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"/>
    <x v="26"/>
    <x v="2"/>
    <d v="2026-07-17T15:28:25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"/>
    <x v="26"/>
    <x v="2"/>
    <d v="2026-07-17T15:28:25"/>
    <n v="55"/>
    <m/>
    <m/>
    <m/>
    <m/>
    <m/>
    <n v="20"/>
    <n v="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0"/>
    <x v="26"/>
    <x v="2"/>
    <d v="2026-07-17T15:28:25"/>
    <n v="5"/>
    <m/>
    <m/>
    <m/>
    <m/>
    <m/>
    <m/>
    <m/>
    <n v="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1"/>
    <x v="26"/>
    <x v="2"/>
    <d v="2026-07-17T15:28:25"/>
    <n v="24.8"/>
    <n v="4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6"/>
    <x v="26"/>
    <x v="2"/>
    <d v="2026-07-17T15:2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"/>
    <x v="26"/>
    <x v="2"/>
    <d v="2026-07-17T15:28:25"/>
    <n v="59"/>
    <n v="24"/>
    <n v="35"/>
    <n v="1"/>
    <n v="2"/>
    <n v="4"/>
    <n v="9"/>
    <n v="10"/>
    <n v="10"/>
    <n v="17"/>
    <n v="5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"/>
    <x v="26"/>
    <x v="2"/>
    <d v="2026-07-17T15:28:25"/>
    <n v="1"/>
    <n v="0"/>
    <n v="1"/>
    <n v="0"/>
    <n v="0"/>
    <n v="0"/>
    <n v="0"/>
    <n v="0"/>
    <n v="0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"/>
    <x v="26"/>
    <x v="2"/>
    <d v="2026-07-17T15:28:2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5"/>
    <x v="26"/>
    <x v="2"/>
    <d v="2026-07-17T15:28:2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6"/>
    <x v="26"/>
    <x v="2"/>
    <d v="2026-07-17T15:28:25"/>
    <n v="93"/>
    <n v="4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"/>
    <x v="26"/>
    <x v="2"/>
    <d v="2026-07-17T15:28:25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8"/>
    <x v="35"/>
    <x v="2"/>
    <d v="2026-07-17T15:28:25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9"/>
    <x v="35"/>
    <x v="2"/>
    <d v="2026-07-17T15:28:25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10"/>
    <x v="35"/>
    <x v="2"/>
    <d v="2026-07-17T15:28:2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11"/>
    <x v="35"/>
    <x v="2"/>
    <d v="2026-07-17T15:28:25"/>
    <n v="13.6"/>
    <m/>
    <n v="3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0"/>
    <x v="35"/>
    <x v="2"/>
    <d v="2026-07-17T15:2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2"/>
    <x v="35"/>
    <x v="2"/>
    <d v="2026-07-17T15:28:25"/>
    <n v="20"/>
    <n v="10"/>
    <n v="10"/>
    <m/>
    <n v="1"/>
    <n v="2"/>
    <n v="2"/>
    <n v="5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3"/>
    <x v="35"/>
    <x v="2"/>
    <d v="2026-07-17T15:28:25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4"/>
    <x v="35"/>
    <x v="2"/>
    <d v="2026-07-17T15:28:2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6"/>
    <x v="35"/>
    <x v="2"/>
    <d v="2026-07-17T15:28:25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8"/>
    <x v="40"/>
    <x v="9"/>
    <d v="2026-07-17T15:28:26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9"/>
    <x v="40"/>
    <x v="9"/>
    <d v="2026-07-17T15:28:26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10"/>
    <x v="40"/>
    <x v="9"/>
    <d v="2026-07-17T15:28:26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11"/>
    <x v="40"/>
    <x v="9"/>
    <d v="2026-07-17T15:28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2"/>
    <x v="40"/>
    <x v="9"/>
    <d v="2026-07-17T15:28:26"/>
    <n v="25"/>
    <n v="8"/>
    <n v="17"/>
    <m/>
    <m/>
    <n v="2"/>
    <m/>
    <n v="4"/>
    <n v="8"/>
    <n v="8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4"/>
    <x v="40"/>
    <x v="9"/>
    <d v="2026-07-17T15:28:26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5"/>
    <x v="40"/>
    <x v="9"/>
    <d v="2026-07-17T15:28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6"/>
    <x v="40"/>
    <x v="9"/>
    <d v="2026-07-17T15:28:26"/>
    <n v="176"/>
    <n v="74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7"/>
    <x v="40"/>
    <x v="9"/>
    <d v="2026-07-17T15:28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25"/>
    <x v="40"/>
    <x v="9"/>
    <d v="2026-07-17T15:28:2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8"/>
    <x v="41"/>
    <x v="9"/>
    <d v="2026-07-17T15:28:2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9"/>
    <x v="41"/>
    <x v="9"/>
    <d v="2026-07-17T15:28:26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0"/>
    <x v="41"/>
    <x v="9"/>
    <d v="2026-07-17T15:28:26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1"/>
    <x v="41"/>
    <x v="9"/>
    <d v="2026-07-17T15:28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0"/>
    <x v="41"/>
    <x v="9"/>
    <d v="2026-07-17T15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"/>
    <x v="41"/>
    <x v="9"/>
    <d v="2026-07-17T15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2"/>
    <x v="41"/>
    <x v="9"/>
    <d v="2026-07-17T15:28:26"/>
    <n v="21"/>
    <n v="10"/>
    <n v="11"/>
    <m/>
    <m/>
    <n v="2"/>
    <n v="3"/>
    <n v="2"/>
    <n v="5"/>
    <n v="5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3"/>
    <x v="41"/>
    <x v="9"/>
    <d v="2026-07-17T15:28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4"/>
    <x v="41"/>
    <x v="9"/>
    <d v="2026-07-17T15:28:26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5"/>
    <x v="41"/>
    <x v="9"/>
    <d v="2026-07-17T15:28:2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6"/>
    <x v="41"/>
    <x v="9"/>
    <d v="2026-07-17T15:28:26"/>
    <n v="122"/>
    <n v="59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"/>
    <x v="41"/>
    <x v="9"/>
    <d v="2026-07-17T15:28:26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25"/>
    <x v="41"/>
    <x v="9"/>
    <d v="2026-07-17T15:28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34"/>
    <x v="41"/>
    <x v="9"/>
    <d v="2026-07-17T15:28:2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8"/>
    <x v="28"/>
    <x v="9"/>
    <d v="2026-07-17T15:28:2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9"/>
    <x v="28"/>
    <x v="9"/>
    <d v="2026-07-17T15:28:27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10"/>
    <x v="28"/>
    <x v="9"/>
    <d v="2026-07-17T15:28:2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0"/>
    <x v="28"/>
    <x v="9"/>
    <d v="2026-07-17T15:28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1"/>
    <x v="28"/>
    <x v="9"/>
    <d v="2026-07-17T15:28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2"/>
    <x v="28"/>
    <x v="9"/>
    <d v="2026-07-17T15:28:27"/>
    <n v="22"/>
    <n v="6"/>
    <n v="16"/>
    <m/>
    <m/>
    <m/>
    <n v="4"/>
    <n v="2"/>
    <n v="6"/>
    <n v="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3"/>
    <x v="28"/>
    <x v="9"/>
    <d v="2026-07-17T15:28:2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4"/>
    <x v="28"/>
    <x v="9"/>
    <d v="2026-07-17T15:28:2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5"/>
    <x v="28"/>
    <x v="9"/>
    <d v="2026-07-17T15:28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6"/>
    <x v="28"/>
    <x v="9"/>
    <d v="2026-07-17T15:28:27"/>
    <n v="119"/>
    <n v="5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7"/>
    <x v="28"/>
    <x v="9"/>
    <d v="2026-07-17T15:28:2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9"/>
    <x v="44"/>
    <x v="9"/>
    <d v="2026-07-17T15:28:27"/>
    <n v="20"/>
    <m/>
    <m/>
    <m/>
    <m/>
    <m/>
    <n v="1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2"/>
    <x v="44"/>
    <x v="9"/>
    <d v="2026-07-17T15:28:27"/>
    <n v="10"/>
    <n v="6"/>
    <n v="4"/>
    <m/>
    <m/>
    <m/>
    <m/>
    <m/>
    <n v="7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4"/>
    <x v="44"/>
    <x v="9"/>
    <d v="2026-07-17T15:28:2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5"/>
    <x v="44"/>
    <x v="9"/>
    <d v="2026-07-17T15:28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6"/>
    <x v="44"/>
    <x v="9"/>
    <d v="2026-07-17T15:28:27"/>
    <n v="77"/>
    <n v="3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7"/>
    <x v="44"/>
    <x v="9"/>
    <d v="2026-07-17T15:28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25"/>
    <x v="44"/>
    <x v="9"/>
    <d v="2026-07-17T15:28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9"/>
    <x v="45"/>
    <x v="9"/>
    <d v="2026-07-17T15:28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10"/>
    <x v="45"/>
    <x v="9"/>
    <d v="2026-07-17T15:28:28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2"/>
    <x v="45"/>
    <x v="9"/>
    <d v="2026-07-17T15:28:28"/>
    <n v="5"/>
    <m/>
    <n v="5"/>
    <m/>
    <m/>
    <m/>
    <m/>
    <m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4"/>
    <x v="45"/>
    <x v="9"/>
    <d v="2026-07-17T15:28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6"/>
    <x v="45"/>
    <x v="9"/>
    <d v="2026-07-17T15:28:28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8"/>
    <x v="29"/>
    <x v="4"/>
    <d v="2026-07-17T15:28:2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9"/>
    <x v="29"/>
    <x v="4"/>
    <d v="2026-07-17T15:28:28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11"/>
    <x v="29"/>
    <x v="4"/>
    <d v="2026-07-17T15:28:28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0"/>
    <x v="29"/>
    <x v="4"/>
    <d v="2026-07-17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1"/>
    <x v="29"/>
    <x v="4"/>
    <d v="2026-07-17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2"/>
    <x v="29"/>
    <x v="4"/>
    <d v="2026-07-17T15:28:28"/>
    <n v="10"/>
    <n v="4"/>
    <n v="6"/>
    <n v="1"/>
    <m/>
    <n v="1"/>
    <n v="1"/>
    <n v="3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3"/>
    <x v="29"/>
    <x v="4"/>
    <d v="2026-07-17T15:28:2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4"/>
    <x v="29"/>
    <x v="4"/>
    <d v="2026-07-17T15:28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5"/>
    <x v="29"/>
    <x v="4"/>
    <d v="2026-07-17T15:2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6"/>
    <x v="29"/>
    <x v="4"/>
    <d v="2026-07-17T15:28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7"/>
    <x v="29"/>
    <x v="4"/>
    <d v="2026-07-17T15:28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8"/>
    <x v="30"/>
    <x v="4"/>
    <d v="2026-07-17T15:28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9"/>
    <x v="30"/>
    <x v="4"/>
    <d v="2026-07-17T15:28:2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10"/>
    <x v="30"/>
    <x v="4"/>
    <d v="2026-07-17T15:28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2"/>
    <x v="30"/>
    <x v="4"/>
    <d v="2026-07-17T15:28:29"/>
    <n v="8"/>
    <n v="4"/>
    <n v="4"/>
    <m/>
    <m/>
    <m/>
    <m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4"/>
    <x v="30"/>
    <x v="4"/>
    <d v="2026-07-17T15:28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5"/>
    <x v="30"/>
    <x v="4"/>
    <d v="2026-07-17T15:2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6"/>
    <x v="30"/>
    <x v="4"/>
    <d v="2026-07-17T15:28:29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7"/>
    <x v="30"/>
    <x v="4"/>
    <d v="2026-07-17T15:2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25"/>
    <x v="30"/>
    <x v="4"/>
    <d v="2026-07-17T15:28:2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8"/>
    <x v="46"/>
    <x v="4"/>
    <d v="2026-07-17T15:28:2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9"/>
    <x v="46"/>
    <x v="4"/>
    <d v="2026-07-17T15:28:2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2"/>
    <x v="46"/>
    <x v="4"/>
    <d v="2026-07-17T15:28:29"/>
    <n v="9"/>
    <n v="7"/>
    <n v="2"/>
    <m/>
    <m/>
    <m/>
    <n v="1"/>
    <n v="3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4"/>
    <x v="46"/>
    <x v="4"/>
    <d v="2026-07-17T15:28:29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5"/>
    <x v="46"/>
    <x v="4"/>
    <d v="2026-07-17T15:28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6"/>
    <x v="46"/>
    <x v="4"/>
    <d v="2026-07-17T15:28:29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"/>
    <x v="46"/>
    <x v="4"/>
    <d v="2026-07-17T15:28:2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25"/>
    <x v="46"/>
    <x v="4"/>
    <d v="2026-07-17T15:2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9"/>
    <x v="47"/>
    <x v="4"/>
    <d v="2026-07-17T15:28:30"/>
    <n v="16"/>
    <m/>
    <m/>
    <m/>
    <m/>
    <m/>
    <n v="6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10"/>
    <x v="47"/>
    <x v="4"/>
    <d v="2026-07-17T15:28:3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11"/>
    <x v="47"/>
    <x v="4"/>
    <d v="2026-07-17T15:28:3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2"/>
    <x v="47"/>
    <x v="4"/>
    <d v="2026-07-17T15:28:30"/>
    <n v="10"/>
    <n v="7"/>
    <n v="3"/>
    <n v="1"/>
    <m/>
    <m/>
    <m/>
    <m/>
    <n v="3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4"/>
    <x v="47"/>
    <x v="4"/>
    <d v="2026-07-17T15:28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5"/>
    <x v="47"/>
    <x v="4"/>
    <d v="2026-07-17T15:28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6"/>
    <x v="47"/>
    <x v="4"/>
    <d v="2026-07-17T15:28:30"/>
    <n v="30"/>
    <n v="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7"/>
    <x v="47"/>
    <x v="4"/>
    <d v="2026-07-17T15:28:30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8"/>
    <x v="48"/>
    <x v="4"/>
    <d v="2026-07-17T15:28:3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9"/>
    <x v="48"/>
    <x v="4"/>
    <d v="2026-07-17T15:28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10"/>
    <x v="48"/>
    <x v="4"/>
    <d v="2026-07-17T15:28:3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2"/>
    <x v="48"/>
    <x v="4"/>
    <d v="2026-07-17T15:28:30"/>
    <n v="7"/>
    <n v="2"/>
    <n v="5"/>
    <m/>
    <m/>
    <m/>
    <n v="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4"/>
    <x v="48"/>
    <x v="4"/>
    <d v="2026-07-17T15:28:3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5"/>
    <x v="48"/>
    <x v="4"/>
    <d v="2026-07-17T15:2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6"/>
    <x v="48"/>
    <x v="4"/>
    <d v="2026-07-17T15:28:30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7"/>
    <x v="48"/>
    <x v="4"/>
    <d v="2026-07-17T15:2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8"/>
    <x v="31"/>
    <x v="4"/>
    <d v="2026-07-17T15:28:3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9"/>
    <x v="31"/>
    <x v="4"/>
    <d v="2026-07-17T15:2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10"/>
    <x v="31"/>
    <x v="4"/>
    <d v="2026-07-17T15:28:30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11"/>
    <x v="31"/>
    <x v="4"/>
    <d v="2026-07-17T15:28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2"/>
    <x v="31"/>
    <x v="4"/>
    <d v="2026-07-17T15:28:30"/>
    <n v="10"/>
    <n v="1"/>
    <n v="9"/>
    <m/>
    <m/>
    <n v="1"/>
    <n v="2"/>
    <n v="2"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4"/>
    <x v="31"/>
    <x v="4"/>
    <d v="2026-07-17T15:28:30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5"/>
    <x v="31"/>
    <x v="4"/>
    <d v="2026-07-17T15:28:3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6"/>
    <x v="31"/>
    <x v="4"/>
    <d v="2026-07-17T15:28:30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"/>
    <x v="31"/>
    <x v="4"/>
    <d v="2026-07-17T15:28:3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4"/>
    <x v="32"/>
    <x v="0"/>
    <d v="2026-07-17T15:28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5"/>
    <x v="32"/>
    <x v="0"/>
    <d v="2026-07-17T15:28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6"/>
    <x v="32"/>
    <x v="0"/>
    <d v="2026-07-17T15:28:3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7"/>
    <x v="32"/>
    <x v="0"/>
    <d v="2026-07-17T15:28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8"/>
    <x v="51"/>
    <x v="0"/>
    <d v="2026-07-17T15:28:3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9"/>
    <x v="51"/>
    <x v="0"/>
    <d v="2026-07-17T15:28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10"/>
    <x v="51"/>
    <x v="0"/>
    <d v="2026-07-17T15:28:3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2"/>
    <x v="51"/>
    <x v="0"/>
    <d v="2026-07-17T15:28:32"/>
    <n v="6"/>
    <n v="2"/>
    <n v="4"/>
    <m/>
    <m/>
    <m/>
    <n v="1"/>
    <n v="2"/>
    <m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4"/>
    <x v="51"/>
    <x v="0"/>
    <d v="2026-07-17T15:28:3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5"/>
    <x v="51"/>
    <x v="0"/>
    <d v="2026-07-17T15:28:3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6"/>
    <x v="51"/>
    <x v="0"/>
    <d v="2026-07-17T15:28:32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"/>
    <x v="51"/>
    <x v="0"/>
    <d v="2026-07-17T15:28:32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25"/>
    <x v="51"/>
    <x v="0"/>
    <d v="2026-07-17T15:28:3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8"/>
    <x v="33"/>
    <x v="4"/>
    <d v="2026-07-17T15:28:32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9"/>
    <x v="33"/>
    <x v="4"/>
    <d v="2026-07-17T15:28:3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0"/>
    <x v="33"/>
    <x v="4"/>
    <d v="2026-07-17T15:28:3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1"/>
    <x v="33"/>
    <x v="4"/>
    <d v="2026-07-17T15:28:3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0"/>
    <x v="33"/>
    <x v="4"/>
    <d v="2026-07-17T15:28:3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"/>
    <x v="33"/>
    <x v="4"/>
    <d v="2026-07-17T15:28:3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2"/>
    <x v="33"/>
    <x v="4"/>
    <d v="2026-07-17T15:28:32"/>
    <n v="23"/>
    <n v="9"/>
    <n v="14"/>
    <m/>
    <m/>
    <n v="2"/>
    <n v="3"/>
    <n v="4"/>
    <n v="6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3"/>
    <x v="33"/>
    <x v="4"/>
    <d v="2026-07-17T15:28:32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4"/>
    <x v="33"/>
    <x v="4"/>
    <d v="2026-07-17T15:28:3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5"/>
    <x v="33"/>
    <x v="4"/>
    <d v="2026-07-17T15:28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6"/>
    <x v="33"/>
    <x v="4"/>
    <d v="2026-07-17T15:28:32"/>
    <n v="93"/>
    <n v="3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7"/>
    <x v="33"/>
    <x v="4"/>
    <d v="2026-07-17T15:28:32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8"/>
    <x v="34"/>
    <x v="4"/>
    <d v="2026-07-17T15:2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9"/>
    <x v="34"/>
    <x v="4"/>
    <d v="2026-07-17T15:28:3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10"/>
    <x v="34"/>
    <x v="4"/>
    <d v="2026-07-17T15:28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2"/>
    <x v="34"/>
    <x v="4"/>
    <d v="2026-07-17T15:28:33"/>
    <n v="9"/>
    <n v="4"/>
    <n v="5"/>
    <m/>
    <m/>
    <m/>
    <m/>
    <n v="1"/>
    <n v="3"/>
    <n v="4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4"/>
    <x v="34"/>
    <x v="4"/>
    <d v="2026-07-17T15:28:3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5"/>
    <x v="34"/>
    <x v="4"/>
    <d v="2026-07-17T15:2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6"/>
    <x v="34"/>
    <x v="4"/>
    <d v="2026-07-17T15:28:3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7"/>
    <x v="34"/>
    <x v="4"/>
    <d v="2026-07-17T15:2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8"/>
    <x v="42"/>
    <x v="9"/>
    <d v="2026-07-17T15:2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9"/>
    <x v="42"/>
    <x v="9"/>
    <d v="2026-07-17T15:28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10"/>
    <x v="42"/>
    <x v="9"/>
    <d v="2026-07-17T15:28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2"/>
    <x v="42"/>
    <x v="9"/>
    <d v="2026-07-17T15:28:33"/>
    <n v="8"/>
    <n v="4"/>
    <n v="4"/>
    <m/>
    <m/>
    <m/>
    <n v="2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4"/>
    <x v="42"/>
    <x v="9"/>
    <d v="2026-07-17T15:28:33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5"/>
    <x v="42"/>
    <x v="9"/>
    <d v="2026-07-17T15:28:3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6"/>
    <x v="42"/>
    <x v="9"/>
    <d v="2026-07-17T15:28:33"/>
    <n v="128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"/>
    <x v="42"/>
    <x v="9"/>
    <d v="2026-07-17T15:28:33"/>
    <n v="18"/>
    <n v="1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8"/>
    <x v="43"/>
    <x v="9"/>
    <d v="2026-07-17T15:28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9"/>
    <x v="43"/>
    <x v="9"/>
    <d v="2026-07-17T15:28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2"/>
    <x v="43"/>
    <x v="9"/>
    <d v="2026-07-17T15:28:34"/>
    <n v="4"/>
    <n v="1"/>
    <n v="3"/>
    <m/>
    <m/>
    <m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4"/>
    <x v="43"/>
    <x v="9"/>
    <d v="2026-07-17T15:28:3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6"/>
    <x v="43"/>
    <x v="9"/>
    <d v="2026-07-17T15:28:34"/>
    <n v="49"/>
    <n v="2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4"/>
    <x v="55"/>
    <x v="5"/>
    <d v="2026-07-17T15:28:3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6"/>
    <x v="55"/>
    <x v="5"/>
    <d v="2026-07-17T15:28:35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8"/>
    <x v="56"/>
    <x v="0"/>
    <d v="2026-07-17T15:28:3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9"/>
    <x v="56"/>
    <x v="0"/>
    <d v="2026-07-17T15:28:35"/>
    <n v="11"/>
    <m/>
    <m/>
    <m/>
    <m/>
    <m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10"/>
    <x v="56"/>
    <x v="0"/>
    <d v="2026-07-17T15:28:35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2"/>
    <x v="56"/>
    <x v="0"/>
    <d v="2026-07-17T15:28:35"/>
    <n v="12"/>
    <n v="7"/>
    <n v="5"/>
    <m/>
    <m/>
    <m/>
    <n v="1"/>
    <n v="2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4"/>
    <x v="56"/>
    <x v="0"/>
    <d v="2026-07-17T15:28:3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5"/>
    <x v="56"/>
    <x v="0"/>
    <d v="2026-07-17T15:28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6"/>
    <x v="56"/>
    <x v="0"/>
    <d v="2026-07-17T15:28:35"/>
    <n v="99"/>
    <n v="4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7"/>
    <x v="56"/>
    <x v="0"/>
    <d v="2026-07-17T15:28:3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25"/>
    <x v="56"/>
    <x v="0"/>
    <d v="2026-07-17T15:28:35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4"/>
    <x v="49"/>
    <x v="5"/>
    <d v="2026-07-17T15:28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6"/>
    <x v="49"/>
    <x v="5"/>
    <d v="2026-07-17T15:28:36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8"/>
    <x v="50"/>
    <x v="10"/>
    <d v="2026-07-17T15:28:37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9"/>
    <x v="50"/>
    <x v="10"/>
    <d v="2026-07-17T15:28:37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0"/>
    <x v="50"/>
    <x v="10"/>
    <d v="2026-07-17T15:28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1"/>
    <x v="50"/>
    <x v="10"/>
    <d v="2026-07-17T15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2"/>
    <x v="50"/>
    <x v="10"/>
    <d v="2026-07-17T15:28:37"/>
    <n v="10"/>
    <n v="6"/>
    <n v="4"/>
    <m/>
    <m/>
    <n v="1"/>
    <n v="0"/>
    <n v="2"/>
    <n v="5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4"/>
    <x v="50"/>
    <x v="10"/>
    <d v="2026-07-17T15:28:37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5"/>
    <x v="50"/>
    <x v="10"/>
    <d v="2026-07-17T15:28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6"/>
    <x v="50"/>
    <x v="10"/>
    <d v="2026-07-17T15:28:37"/>
    <n v="121"/>
    <n v="56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"/>
    <x v="50"/>
    <x v="10"/>
    <d v="2026-07-17T15:28:3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8"/>
    <x v="57"/>
    <x v="10"/>
    <d v="2026-07-17T15:28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9"/>
    <x v="57"/>
    <x v="10"/>
    <d v="2026-07-17T15:28:37"/>
    <n v="10"/>
    <m/>
    <m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0"/>
    <x v="57"/>
    <x v="10"/>
    <d v="2026-07-17T15:28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1"/>
    <x v="57"/>
    <x v="10"/>
    <d v="2026-07-17T15:28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2"/>
    <x v="57"/>
    <x v="10"/>
    <d v="2026-07-17T15:28:37"/>
    <n v="10"/>
    <n v="3"/>
    <n v="7"/>
    <n v="0"/>
    <n v="0"/>
    <n v="1"/>
    <n v="2"/>
    <n v="1"/>
    <n v="5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4"/>
    <x v="57"/>
    <x v="10"/>
    <d v="2026-07-17T15:28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5"/>
    <x v="57"/>
    <x v="10"/>
    <d v="2026-07-17T15:28:3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6"/>
    <x v="57"/>
    <x v="10"/>
    <d v="2026-07-17T15:28:37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"/>
    <x v="57"/>
    <x v="10"/>
    <d v="2026-07-17T15:28:37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8"/>
    <x v="60"/>
    <x v="10"/>
    <d v="2026-07-17T15:28:3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9"/>
    <x v="60"/>
    <x v="10"/>
    <d v="2026-07-17T15:28:38"/>
    <n v="22"/>
    <m/>
    <m/>
    <m/>
    <m/>
    <m/>
    <n v="8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10"/>
    <x v="60"/>
    <x v="10"/>
    <d v="2026-07-17T15:28:38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2"/>
    <x v="60"/>
    <x v="10"/>
    <d v="2026-07-17T15:28:38"/>
    <n v="17"/>
    <n v="8"/>
    <n v="9"/>
    <m/>
    <m/>
    <m/>
    <n v="1"/>
    <n v="2"/>
    <n v="4"/>
    <n v="7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4"/>
    <x v="60"/>
    <x v="10"/>
    <d v="2026-07-17T15:28:3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5"/>
    <x v="60"/>
    <x v="10"/>
    <d v="2026-07-17T15:28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6"/>
    <x v="60"/>
    <x v="10"/>
    <d v="2026-07-17T15:28:38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7"/>
    <x v="60"/>
    <x v="10"/>
    <d v="2026-07-17T15:28:38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9"/>
    <x v="61"/>
    <x v="10"/>
    <d v="2026-07-17T15:28:3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"/>
    <x v="61"/>
    <x v="10"/>
    <d v="2026-07-17T15:28:38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4"/>
    <x v="61"/>
    <x v="10"/>
    <d v="2026-07-17T15:28:3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5"/>
    <x v="61"/>
    <x v="10"/>
    <d v="2026-07-17T15:28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7"/>
    <x v="61"/>
    <x v="10"/>
    <d v="2026-07-17T15:2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6"/>
    <x v="61"/>
    <x v="10"/>
    <d v="2026-07-17T15:28:38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"/>
    <x v="61"/>
    <x v="10"/>
    <d v="2026-07-17T15:28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8"/>
    <x v="61"/>
    <x v="10"/>
    <d v="2026-07-17T15:2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8"/>
    <x v="62"/>
    <x v="10"/>
    <d v="2026-07-17T15:28:3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9"/>
    <x v="62"/>
    <x v="10"/>
    <d v="2026-07-17T15:28:39"/>
    <n v="19"/>
    <m/>
    <m/>
    <m/>
    <m/>
    <m/>
    <n v="8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0"/>
    <x v="62"/>
    <x v="10"/>
    <d v="2026-07-17T15:28:3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1"/>
    <x v="62"/>
    <x v="10"/>
    <d v="2026-07-17T15:28:39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0"/>
    <x v="62"/>
    <x v="10"/>
    <d v="2026-07-17T15:28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"/>
    <x v="62"/>
    <x v="10"/>
    <d v="2026-07-17T15:28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2"/>
    <x v="62"/>
    <x v="10"/>
    <d v="2026-07-17T15:28:39"/>
    <n v="18"/>
    <n v="7"/>
    <n v="11"/>
    <n v="1"/>
    <m/>
    <n v="1"/>
    <n v="1"/>
    <n v="3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4"/>
    <x v="62"/>
    <x v="10"/>
    <d v="2026-07-17T15:28:3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5"/>
    <x v="62"/>
    <x v="10"/>
    <d v="2026-07-17T15:28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6"/>
    <x v="62"/>
    <x v="10"/>
    <d v="2026-07-17T15:28:39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"/>
    <x v="62"/>
    <x v="10"/>
    <d v="2026-07-17T15:28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8"/>
    <x v="63"/>
    <x v="10"/>
    <d v="2026-07-17T15:28:39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9"/>
    <x v="63"/>
    <x v="10"/>
    <d v="2026-07-17T15:28:39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0"/>
    <x v="63"/>
    <x v="10"/>
    <d v="2026-07-17T15:28:3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2"/>
    <x v="63"/>
    <x v="10"/>
    <d v="2026-07-17T15:28:39"/>
    <n v="14"/>
    <n v="10"/>
    <n v="4"/>
    <m/>
    <m/>
    <m/>
    <n v="0"/>
    <n v="2"/>
    <n v="5"/>
    <n v="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4"/>
    <x v="63"/>
    <x v="10"/>
    <d v="2026-07-17T15:28:3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5"/>
    <x v="63"/>
    <x v="10"/>
    <d v="2026-07-17T15:28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6"/>
    <x v="63"/>
    <x v="10"/>
    <d v="2026-07-17T15:28:39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"/>
    <x v="63"/>
    <x v="10"/>
    <d v="2026-07-17T15:28:3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11"/>
    <x v="64"/>
    <x v="10"/>
    <d v="2026-07-17T15:28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2"/>
    <x v="64"/>
    <x v="10"/>
    <d v="2026-07-17T15:28:40"/>
    <n v="1"/>
    <m/>
    <n v="1"/>
    <m/>
    <m/>
    <n v="1"/>
    <m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4"/>
    <x v="64"/>
    <x v="10"/>
    <d v="2026-07-17T15:28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5"/>
    <x v="64"/>
    <x v="10"/>
    <d v="2026-07-17T15:28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6"/>
    <x v="64"/>
    <x v="10"/>
    <d v="2026-07-17T15:28:4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7"/>
    <x v="64"/>
    <x v="10"/>
    <d v="2026-07-17T15:28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8"/>
    <x v="65"/>
    <x v="6"/>
    <d v="2026-07-17T15:28:40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9"/>
    <x v="65"/>
    <x v="6"/>
    <d v="2026-07-17T15:28:40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2"/>
    <x v="65"/>
    <x v="6"/>
    <d v="2026-07-17T15:28:40"/>
    <n v="16"/>
    <n v="11"/>
    <n v="5"/>
    <m/>
    <m/>
    <m/>
    <n v="5"/>
    <n v="3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4"/>
    <x v="65"/>
    <x v="6"/>
    <d v="2026-07-17T15:28:40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5"/>
    <x v="65"/>
    <x v="6"/>
    <d v="2026-07-17T15:28:4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6"/>
    <x v="65"/>
    <x v="6"/>
    <d v="2026-07-17T15:28:40"/>
    <n v="248"/>
    <n v="11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"/>
    <x v="65"/>
    <x v="6"/>
    <d v="2026-07-17T15:28:40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9"/>
    <x v="66"/>
    <x v="6"/>
    <d v="2026-07-17T15:28:41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2"/>
    <x v="66"/>
    <x v="6"/>
    <d v="2026-07-17T15:28:41"/>
    <n v="3"/>
    <n v="3"/>
    <m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4"/>
    <x v="66"/>
    <x v="6"/>
    <d v="2026-07-17T15:28:41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5"/>
    <x v="66"/>
    <x v="6"/>
    <d v="2026-07-17T15:28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6"/>
    <x v="66"/>
    <x v="6"/>
    <d v="2026-07-17T15:28:41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7"/>
    <x v="66"/>
    <x v="6"/>
    <d v="2026-07-17T15:28:4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8"/>
    <x v="52"/>
    <x v="11"/>
    <d v="2026-07-17T15:28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9"/>
    <x v="52"/>
    <x v="11"/>
    <d v="2026-07-17T15:28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10"/>
    <x v="52"/>
    <x v="11"/>
    <d v="2026-07-17T15:28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11"/>
    <x v="52"/>
    <x v="11"/>
    <d v="2026-07-17T15:28:4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2"/>
    <x v="52"/>
    <x v="11"/>
    <d v="2026-07-17T15:28:41"/>
    <n v="6"/>
    <n v="4"/>
    <n v="2"/>
    <m/>
    <m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4"/>
    <x v="52"/>
    <x v="11"/>
    <d v="2026-07-17T15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5"/>
    <x v="52"/>
    <x v="11"/>
    <d v="2026-07-17T15:28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6"/>
    <x v="52"/>
    <x v="11"/>
    <d v="2026-07-17T15:28:41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7"/>
    <x v="52"/>
    <x v="11"/>
    <d v="2026-07-17T15:28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8"/>
    <x v="53"/>
    <x v="11"/>
    <d v="2026-07-17T15:28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9"/>
    <x v="53"/>
    <x v="11"/>
    <d v="2026-07-17T15:28:4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10"/>
    <x v="53"/>
    <x v="11"/>
    <d v="2026-07-17T15:28:4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11"/>
    <x v="53"/>
    <x v="11"/>
    <d v="2026-07-17T15:28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2"/>
    <x v="53"/>
    <x v="11"/>
    <d v="2026-07-17T15:28:42"/>
    <n v="19"/>
    <n v="11"/>
    <n v="8"/>
    <m/>
    <m/>
    <n v="3"/>
    <n v="1"/>
    <n v="4"/>
    <n v="5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4"/>
    <x v="53"/>
    <x v="11"/>
    <d v="2026-07-17T15:28:42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6"/>
    <x v="53"/>
    <x v="11"/>
    <d v="2026-07-17T15:28:42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8"/>
    <x v="54"/>
    <x v="11"/>
    <d v="2026-07-17T15:2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9"/>
    <x v="54"/>
    <x v="11"/>
    <d v="2026-07-17T15:28:42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2"/>
    <x v="54"/>
    <x v="11"/>
    <d v="2026-07-17T15:28:42"/>
    <n v="2"/>
    <n v="2"/>
    <m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4"/>
    <x v="54"/>
    <x v="11"/>
    <d v="2026-07-17T15:28:4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5"/>
    <x v="54"/>
    <x v="11"/>
    <d v="2026-07-17T15:28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6"/>
    <x v="54"/>
    <x v="11"/>
    <d v="2026-07-17T15:28:4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7"/>
    <x v="54"/>
    <x v="11"/>
    <d v="2026-07-17T15:2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8"/>
    <x v="58"/>
    <x v="11"/>
    <d v="2026-07-17T15:28:43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9"/>
    <x v="58"/>
    <x v="11"/>
    <d v="2026-07-17T15:28:43"/>
    <n v="34"/>
    <m/>
    <m/>
    <m/>
    <m/>
    <m/>
    <n v="18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0"/>
    <x v="58"/>
    <x v="11"/>
    <d v="2026-07-17T15:28:43"/>
    <n v="10"/>
    <m/>
    <m/>
    <m/>
    <m/>
    <m/>
    <m/>
    <m/>
    <n v="9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1"/>
    <x v="58"/>
    <x v="11"/>
    <d v="2026-07-17T15:28:43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"/>
    <x v="58"/>
    <x v="11"/>
    <d v="2026-07-17T15:28:43"/>
    <n v="37"/>
    <n v="13"/>
    <n v="24"/>
    <m/>
    <n v="1"/>
    <n v="2"/>
    <n v="2"/>
    <n v="4"/>
    <n v="9"/>
    <n v="7"/>
    <n v="1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6"/>
    <x v="58"/>
    <x v="11"/>
    <d v="2026-07-17T15:28:43"/>
    <n v="8"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0"/>
    <x v="58"/>
    <x v="11"/>
    <d v="2026-07-17T15:28:43"/>
    <n v="4"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4"/>
    <x v="58"/>
    <x v="11"/>
    <d v="2026-07-17T15:28:4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6"/>
    <x v="58"/>
    <x v="11"/>
    <d v="2026-07-17T15:28:43"/>
    <n v="72"/>
    <n v="3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5"/>
    <x v="58"/>
    <x v="11"/>
    <d v="2026-07-17T15:28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8"/>
    <x v="59"/>
    <x v="11"/>
    <d v="2026-07-17T15:28:4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9"/>
    <x v="59"/>
    <x v="11"/>
    <d v="2026-07-17T15:28:43"/>
    <n v="10"/>
    <m/>
    <m/>
    <m/>
    <m/>
    <m/>
    <n v="10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0"/>
    <x v="59"/>
    <x v="11"/>
    <d v="2026-07-17T15:28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0"/>
    <x v="59"/>
    <x v="11"/>
    <d v="2026-07-17T15:2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"/>
    <x v="59"/>
    <x v="11"/>
    <d v="2026-07-17T15:2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22"/>
    <x v="59"/>
    <x v="11"/>
    <d v="2026-07-17T15:28:4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2"/>
    <x v="59"/>
    <x v="11"/>
    <d v="2026-07-17T15:28:43"/>
    <n v="9"/>
    <n v="3"/>
    <n v="6"/>
    <m/>
    <m/>
    <m/>
    <m/>
    <n v="3"/>
    <n v="5"/>
    <m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3"/>
    <x v="59"/>
    <x v="11"/>
    <d v="2026-07-17T15:28:43"/>
    <n v="3"/>
    <n v="3"/>
    <m/>
    <m/>
    <m/>
    <m/>
    <m/>
    <m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5"/>
    <x v="59"/>
    <x v="11"/>
    <d v="2026-07-17T15:28:4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4"/>
    <x v="59"/>
    <x v="11"/>
    <d v="2026-07-17T15:28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5"/>
    <x v="59"/>
    <x v="11"/>
    <d v="2026-07-17T15:28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6"/>
    <x v="59"/>
    <x v="11"/>
    <d v="2026-07-17T15:28:43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7"/>
    <x v="59"/>
    <x v="11"/>
    <d v="2026-07-17T15:28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8"/>
    <x v="67"/>
    <x v="11"/>
    <d v="2026-07-17T15:28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9"/>
    <x v="67"/>
    <x v="11"/>
    <d v="2026-07-17T15:28:44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10"/>
    <x v="67"/>
    <x v="11"/>
    <d v="2026-07-17T15:28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2"/>
    <x v="67"/>
    <x v="11"/>
    <d v="2026-07-17T15:28:44"/>
    <n v="8"/>
    <n v="3"/>
    <n v="5"/>
    <m/>
    <m/>
    <m/>
    <n v="1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4"/>
    <x v="67"/>
    <x v="11"/>
    <d v="2026-07-17T15:28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5"/>
    <x v="67"/>
    <x v="11"/>
    <d v="2026-07-17T15:28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6"/>
    <x v="67"/>
    <x v="11"/>
    <d v="2026-07-17T15:28:44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7"/>
    <x v="67"/>
    <x v="11"/>
    <d v="2026-07-17T15:28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8"/>
    <x v="72"/>
    <x v="11"/>
    <d v="2026-07-17T15:28:44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9"/>
    <x v="72"/>
    <x v="11"/>
    <d v="2026-07-17T15:28:44"/>
    <n v="60"/>
    <m/>
    <m/>
    <m/>
    <m/>
    <m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10"/>
    <x v="72"/>
    <x v="11"/>
    <d v="2026-07-17T15:28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11"/>
    <x v="72"/>
    <x v="11"/>
    <d v="2026-07-17T15:28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2"/>
    <x v="72"/>
    <x v="11"/>
    <d v="2026-07-17T15:28:44"/>
    <n v="48"/>
    <n v="18"/>
    <n v="30"/>
    <m/>
    <m/>
    <n v="4"/>
    <n v="6"/>
    <n v="5"/>
    <n v="14"/>
    <n v="1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4"/>
    <x v="72"/>
    <x v="11"/>
    <d v="2026-07-17T15:28:44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5"/>
    <x v="72"/>
    <x v="11"/>
    <d v="2026-07-17T15:2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6"/>
    <x v="72"/>
    <x v="11"/>
    <d v="2026-07-17T15:28:44"/>
    <n v="187"/>
    <n v="91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7"/>
    <x v="72"/>
    <x v="11"/>
    <d v="2026-07-17T15:28:4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8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9"/>
    <x v="74"/>
    <x v="0"/>
    <d v="2026-07-17T15:28:45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10"/>
    <x v="74"/>
    <x v="0"/>
    <d v="2026-07-17T15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0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1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2"/>
    <x v="74"/>
    <x v="0"/>
    <d v="2026-07-17T15:28:45"/>
    <n v="5"/>
    <n v="1"/>
    <n v="4"/>
    <m/>
    <m/>
    <m/>
    <m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3"/>
    <x v="74"/>
    <x v="0"/>
    <d v="2026-07-17T15:28:4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4"/>
    <x v="74"/>
    <x v="0"/>
    <d v="2026-07-17T15:28:4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5"/>
    <x v="74"/>
    <x v="0"/>
    <d v="2026-07-17T15:28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6"/>
    <x v="74"/>
    <x v="0"/>
    <d v="2026-07-17T15:28:45"/>
    <n v="70"/>
    <n v="3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"/>
    <x v="74"/>
    <x v="0"/>
    <d v="2026-07-17T15:2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25"/>
    <x v="74"/>
    <x v="0"/>
    <d v="2026-07-17T15:28:45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34"/>
    <x v="74"/>
    <x v="0"/>
    <d v="2026-07-17T15:2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8"/>
    <x v="68"/>
    <x v="0"/>
    <d v="2026-07-17T15:28:45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9"/>
    <x v="68"/>
    <x v="0"/>
    <d v="2026-07-17T15:28:45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0"/>
    <x v="68"/>
    <x v="0"/>
    <d v="2026-07-17T15:28:45"/>
    <n v="10"/>
    <m/>
    <m/>
    <m/>
    <m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1"/>
    <x v="68"/>
    <x v="0"/>
    <d v="2026-07-17T15:28:45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2"/>
    <x v="68"/>
    <x v="0"/>
    <d v="2026-07-17T15:28:45"/>
    <n v="27"/>
    <n v="11"/>
    <n v="16"/>
    <m/>
    <n v="1"/>
    <n v="3"/>
    <n v="4"/>
    <n v="2"/>
    <n v="5"/>
    <n v="4"/>
    <n v="1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4"/>
    <x v="68"/>
    <x v="0"/>
    <d v="2026-07-17T15:28:45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5"/>
    <x v="68"/>
    <x v="0"/>
    <d v="2026-07-17T15:28:4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6"/>
    <x v="68"/>
    <x v="0"/>
    <d v="2026-07-17T15:28:45"/>
    <n v="190"/>
    <n v="8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"/>
    <x v="68"/>
    <x v="0"/>
    <d v="2026-07-17T15:28:45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25"/>
    <x v="68"/>
    <x v="0"/>
    <d v="2026-07-17T15:28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8"/>
    <x v="70"/>
    <x v="0"/>
    <d v="2026-07-17T15:28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2"/>
    <x v="70"/>
    <x v="0"/>
    <d v="2026-07-17T15:28:46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4"/>
    <x v="70"/>
    <x v="0"/>
    <d v="2026-07-17T15:28:4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5"/>
    <x v="70"/>
    <x v="0"/>
    <d v="2026-07-17T15:2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6"/>
    <x v="70"/>
    <x v="0"/>
    <d v="2026-07-17T15:28:46"/>
    <n v="61"/>
    <n v="2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"/>
    <x v="70"/>
    <x v="0"/>
    <d v="2026-07-17T15:28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25"/>
    <x v="70"/>
    <x v="0"/>
    <d v="2026-07-17T15:2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8"/>
    <x v="0"/>
    <x v="0"/>
    <d v="2026-07-17T15:28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9"/>
    <x v="0"/>
    <x v="0"/>
    <d v="2026-07-17T15:28:47"/>
    <n v="7"/>
    <m/>
    <m/>
    <m/>
    <m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0"/>
    <x v="0"/>
    <x v="0"/>
    <d v="2026-07-17T15:28:4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1"/>
    <x v="0"/>
    <x v="0"/>
    <d v="2026-07-17T15:28:4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2"/>
    <x v="0"/>
    <x v="0"/>
    <d v="2026-07-17T15:28:47"/>
    <n v="5"/>
    <n v="3"/>
    <n v="2"/>
    <m/>
    <m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3"/>
    <x v="0"/>
    <x v="0"/>
    <d v="2026-07-17T15:28:47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4"/>
    <x v="0"/>
    <x v="0"/>
    <d v="2026-07-17T15:28:47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5"/>
    <x v="0"/>
    <x v="0"/>
    <d v="2026-07-17T15:28:4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6"/>
    <x v="0"/>
    <x v="0"/>
    <d v="2026-07-17T15:28:47"/>
    <n v="121"/>
    <n v="4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7"/>
    <x v="0"/>
    <x v="0"/>
    <d v="2026-07-17T15:28:47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25"/>
    <x v="0"/>
    <x v="0"/>
    <d v="2026-07-17T15:28:4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8"/>
    <x v="71"/>
    <x v="0"/>
    <d v="2026-07-17T15:28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9"/>
    <x v="71"/>
    <x v="0"/>
    <d v="2026-07-17T15:28:4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11"/>
    <x v="71"/>
    <x v="0"/>
    <d v="2026-07-17T15:28:47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0"/>
    <x v="71"/>
    <x v="0"/>
    <d v="2026-07-17T15:28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1"/>
    <x v="71"/>
    <x v="0"/>
    <d v="2026-07-17T15:28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2"/>
    <x v="71"/>
    <x v="0"/>
    <d v="2026-07-17T15:28:47"/>
    <n v="8"/>
    <n v="5"/>
    <n v="3"/>
    <m/>
    <n v="1"/>
    <n v="1"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3"/>
    <x v="71"/>
    <x v="0"/>
    <d v="2026-07-17T15:28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4"/>
    <x v="71"/>
    <x v="0"/>
    <d v="2026-07-17T15:28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5"/>
    <x v="71"/>
    <x v="0"/>
    <d v="2026-07-17T15:28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6"/>
    <x v="71"/>
    <x v="0"/>
    <d v="2026-07-17T15:28:47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"/>
    <x v="71"/>
    <x v="0"/>
    <d v="2026-07-17T15:28:4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25"/>
    <x v="71"/>
    <x v="0"/>
    <d v="2026-07-17T15:28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34"/>
    <x v="71"/>
    <x v="0"/>
    <d v="2026-07-17T15:2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9"/>
    <x v="73"/>
    <x v="0"/>
    <d v="2026-07-17T15:28:4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10"/>
    <x v="73"/>
    <x v="0"/>
    <d v="2026-07-17T15:28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2"/>
    <x v="73"/>
    <x v="0"/>
    <d v="2026-07-17T15:28:48"/>
    <n v="8"/>
    <n v="2"/>
    <n v="6"/>
    <m/>
    <m/>
    <m/>
    <m/>
    <m/>
    <n v="2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4"/>
    <x v="73"/>
    <x v="0"/>
    <d v="2026-07-17T15:28:4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5"/>
    <x v="73"/>
    <x v="0"/>
    <d v="2026-07-17T15:28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6"/>
    <x v="73"/>
    <x v="0"/>
    <d v="2026-07-17T15:28:48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7"/>
    <x v="73"/>
    <x v="0"/>
    <d v="2026-07-17T15:28:48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25"/>
    <x v="73"/>
    <x v="0"/>
    <d v="2026-07-17T15:2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8"/>
    <x v="82"/>
    <x v="0"/>
    <d v="2026-07-17T15:28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9"/>
    <x v="82"/>
    <x v="0"/>
    <d v="2026-07-17T15:28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2"/>
    <x v="82"/>
    <x v="0"/>
    <d v="2026-07-17T15:28:48"/>
    <n v="3"/>
    <n v="2"/>
    <n v="1"/>
    <m/>
    <m/>
    <m/>
    <m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4"/>
    <x v="82"/>
    <x v="0"/>
    <d v="2026-07-17T15:28:4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5"/>
    <x v="82"/>
    <x v="0"/>
    <d v="2026-07-17T15:28:4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29"/>
    <x v="82"/>
    <x v="0"/>
    <d v="2026-07-17T15:2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6"/>
    <x v="82"/>
    <x v="0"/>
    <d v="2026-07-17T15:28:48"/>
    <n v="79"/>
    <n v="3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7"/>
    <x v="82"/>
    <x v="0"/>
    <d v="2026-07-17T15:28:48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31"/>
    <x v="82"/>
    <x v="0"/>
    <d v="2026-07-17T15:2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25"/>
    <x v="82"/>
    <x v="0"/>
    <d v="2026-07-17T15:28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8"/>
    <x v="85"/>
    <x v="12"/>
    <d v="2026-07-17T15:28:49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9"/>
    <x v="85"/>
    <x v="12"/>
    <d v="2026-07-17T15:28:4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0"/>
    <x v="85"/>
    <x v="12"/>
    <d v="2026-07-17T15:28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"/>
    <x v="85"/>
    <x v="12"/>
    <d v="2026-07-17T15:28:49"/>
    <n v="18"/>
    <n v="10"/>
    <n v="8"/>
    <m/>
    <m/>
    <m/>
    <n v="1"/>
    <n v="4"/>
    <n v="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"/>
    <x v="85"/>
    <x v="12"/>
    <d v="2026-07-17T15:28:4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5"/>
    <x v="85"/>
    <x v="12"/>
    <d v="2026-07-17T15:28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6"/>
    <x v="85"/>
    <x v="12"/>
    <d v="2026-07-17T15:28:49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"/>
    <x v="85"/>
    <x v="12"/>
    <d v="2026-07-17T15:28:49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8"/>
    <x v="86"/>
    <x v="12"/>
    <d v="2026-07-17T15:2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9"/>
    <x v="86"/>
    <x v="12"/>
    <d v="2026-07-17T15:28:49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0"/>
    <x v="86"/>
    <x v="12"/>
    <d v="2026-07-17T15:28:4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0"/>
    <x v="86"/>
    <x v="12"/>
    <d v="2026-07-17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"/>
    <x v="86"/>
    <x v="12"/>
    <d v="2026-07-17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1"/>
    <x v="86"/>
    <x v="12"/>
    <d v="2026-07-17T15:28:4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"/>
    <x v="86"/>
    <x v="12"/>
    <d v="2026-07-17T15:28:49"/>
    <n v="23"/>
    <n v="12"/>
    <n v="11"/>
    <m/>
    <m/>
    <m/>
    <n v="3"/>
    <n v="1"/>
    <n v="8"/>
    <n v="10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3"/>
    <x v="86"/>
    <x v="12"/>
    <d v="2026-07-17T15:28:4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4"/>
    <x v="86"/>
    <x v="12"/>
    <d v="2026-07-17T15:28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4"/>
    <x v="86"/>
    <x v="12"/>
    <d v="2026-07-17T15:28:4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"/>
    <x v="86"/>
    <x v="12"/>
    <d v="2026-07-17T15:2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6"/>
    <x v="86"/>
    <x v="12"/>
    <d v="2026-07-17T15:28:49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"/>
    <x v="86"/>
    <x v="12"/>
    <d v="2026-07-17T15:28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"/>
    <x v="75"/>
    <x v="12"/>
    <d v="2026-07-17T15:28:50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9"/>
    <x v="75"/>
    <x v="12"/>
    <d v="2026-07-17T15:28:50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0"/>
    <x v="75"/>
    <x v="12"/>
    <d v="2026-07-17T15:28:50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1"/>
    <x v="75"/>
    <x v="12"/>
    <d v="2026-07-17T15:28:5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"/>
    <x v="75"/>
    <x v="12"/>
    <d v="2026-07-17T15:28:50"/>
    <n v="39"/>
    <n v="15"/>
    <n v="24"/>
    <n v="0"/>
    <n v="0"/>
    <n v="1"/>
    <n v="5"/>
    <n v="6"/>
    <n v="14"/>
    <n v="6"/>
    <n v="5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"/>
    <x v="75"/>
    <x v="12"/>
    <d v="2026-07-17T15:28:5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"/>
    <x v="75"/>
    <x v="12"/>
    <d v="2026-07-17T15:2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7"/>
    <x v="75"/>
    <x v="12"/>
    <d v="2026-07-17T15:2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6"/>
    <x v="75"/>
    <x v="12"/>
    <d v="2026-07-17T15:28:50"/>
    <n v="78"/>
    <n v="2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"/>
    <x v="75"/>
    <x v="12"/>
    <d v="2026-07-17T15:28:5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8"/>
    <x v="75"/>
    <x v="12"/>
    <d v="2026-07-17T15:2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4"/>
    <x v="76"/>
    <x v="12"/>
    <d v="2026-07-17T15:28:5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6"/>
    <x v="76"/>
    <x v="12"/>
    <d v="2026-07-17T15:28:50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8"/>
    <x v="77"/>
    <x v="12"/>
    <d v="2026-07-17T15:28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9"/>
    <x v="77"/>
    <x v="12"/>
    <d v="2026-07-17T15:28:51"/>
    <n v="29"/>
    <m/>
    <m/>
    <m/>
    <m/>
    <m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0"/>
    <x v="77"/>
    <x v="12"/>
    <d v="2026-07-17T15:28:51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1"/>
    <x v="77"/>
    <x v="12"/>
    <d v="2026-07-17T15:28:51"/>
    <n v="13.6"/>
    <n v="3.2"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"/>
    <x v="77"/>
    <x v="12"/>
    <d v="2026-07-17T15:28:51"/>
    <n v="25"/>
    <n v="13"/>
    <n v="12"/>
    <n v="1"/>
    <n v="2"/>
    <n v="2"/>
    <n v="3"/>
    <n v="1"/>
    <n v="6"/>
    <n v="9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6"/>
    <x v="77"/>
    <x v="12"/>
    <d v="2026-07-17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0"/>
    <x v="77"/>
    <x v="12"/>
    <d v="2026-07-17T15:28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"/>
    <x v="77"/>
    <x v="12"/>
    <d v="2026-07-17T15:28:51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5"/>
    <x v="77"/>
    <x v="12"/>
    <d v="2026-07-17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6"/>
    <x v="77"/>
    <x v="12"/>
    <d v="2026-07-17T15:28:51"/>
    <n v="84"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"/>
    <x v="77"/>
    <x v="12"/>
    <d v="2026-07-17T15:28:5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"/>
    <x v="78"/>
    <x v="12"/>
    <d v="2026-07-17T15:28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9"/>
    <x v="78"/>
    <x v="12"/>
    <d v="2026-07-17T15:28:51"/>
    <n v="16"/>
    <m/>
    <m/>
    <m/>
    <m/>
    <m/>
    <n v="8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0"/>
    <x v="78"/>
    <x v="12"/>
    <d v="2026-07-17T15:28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1"/>
    <x v="78"/>
    <x v="12"/>
    <d v="2026-07-17T15:28:5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"/>
    <x v="78"/>
    <x v="12"/>
    <d v="2026-07-17T15:28:51"/>
    <n v="13"/>
    <n v="6"/>
    <n v="7"/>
    <m/>
    <n v="1"/>
    <m/>
    <n v="1"/>
    <n v="1"/>
    <n v="4"/>
    <n v="3"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"/>
    <x v="78"/>
    <x v="12"/>
    <d v="2026-07-17T15:28:51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5"/>
    <x v="78"/>
    <x v="12"/>
    <d v="2026-07-17T15:2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7"/>
    <x v="78"/>
    <x v="12"/>
    <d v="2026-07-17T15:2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6"/>
    <x v="78"/>
    <x v="12"/>
    <d v="2026-07-17T15:28:51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"/>
    <x v="78"/>
    <x v="12"/>
    <d v="2026-07-17T15:28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8"/>
    <x v="78"/>
    <x v="12"/>
    <d v="2026-07-17T15:2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"/>
    <x v="79"/>
    <x v="12"/>
    <d v="2026-07-17T15:28:52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9"/>
    <x v="79"/>
    <x v="12"/>
    <d v="2026-07-17T15:28:52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0"/>
    <x v="79"/>
    <x v="12"/>
    <d v="2026-07-17T15:28:52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1"/>
    <x v="79"/>
    <x v="12"/>
    <d v="2026-07-17T15:28:52"/>
    <n v="8"/>
    <m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3"/>
    <x v="79"/>
    <x v="12"/>
    <d v="2026-07-17T15:28:52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"/>
    <x v="79"/>
    <x v="12"/>
    <d v="2026-07-17T15:28:52"/>
    <n v="28"/>
    <n v="16"/>
    <n v="12"/>
    <m/>
    <n v="2"/>
    <n v="1"/>
    <n v="7"/>
    <n v="4"/>
    <n v="5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5"/>
    <x v="79"/>
    <x v="12"/>
    <d v="2026-07-17T15:28:52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"/>
    <x v="79"/>
    <x v="12"/>
    <d v="2026-07-17T15:28:52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5"/>
    <x v="79"/>
    <x v="12"/>
    <d v="2026-07-17T15:28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6"/>
    <x v="79"/>
    <x v="12"/>
    <d v="2026-07-17T15:28:52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"/>
    <x v="79"/>
    <x v="12"/>
    <d v="2026-07-17T15:28:5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8"/>
    <x v="80"/>
    <x v="12"/>
    <d v="2026-07-17T15:28:52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9"/>
    <x v="80"/>
    <x v="12"/>
    <d v="2026-07-17T15:28:5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"/>
    <x v="80"/>
    <x v="12"/>
    <d v="2026-07-17T15:28:52"/>
    <n v="4"/>
    <n v="2"/>
    <n v="2"/>
    <m/>
    <m/>
    <m/>
    <n v="1"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4"/>
    <x v="80"/>
    <x v="12"/>
    <d v="2026-07-17T15:28:5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5"/>
    <x v="80"/>
    <x v="12"/>
    <d v="2026-07-17T15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6"/>
    <x v="80"/>
    <x v="12"/>
    <d v="2026-07-17T15:28:52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"/>
    <x v="80"/>
    <x v="12"/>
    <d v="2026-07-17T15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8"/>
    <x v="81"/>
    <x v="3"/>
    <d v="2026-07-17T15:28:5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9"/>
    <x v="81"/>
    <x v="3"/>
    <d v="2026-07-17T15:28:53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0"/>
    <x v="81"/>
    <x v="3"/>
    <d v="2026-07-17T15:28:53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1"/>
    <x v="81"/>
    <x v="3"/>
    <d v="2026-07-17T15:28:53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2"/>
    <x v="81"/>
    <x v="3"/>
    <d v="2026-07-17T15:28:53"/>
    <n v="12"/>
    <n v="5"/>
    <n v="7"/>
    <n v="0"/>
    <n v="0"/>
    <n v="0"/>
    <n v="2"/>
    <n v="0"/>
    <n v="5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3"/>
    <x v="81"/>
    <x v="3"/>
    <d v="2026-07-17T15:28:53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4"/>
    <x v="81"/>
    <x v="3"/>
    <d v="2026-07-17T15:28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6"/>
    <x v="81"/>
    <x v="3"/>
    <d v="2026-07-17T15:28:5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9"/>
    <x v="93"/>
    <x v="3"/>
    <d v="2026-07-17T15:28:53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2"/>
    <x v="93"/>
    <x v="3"/>
    <d v="2026-07-17T15:28:53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4"/>
    <x v="93"/>
    <x v="3"/>
    <d v="2026-07-17T15:28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6"/>
    <x v="93"/>
    <x v="3"/>
    <d v="2026-07-17T15:28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8"/>
    <x v="83"/>
    <x v="3"/>
    <d v="2026-07-17T15:28:54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9"/>
    <x v="83"/>
    <x v="3"/>
    <d v="2026-07-17T15:28:54"/>
    <n v="18"/>
    <m/>
    <m/>
    <m/>
    <m/>
    <m/>
    <n v="8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10"/>
    <x v="83"/>
    <x v="3"/>
    <d v="2026-07-17T15:28:5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2"/>
    <x v="83"/>
    <x v="3"/>
    <d v="2026-07-17T15:28:54"/>
    <n v="17"/>
    <n v="6"/>
    <n v="11"/>
    <n v="0"/>
    <n v="0"/>
    <n v="0"/>
    <n v="3"/>
    <n v="4"/>
    <n v="4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4"/>
    <x v="83"/>
    <x v="3"/>
    <d v="2026-07-17T15:28:54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6"/>
    <x v="83"/>
    <x v="3"/>
    <d v="2026-07-17T15:28:54"/>
    <n v="63"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8"/>
    <x v="84"/>
    <x v="13"/>
    <d v="2026-07-17T15:28:5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9"/>
    <x v="84"/>
    <x v="13"/>
    <d v="2026-07-17T15:28:5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11"/>
    <x v="84"/>
    <x v="13"/>
    <d v="2026-07-17T15:28:5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0"/>
    <x v="84"/>
    <x v="13"/>
    <d v="2026-07-17T15:28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1"/>
    <x v="84"/>
    <x v="13"/>
    <d v="2026-07-17T15:28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2"/>
    <x v="84"/>
    <x v="13"/>
    <d v="2026-07-17T15:28:55"/>
    <n v="15"/>
    <n v="10"/>
    <n v="5"/>
    <m/>
    <m/>
    <n v="3"/>
    <n v="2"/>
    <n v="2"/>
    <n v="1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3"/>
    <x v="84"/>
    <x v="13"/>
    <d v="2026-07-17T15:28:5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4"/>
    <x v="84"/>
    <x v="13"/>
    <d v="2026-07-17T15:2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5"/>
    <x v="84"/>
    <x v="13"/>
    <d v="2026-07-17T15:28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6"/>
    <x v="84"/>
    <x v="13"/>
    <d v="2026-07-17T15:28:55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7"/>
    <x v="84"/>
    <x v="13"/>
    <d v="2026-07-17T15:2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8"/>
    <x v="87"/>
    <x v="13"/>
    <d v="2026-07-17T15:28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9"/>
    <x v="87"/>
    <x v="13"/>
    <d v="2026-07-17T15:28:5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10"/>
    <x v="87"/>
    <x v="13"/>
    <d v="2026-07-17T15:2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11"/>
    <x v="87"/>
    <x v="13"/>
    <d v="2026-07-17T15:28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2"/>
    <x v="87"/>
    <x v="13"/>
    <d v="2026-07-17T15:28:56"/>
    <n v="15"/>
    <n v="2"/>
    <n v="13"/>
    <m/>
    <m/>
    <n v="1"/>
    <m/>
    <n v="1"/>
    <n v="3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4"/>
    <x v="87"/>
    <x v="13"/>
    <d v="2026-07-17T15:28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5"/>
    <x v="87"/>
    <x v="13"/>
    <d v="2026-07-17T15:28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6"/>
    <x v="87"/>
    <x v="13"/>
    <d v="2026-07-17T15:28:56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7"/>
    <x v="87"/>
    <x v="13"/>
    <d v="2026-07-17T15:28:5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8"/>
    <x v="88"/>
    <x v="13"/>
    <d v="2026-07-17T15:28:57"/>
    <n v="42"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9"/>
    <x v="88"/>
    <x v="13"/>
    <d v="2026-07-17T15:28:57"/>
    <n v="61"/>
    <m/>
    <m/>
    <m/>
    <m/>
    <m/>
    <n v="30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0"/>
    <x v="88"/>
    <x v="13"/>
    <d v="2026-07-17T15:2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1"/>
    <x v="88"/>
    <x v="13"/>
    <d v="2026-07-17T15:28:57"/>
    <n v="19.2"/>
    <n v="4"/>
    <n v="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"/>
    <x v="88"/>
    <x v="13"/>
    <d v="2026-07-17T15:28:5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2"/>
    <x v="88"/>
    <x v="13"/>
    <d v="2026-07-17T15:28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3"/>
    <x v="88"/>
    <x v="13"/>
    <d v="2026-07-17T15:28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"/>
    <x v="88"/>
    <x v="13"/>
    <d v="2026-07-17T15:28:57"/>
    <n v="63"/>
    <n v="29"/>
    <n v="34"/>
    <n v="3"/>
    <n v="1"/>
    <n v="4"/>
    <n v="11"/>
    <n v="10"/>
    <n v="15"/>
    <n v="1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3"/>
    <x v="88"/>
    <x v="13"/>
    <d v="2026-07-17T15:28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5"/>
    <x v="88"/>
    <x v="13"/>
    <d v="2026-07-17T15:28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4"/>
    <x v="88"/>
    <x v="13"/>
    <d v="2026-07-17T15:28:57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5"/>
    <x v="88"/>
    <x v="13"/>
    <d v="2026-07-17T15:28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7"/>
    <x v="88"/>
    <x v="13"/>
    <d v="2026-07-17T15:2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6"/>
    <x v="88"/>
    <x v="13"/>
    <d v="2026-07-17T15:28:57"/>
    <n v="183"/>
    <n v="77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"/>
    <x v="88"/>
    <x v="13"/>
    <d v="2026-07-17T15:28:5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28"/>
    <x v="88"/>
    <x v="13"/>
    <d v="2026-07-17T15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9"/>
    <x v="89"/>
    <x v="13"/>
    <d v="2026-07-17T15:28:58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12"/>
    <x v="89"/>
    <x v="13"/>
    <d v="2026-07-17T15:28:5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2"/>
    <x v="89"/>
    <x v="13"/>
    <d v="2026-07-17T15:28:58"/>
    <n v="7"/>
    <n v="4"/>
    <n v="3"/>
    <m/>
    <m/>
    <m/>
    <m/>
    <m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3"/>
    <x v="89"/>
    <x v="13"/>
    <d v="2026-07-17T15:28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4"/>
    <x v="89"/>
    <x v="13"/>
    <d v="2026-07-17T15:28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5"/>
    <x v="89"/>
    <x v="13"/>
    <d v="2026-07-17T15:28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6"/>
    <x v="89"/>
    <x v="13"/>
    <d v="2026-07-17T15:28:58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1"/>
    <x v="7"/>
    <x v="89"/>
    <x v="13"/>
    <d v="2026-07-17T15:28:5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8"/>
    <x v="90"/>
    <x v="6"/>
    <d v="2026-07-17T15:28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9"/>
    <x v="90"/>
    <x v="6"/>
    <d v="2026-07-17T15:28:5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2"/>
    <x v="90"/>
    <x v="6"/>
    <d v="2026-07-17T15:28:58"/>
    <n v="5"/>
    <n v="4"/>
    <n v="1"/>
    <m/>
    <m/>
    <m/>
    <m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4"/>
    <x v="90"/>
    <x v="6"/>
    <d v="2026-07-17T15:28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5"/>
    <x v="90"/>
    <x v="6"/>
    <d v="2026-07-17T15:28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6"/>
    <x v="90"/>
    <x v="6"/>
    <d v="2026-07-17T15:28:58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"/>
    <x v="90"/>
    <x v="6"/>
    <d v="2026-07-17T15:28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9"/>
    <x v="91"/>
    <x v="6"/>
    <d v="2026-07-17T15:28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2"/>
    <x v="91"/>
    <x v="6"/>
    <d v="2026-07-17T15:28:59"/>
    <n v="4"/>
    <m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4"/>
    <x v="91"/>
    <x v="6"/>
    <d v="2026-07-17T15:28:5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6"/>
    <x v="91"/>
    <x v="6"/>
    <d v="2026-07-17T15:28:59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8"/>
    <x v="92"/>
    <x v="6"/>
    <d v="2026-07-17T15:28:59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9"/>
    <x v="92"/>
    <x v="6"/>
    <d v="2026-07-17T15:28:5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2"/>
    <x v="92"/>
    <x v="6"/>
    <d v="2026-07-17T15:28:59"/>
    <n v="13"/>
    <n v="7"/>
    <n v="6"/>
    <m/>
    <m/>
    <m/>
    <n v="5"/>
    <n v="1"/>
    <n v="3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4"/>
    <x v="92"/>
    <x v="6"/>
    <d v="2026-07-17T15:28:5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5"/>
    <x v="92"/>
    <x v="6"/>
    <d v="2026-07-17T15:2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6"/>
    <x v="92"/>
    <x v="6"/>
    <d v="2026-07-17T15:28:59"/>
    <n v="78"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"/>
    <x v="92"/>
    <x v="6"/>
    <d v="2026-07-17T15:28:5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8"/>
    <x v="94"/>
    <x v="10"/>
    <d v="2026-07-17T15:29:0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9"/>
    <x v="94"/>
    <x v="10"/>
    <d v="2026-07-17T15:29:0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0"/>
    <x v="94"/>
    <x v="10"/>
    <d v="2026-07-17T15:29:0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2"/>
    <x v="94"/>
    <x v="10"/>
    <d v="2026-07-17T15:29:00"/>
    <n v="13"/>
    <n v="5"/>
    <n v="8"/>
    <m/>
    <m/>
    <m/>
    <n v="4"/>
    <n v="2"/>
    <n v="1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4"/>
    <x v="94"/>
    <x v="10"/>
    <d v="2026-07-17T15:29:00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5"/>
    <x v="94"/>
    <x v="10"/>
    <d v="2026-07-17T15:29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6"/>
    <x v="94"/>
    <x v="10"/>
    <d v="2026-07-17T15:29:00"/>
    <n v="75"/>
    <n v="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"/>
    <x v="94"/>
    <x v="10"/>
    <d v="2026-07-17T15:29:0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8"/>
    <x v="95"/>
    <x v="10"/>
    <d v="2026-07-17T15:2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9"/>
    <x v="95"/>
    <x v="10"/>
    <d v="2026-07-17T15:29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10"/>
    <x v="95"/>
    <x v="10"/>
    <d v="2026-07-17T15:29:0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2"/>
    <x v="95"/>
    <x v="10"/>
    <d v="2026-07-17T15:29:00"/>
    <n v="4"/>
    <n v="1"/>
    <n v="3"/>
    <m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4"/>
    <x v="95"/>
    <x v="10"/>
    <d v="2026-07-17T15:29:0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5"/>
    <x v="95"/>
    <x v="10"/>
    <d v="2026-07-17T15:29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6"/>
    <x v="95"/>
    <x v="10"/>
    <d v="2026-07-17T15:29:00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"/>
    <x v="95"/>
    <x v="10"/>
    <d v="2026-07-17T15:29:00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"/>
    <x v="96"/>
    <x v="10"/>
    <d v="2026-07-17T15:29:01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9"/>
    <x v="96"/>
    <x v="10"/>
    <d v="2026-07-17T15:29:01"/>
    <n v="48"/>
    <m/>
    <m/>
    <m/>
    <m/>
    <m/>
    <n v="22"/>
    <n v="2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0"/>
    <x v="96"/>
    <x v="10"/>
    <d v="2026-07-17T15:29:01"/>
    <n v="7"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1"/>
    <x v="96"/>
    <x v="10"/>
    <d v="2026-07-17T15:29:01"/>
    <n v="17.600000000000001"/>
    <n v="6.4"/>
    <n v="2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0"/>
    <x v="96"/>
    <x v="10"/>
    <d v="2026-07-17T15:29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"/>
    <x v="96"/>
    <x v="10"/>
    <d v="2026-07-17T15:29:0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2"/>
    <x v="96"/>
    <x v="10"/>
    <d v="2026-07-17T15:29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2"/>
    <x v="96"/>
    <x v="10"/>
    <d v="2026-07-17T15:29:01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"/>
    <x v="96"/>
    <x v="10"/>
    <d v="2026-07-17T15:29:01"/>
    <n v="50"/>
    <n v="21"/>
    <n v="29"/>
    <n v="2"/>
    <n v="1"/>
    <n v="3"/>
    <n v="4"/>
    <n v="8"/>
    <n v="11"/>
    <n v="13"/>
    <n v="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"/>
    <x v="96"/>
    <x v="10"/>
    <d v="2026-07-17T15:29:01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5"/>
    <x v="96"/>
    <x v="10"/>
    <d v="2026-07-17T15:29:0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4"/>
    <x v="96"/>
    <x v="10"/>
    <d v="2026-07-17T15:29:01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5"/>
    <x v="96"/>
    <x v="10"/>
    <d v="2026-07-17T15:29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6"/>
    <x v="96"/>
    <x v="10"/>
    <d v="2026-07-17T15:29:01"/>
    <n v="150"/>
    <n v="7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"/>
    <x v="96"/>
    <x v="10"/>
    <d v="2026-07-17T15:29:0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9"/>
    <x v="97"/>
    <x v="6"/>
    <d v="2026-07-17T15:29:01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2"/>
    <x v="97"/>
    <x v="6"/>
    <d v="2026-07-17T15:29:01"/>
    <n v="3"/>
    <n v="3"/>
    <m/>
    <m/>
    <m/>
    <m/>
    <m/>
    <m/>
    <m/>
    <n v="3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4"/>
    <x v="97"/>
    <x v="6"/>
    <d v="2026-07-17T15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6"/>
    <x v="97"/>
    <x v="6"/>
    <d v="2026-07-17T15:29:01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8"/>
    <x v="98"/>
    <x v="4"/>
    <d v="2026-07-17T15:29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9"/>
    <x v="98"/>
    <x v="4"/>
    <d v="2026-07-17T15:29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10"/>
    <x v="98"/>
    <x v="4"/>
    <d v="2026-07-17T15:29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11"/>
    <x v="98"/>
    <x v="4"/>
    <d v="2026-07-17T15:29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2"/>
    <x v="98"/>
    <x v="4"/>
    <d v="2026-07-17T15:29:02"/>
    <n v="7"/>
    <n v="3"/>
    <n v="4"/>
    <m/>
    <m/>
    <n v="1"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4"/>
    <x v="98"/>
    <x v="4"/>
    <d v="2026-07-17T15:29:0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5"/>
    <x v="98"/>
    <x v="4"/>
    <d v="2026-07-17T15:29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6"/>
    <x v="98"/>
    <x v="4"/>
    <d v="2026-07-17T15:29:0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7"/>
    <x v="98"/>
    <x v="4"/>
    <d v="2026-07-17T15:29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9"/>
    <x v="99"/>
    <x v="0"/>
    <d v="2026-07-17T15:29:0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10"/>
    <x v="99"/>
    <x v="0"/>
    <d v="2026-07-17T15:29:02"/>
    <n v="2"/>
    <m/>
    <m/>
    <m/>
    <m/>
    <m/>
    <m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2"/>
    <x v="99"/>
    <x v="0"/>
    <d v="2026-07-17T15:29:02"/>
    <n v="4"/>
    <m/>
    <n v="4"/>
    <m/>
    <m/>
    <m/>
    <m/>
    <m/>
    <n v="2"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4"/>
    <x v="99"/>
    <x v="0"/>
    <d v="2026-07-17T15:29:0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5"/>
    <x v="99"/>
    <x v="0"/>
    <d v="2026-07-17T15:29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6"/>
    <x v="99"/>
    <x v="0"/>
    <d v="2026-07-17T15:29:02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7"/>
    <x v="99"/>
    <x v="0"/>
    <d v="2026-07-17T15:29:0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25"/>
    <x v="99"/>
    <x v="0"/>
    <d v="2026-07-17T15:29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34"/>
    <x v="99"/>
    <x v="0"/>
    <d v="2026-07-17T15:29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8"/>
    <x v="100"/>
    <x v="11"/>
    <d v="2026-07-17T15:29:03"/>
    <n v="22"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9"/>
    <x v="100"/>
    <x v="11"/>
    <d v="2026-07-17T15:29:03"/>
    <n v="42"/>
    <m/>
    <m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0"/>
    <x v="100"/>
    <x v="11"/>
    <d v="2026-07-17T15:29:03"/>
    <n v="11"/>
    <m/>
    <m/>
    <m/>
    <m/>
    <m/>
    <m/>
    <m/>
    <n v="3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1"/>
    <x v="100"/>
    <x v="11"/>
    <d v="2026-07-17T15:29:03"/>
    <n v="18.399999999999999"/>
    <n v="0.8"/>
    <n v="4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0"/>
    <x v="100"/>
    <x v="11"/>
    <d v="2026-07-17T15:29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"/>
    <x v="100"/>
    <x v="11"/>
    <d v="2026-07-17T15:29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2"/>
    <x v="100"/>
    <x v="11"/>
    <d v="2026-07-17T15:29:03"/>
    <n v="49"/>
    <n v="24"/>
    <n v="25"/>
    <n v="1"/>
    <n v="2"/>
    <n v="5"/>
    <n v="3"/>
    <n v="8"/>
    <n v="12"/>
    <n v="9"/>
    <n v="3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3"/>
    <x v="100"/>
    <x v="11"/>
    <d v="2026-07-17T15:29:03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6"/>
    <x v="100"/>
    <x v="11"/>
    <d v="2026-07-17T15:29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20"/>
    <x v="100"/>
    <x v="11"/>
    <d v="2026-07-17T15:29:03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4"/>
    <x v="100"/>
    <x v="11"/>
    <d v="2026-07-17T15:29:03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5"/>
    <x v="100"/>
    <x v="11"/>
    <d v="2026-07-17T15:29:0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6"/>
    <x v="100"/>
    <x v="11"/>
    <d v="2026-07-17T15:29:03"/>
    <n v="153"/>
    <n v="8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7"/>
    <x v="100"/>
    <x v="11"/>
    <d v="2026-07-17T15:29:03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8"/>
    <x v="101"/>
    <x v="11"/>
    <d v="2026-07-17T15:29:0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9"/>
    <x v="101"/>
    <x v="11"/>
    <d v="2026-07-17T15:29:0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0"/>
    <x v="101"/>
    <x v="11"/>
    <d v="2026-07-17T15:29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1"/>
    <x v="101"/>
    <x v="11"/>
    <d v="2026-07-17T15:29:0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0"/>
    <x v="101"/>
    <x v="11"/>
    <d v="2026-07-17T15:29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"/>
    <x v="101"/>
    <x v="11"/>
    <d v="2026-07-17T15:29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2"/>
    <x v="101"/>
    <x v="11"/>
    <d v="2026-07-17T15:29:03"/>
    <n v="11"/>
    <n v="6"/>
    <n v="5"/>
    <m/>
    <n v="1"/>
    <n v="2"/>
    <n v="1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3"/>
    <x v="101"/>
    <x v="11"/>
    <d v="2026-07-17T15:29:0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4"/>
    <x v="101"/>
    <x v="11"/>
    <d v="2026-07-17T15:29:0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6"/>
    <x v="101"/>
    <x v="11"/>
    <d v="2026-07-17T15:29:03"/>
    <n v="55"/>
    <n v="2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9"/>
    <x v="102"/>
    <x v="6"/>
    <d v="2026-07-17T15:29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2"/>
    <x v="102"/>
    <x v="6"/>
    <d v="2026-07-17T15:29:04"/>
    <n v="1"/>
    <n v="0"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4"/>
    <x v="102"/>
    <x v="6"/>
    <d v="2026-07-17T15:29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5"/>
    <x v="102"/>
    <x v="6"/>
    <d v="2026-07-17T15:2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6"/>
    <x v="102"/>
    <x v="6"/>
    <d v="2026-07-17T15:29:04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7"/>
    <x v="102"/>
    <x v="6"/>
    <d v="2026-07-17T15:29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8"/>
    <x v="103"/>
    <x v="10"/>
    <d v="2026-07-17T15:29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9"/>
    <x v="103"/>
    <x v="10"/>
    <d v="2026-07-17T15:29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2"/>
    <x v="103"/>
    <x v="10"/>
    <d v="2026-07-17T15:29:04"/>
    <n v="3"/>
    <n v="2"/>
    <n v="1"/>
    <m/>
    <m/>
    <m/>
    <n v="1"/>
    <m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4"/>
    <x v="103"/>
    <x v="10"/>
    <d v="2026-07-17T15:29:0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5"/>
    <x v="103"/>
    <x v="10"/>
    <d v="2026-07-17T15:29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6"/>
    <x v="103"/>
    <x v="10"/>
    <d v="2026-07-17T15:29:0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"/>
    <x v="103"/>
    <x v="10"/>
    <d v="2026-07-17T15:29:0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4"/>
    <x v="104"/>
    <x v="6"/>
    <d v="2026-07-17T15:2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5"/>
    <x v="104"/>
    <x v="6"/>
    <d v="2026-07-17T15:2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6"/>
    <x v="104"/>
    <x v="6"/>
    <d v="2026-07-17T15:29:05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7"/>
    <x v="104"/>
    <x v="6"/>
    <d v="2026-07-17T15:29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9"/>
    <x v="105"/>
    <x v="6"/>
    <d v="2026-07-17T15:29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2"/>
    <x v="105"/>
    <x v="6"/>
    <d v="2026-07-17T15:29:05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4"/>
    <x v="105"/>
    <x v="6"/>
    <d v="2026-07-17T15:2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5"/>
    <x v="105"/>
    <x v="6"/>
    <d v="2026-07-17T15:2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6"/>
    <x v="105"/>
    <x v="6"/>
    <d v="2026-07-17T15:29:05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7"/>
    <x v="105"/>
    <x v="6"/>
    <d v="2026-07-17T15:29:0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25"/>
    <x v="105"/>
    <x v="6"/>
    <d v="2026-07-17T15:2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8"/>
    <x v="106"/>
    <x v="1"/>
    <d v="2026-07-17T15:29:0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9"/>
    <x v="106"/>
    <x v="1"/>
    <d v="2026-07-17T15:29:06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0"/>
    <x v="106"/>
    <x v="1"/>
    <d v="2026-07-17T15:29:0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1"/>
    <x v="106"/>
    <x v="1"/>
    <d v="2026-07-17T15:29:06"/>
    <n v="5.6"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"/>
    <x v="106"/>
    <x v="1"/>
    <d v="2026-07-17T15:29:06"/>
    <n v="16"/>
    <n v="5"/>
    <n v="11"/>
    <n v="1"/>
    <n v="1"/>
    <m/>
    <n v="2"/>
    <n v="3"/>
    <n v="6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4"/>
    <x v="106"/>
    <x v="1"/>
    <d v="2026-07-17T15:29:0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5"/>
    <x v="106"/>
    <x v="1"/>
    <d v="2026-07-17T15:29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9"/>
    <x v="106"/>
    <x v="1"/>
    <d v="2026-07-17T15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6"/>
    <x v="106"/>
    <x v="1"/>
    <d v="2026-07-17T15:29:06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"/>
    <x v="106"/>
    <x v="1"/>
    <d v="2026-07-17T15:29:0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1"/>
    <x v="106"/>
    <x v="1"/>
    <d v="2026-07-17T15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8"/>
    <x v="116"/>
    <x v="8"/>
    <d v="2026-07-17T15:29:06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9"/>
    <x v="116"/>
    <x v="8"/>
    <d v="2026-07-17T15:29:06"/>
    <n v="30"/>
    <m/>
    <m/>
    <m/>
    <m/>
    <m/>
    <n v="14"/>
    <n v="1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11"/>
    <x v="116"/>
    <x v="8"/>
    <d v="2026-07-17T15:29:06"/>
    <n v="5.6"/>
    <n v="0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2"/>
    <x v="116"/>
    <x v="8"/>
    <d v="2026-07-17T15:29:06"/>
    <n v="26"/>
    <n v="15"/>
    <n v="11"/>
    <n v="1"/>
    <n v="0"/>
    <n v="2"/>
    <n v="6"/>
    <n v="2"/>
    <n v="7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4"/>
    <x v="116"/>
    <x v="8"/>
    <d v="2026-07-17T15:29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5"/>
    <x v="116"/>
    <x v="8"/>
    <d v="2026-07-17T15:29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6"/>
    <x v="116"/>
    <x v="8"/>
    <d v="2026-07-17T15:29:06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7"/>
    <x v="116"/>
    <x v="8"/>
    <d v="2026-07-17T15:29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8"/>
    <x v="117"/>
    <x v="11"/>
    <d v="2026-07-17T15:29:0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9"/>
    <x v="117"/>
    <x v="11"/>
    <d v="2026-07-17T15:29:07"/>
    <n v="38"/>
    <m/>
    <m/>
    <m/>
    <m/>
    <m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0"/>
    <x v="117"/>
    <x v="11"/>
    <d v="2026-07-17T15:29:0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1"/>
    <x v="117"/>
    <x v="11"/>
    <d v="2026-07-17T15:29:0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0"/>
    <x v="117"/>
    <x v="11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"/>
    <x v="117"/>
    <x v="11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2"/>
    <x v="117"/>
    <x v="11"/>
    <d v="2026-07-17T15:29:07"/>
    <n v="27"/>
    <n v="13"/>
    <n v="14"/>
    <m/>
    <m/>
    <n v="3"/>
    <n v="2"/>
    <n v="1"/>
    <n v="7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3"/>
    <x v="117"/>
    <x v="11"/>
    <d v="2026-07-17T15:2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4"/>
    <x v="117"/>
    <x v="11"/>
    <d v="2026-07-17T15:29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5"/>
    <x v="117"/>
    <x v="11"/>
    <d v="2026-07-17T15:29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6"/>
    <x v="117"/>
    <x v="11"/>
    <d v="2026-07-17T15:29:07"/>
    <n v="128"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7"/>
    <x v="117"/>
    <x v="11"/>
    <d v="2026-07-17T15:29:0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8"/>
    <x v="107"/>
    <x v="10"/>
    <d v="2026-07-17T15:29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9"/>
    <x v="107"/>
    <x v="10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0"/>
    <x v="107"/>
    <x v="10"/>
    <d v="2026-07-17T15:29:07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1"/>
    <x v="107"/>
    <x v="10"/>
    <d v="2026-07-17T15:29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"/>
    <x v="107"/>
    <x v="10"/>
    <d v="2026-07-17T15:29:07"/>
    <n v="8"/>
    <n v="2"/>
    <n v="6"/>
    <m/>
    <m/>
    <m/>
    <n v="1"/>
    <n v="1"/>
    <n v="1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4"/>
    <x v="107"/>
    <x v="10"/>
    <d v="2026-07-17T15:29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4"/>
    <x v="107"/>
    <x v="10"/>
    <d v="2026-07-17T15:2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5"/>
    <x v="107"/>
    <x v="10"/>
    <d v="2026-07-17T15:29:0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6"/>
    <x v="107"/>
    <x v="10"/>
    <d v="2026-07-17T15:29:07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"/>
    <x v="107"/>
    <x v="10"/>
    <d v="2026-07-17T15:29:0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8"/>
    <x v="108"/>
    <x v="8"/>
    <d v="2026-07-17T15:29:08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9"/>
    <x v="108"/>
    <x v="8"/>
    <d v="2026-07-17T15:29:08"/>
    <n v="8"/>
    <m/>
    <m/>
    <m/>
    <m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11"/>
    <x v="108"/>
    <x v="8"/>
    <d v="2026-07-17T15:29:08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0"/>
    <x v="108"/>
    <x v="8"/>
    <d v="2026-07-17T15:29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1"/>
    <x v="108"/>
    <x v="8"/>
    <d v="2026-07-17T15:29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2"/>
    <x v="108"/>
    <x v="8"/>
    <d v="2026-07-17T15:29:08"/>
    <n v="7"/>
    <n v="6"/>
    <n v="1"/>
    <n v="0"/>
    <n v="1"/>
    <n v="0"/>
    <n v="2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3"/>
    <x v="108"/>
    <x v="8"/>
    <d v="2026-07-17T15:29:0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4"/>
    <x v="108"/>
    <x v="8"/>
    <d v="2026-07-17T15:29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5"/>
    <x v="108"/>
    <x v="8"/>
    <d v="2026-07-17T15:29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6"/>
    <x v="108"/>
    <x v="8"/>
    <d v="2026-07-17T15:29:08"/>
    <n v="23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7"/>
    <x v="108"/>
    <x v="8"/>
    <d v="2026-07-17T15:29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9"/>
    <x v="109"/>
    <x v="8"/>
    <d v="2026-07-17T15:29:08"/>
    <n v="16"/>
    <m/>
    <m/>
    <m/>
    <m/>
    <m/>
    <n v="1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10"/>
    <x v="109"/>
    <x v="8"/>
    <d v="2026-07-17T15:29:08"/>
    <n v="2"/>
    <m/>
    <m/>
    <m/>
    <m/>
    <m/>
    <m/>
    <m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11"/>
    <x v="109"/>
    <x v="8"/>
    <d v="2026-07-17T15:29:0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2"/>
    <x v="109"/>
    <x v="8"/>
    <d v="2026-07-17T15:29:08"/>
    <n v="11"/>
    <n v="6"/>
    <n v="5"/>
    <n v="0"/>
    <n v="0"/>
    <n v="1"/>
    <n v="0"/>
    <n v="0"/>
    <n v="5"/>
    <n v="3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4"/>
    <x v="109"/>
    <x v="8"/>
    <d v="2026-07-17T15:29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5"/>
    <x v="109"/>
    <x v="8"/>
    <d v="2026-07-17T15:29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6"/>
    <x v="109"/>
    <x v="8"/>
    <d v="2026-07-17T15:29:0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7"/>
    <x v="109"/>
    <x v="8"/>
    <d v="2026-07-17T15:2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8"/>
    <x v="110"/>
    <x v="9"/>
    <d v="2026-07-17T15:29:0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9"/>
    <x v="110"/>
    <x v="9"/>
    <d v="2026-07-17T15:29:09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10"/>
    <x v="110"/>
    <x v="9"/>
    <d v="2026-07-17T15:29:09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11"/>
    <x v="110"/>
    <x v="9"/>
    <d v="2026-07-17T15:29:09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2"/>
    <x v="110"/>
    <x v="9"/>
    <d v="2026-07-17T15:29:09"/>
    <n v="26"/>
    <n v="9"/>
    <n v="17"/>
    <m/>
    <m/>
    <n v="4"/>
    <n v="4"/>
    <n v="3"/>
    <n v="5"/>
    <n v="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4"/>
    <x v="110"/>
    <x v="9"/>
    <d v="2026-07-17T15:29:0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5"/>
    <x v="110"/>
    <x v="9"/>
    <d v="2026-07-17T15:29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6"/>
    <x v="110"/>
    <x v="9"/>
    <d v="2026-07-17T15:29:09"/>
    <n v="122"/>
    <n v="4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"/>
    <x v="110"/>
    <x v="9"/>
    <d v="2026-07-17T15:29:09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25"/>
    <x v="110"/>
    <x v="9"/>
    <d v="2026-07-17T15:29:09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34"/>
    <x v="110"/>
    <x v="9"/>
    <d v="2026-07-17T15:29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9"/>
    <x v="111"/>
    <x v="5"/>
    <d v="2026-07-17T15:29:10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2"/>
    <x v="111"/>
    <x v="5"/>
    <d v="2026-07-17T15:29:10"/>
    <n v="3"/>
    <n v="2"/>
    <n v="1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4"/>
    <x v="111"/>
    <x v="5"/>
    <d v="2026-07-17T15:29:1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6"/>
    <x v="111"/>
    <x v="5"/>
    <d v="2026-07-17T15:29:10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8"/>
    <x v="112"/>
    <x v="12"/>
    <d v="2026-07-17T15:29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9"/>
    <x v="112"/>
    <x v="12"/>
    <d v="2026-07-17T15:29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"/>
    <x v="112"/>
    <x v="12"/>
    <d v="2026-07-17T15:29:10"/>
    <n v="7"/>
    <n v="6"/>
    <n v="1"/>
    <m/>
    <m/>
    <m/>
    <m/>
    <n v="4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"/>
    <x v="112"/>
    <x v="12"/>
    <d v="2026-07-17T15:29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5"/>
    <x v="112"/>
    <x v="12"/>
    <d v="2026-07-17T15:2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6"/>
    <x v="112"/>
    <x v="12"/>
    <d v="2026-07-17T15:29:10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"/>
    <x v="112"/>
    <x v="12"/>
    <d v="2026-07-17T15:2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8"/>
    <x v="113"/>
    <x v="9"/>
    <d v="2026-07-17T15:29:11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9"/>
    <x v="113"/>
    <x v="9"/>
    <d v="2026-07-17T15:29:11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0"/>
    <x v="113"/>
    <x v="9"/>
    <d v="2026-07-17T15:29:11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1"/>
    <x v="113"/>
    <x v="9"/>
    <d v="2026-07-17T15:29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3"/>
    <x v="113"/>
    <x v="9"/>
    <d v="2026-07-17T15:29:1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2"/>
    <x v="113"/>
    <x v="9"/>
    <d v="2026-07-17T15:29:11"/>
    <n v="37"/>
    <n v="16"/>
    <n v="21"/>
    <m/>
    <m/>
    <n v="3"/>
    <n v="9"/>
    <n v="2"/>
    <n v="10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14"/>
    <x v="113"/>
    <x v="9"/>
    <d v="2026-07-17T15:29:1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4"/>
    <x v="113"/>
    <x v="9"/>
    <d v="2026-07-17T15:29:1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5"/>
    <x v="113"/>
    <x v="9"/>
    <d v="2026-07-17T15:29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6"/>
    <x v="113"/>
    <x v="9"/>
    <d v="2026-07-17T15:29:11"/>
    <n v="132"/>
    <n v="6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7"/>
    <x v="113"/>
    <x v="9"/>
    <d v="2026-07-17T15:29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8"/>
    <x v="114"/>
    <x v="13"/>
    <d v="2026-07-17T15:29:1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9"/>
    <x v="114"/>
    <x v="13"/>
    <d v="2026-07-17T15:29:12"/>
    <n v="20"/>
    <m/>
    <m/>
    <m/>
    <m/>
    <m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0"/>
    <x v="114"/>
    <x v="13"/>
    <d v="2026-07-17T15:29:12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1"/>
    <x v="114"/>
    <x v="13"/>
    <d v="2026-07-17T15:29:12"/>
    <n v="20"/>
    <m/>
    <n v="6.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23"/>
    <x v="114"/>
    <x v="13"/>
    <d v="2026-07-17T15:29:12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2"/>
    <x v="114"/>
    <x v="13"/>
    <d v="2026-07-17T15:29:12"/>
    <n v="27"/>
    <n v="12"/>
    <n v="15"/>
    <m/>
    <n v="2"/>
    <n v="5"/>
    <n v="4"/>
    <n v="3"/>
    <n v="1"/>
    <n v="9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5"/>
    <x v="114"/>
    <x v="13"/>
    <d v="2026-07-17T15:29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4"/>
    <x v="114"/>
    <x v="13"/>
    <d v="2026-07-17T15:29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5"/>
    <x v="114"/>
    <x v="13"/>
    <d v="2026-07-17T15:29:1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6"/>
    <x v="114"/>
    <x v="13"/>
    <d v="2026-07-17T15:29:12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7"/>
    <x v="114"/>
    <x v="13"/>
    <d v="2026-07-17T15:29:12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8"/>
    <x v="115"/>
    <x v="1"/>
    <d v="2026-07-17T15:29:12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9"/>
    <x v="115"/>
    <x v="1"/>
    <d v="2026-07-17T15:29:12"/>
    <n v="29"/>
    <m/>
    <m/>
    <m/>
    <m/>
    <m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0"/>
    <x v="115"/>
    <x v="1"/>
    <d v="2026-07-17T15:29:1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1"/>
    <x v="115"/>
    <x v="1"/>
    <d v="2026-07-17T15:29:12"/>
    <n v="14.4"/>
    <n v="3.2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1"/>
    <x v="115"/>
    <x v="1"/>
    <d v="2026-07-17T15:29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2"/>
    <x v="115"/>
    <x v="1"/>
    <d v="2026-07-17T15:29:1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3"/>
    <x v="115"/>
    <x v="1"/>
    <d v="2026-07-17T15:29:12"/>
    <n v="7.6"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"/>
    <x v="115"/>
    <x v="1"/>
    <d v="2026-07-17T15:29:12"/>
    <n v="36"/>
    <n v="18"/>
    <n v="18"/>
    <n v="1"/>
    <n v="2"/>
    <n v="3"/>
    <n v="6"/>
    <n v="4"/>
    <n v="1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4"/>
    <x v="115"/>
    <x v="1"/>
    <d v="2026-07-17T15:29:1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5"/>
    <x v="115"/>
    <x v="1"/>
    <d v="2026-07-17T15:29:12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7"/>
    <x v="115"/>
    <x v="1"/>
    <d v="2026-07-17T15:29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8"/>
    <x v="115"/>
    <x v="1"/>
    <d v="2026-07-17T15:29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0"/>
    <x v="115"/>
    <x v="1"/>
    <d v="2026-07-17T15:29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4"/>
    <x v="115"/>
    <x v="1"/>
    <d v="2026-07-17T15:29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4"/>
    <x v="115"/>
    <x v="1"/>
    <d v="2026-07-17T15:29:12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6"/>
    <x v="115"/>
    <x v="1"/>
    <d v="2026-07-17T15:29:12"/>
    <n v="118"/>
    <n v="4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8"/>
    <x v="119"/>
    <x v="1"/>
    <d v="2026-07-17T15:29:13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9"/>
    <x v="119"/>
    <x v="1"/>
    <d v="2026-07-17T15:29:13"/>
    <n v="56"/>
    <m/>
    <m/>
    <m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0"/>
    <x v="119"/>
    <x v="1"/>
    <d v="2026-07-17T15:29:13"/>
    <n v="14"/>
    <m/>
    <m/>
    <m/>
    <m/>
    <m/>
    <m/>
    <m/>
    <n v="5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1"/>
    <x v="119"/>
    <x v="1"/>
    <d v="2026-07-17T15:29:13"/>
    <n v="20.8"/>
    <n v="3.2"/>
    <n v="4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0"/>
    <x v="119"/>
    <x v="1"/>
    <d v="2026-07-17T15:2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"/>
    <x v="119"/>
    <x v="1"/>
    <d v="2026-07-17T15:2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2"/>
    <x v="119"/>
    <x v="1"/>
    <d v="2026-07-17T15:29:13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3"/>
    <x v="119"/>
    <x v="1"/>
    <d v="2026-07-17T15:29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"/>
    <x v="119"/>
    <x v="1"/>
    <d v="2026-07-17T15:29:13"/>
    <n v="58"/>
    <n v="35"/>
    <n v="23"/>
    <n v="2"/>
    <n v="2"/>
    <n v="5"/>
    <n v="5"/>
    <n v="4"/>
    <n v="14"/>
    <n v="14"/>
    <n v="5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"/>
    <x v="119"/>
    <x v="1"/>
    <d v="2026-07-17T15:29:1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5"/>
    <x v="119"/>
    <x v="1"/>
    <d v="2026-07-17T15:29:13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7"/>
    <x v="119"/>
    <x v="1"/>
    <d v="2026-07-17T15:29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0"/>
    <x v="119"/>
    <x v="1"/>
    <d v="2026-07-17T15:29:1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4"/>
    <x v="119"/>
    <x v="1"/>
    <d v="2026-07-17T15:29:1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5"/>
    <x v="119"/>
    <x v="1"/>
    <d v="2026-07-17T15:29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6"/>
    <x v="119"/>
    <x v="1"/>
    <d v="2026-07-17T15:29:13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"/>
    <x v="119"/>
    <x v="1"/>
    <d v="2026-07-17T15:29:1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8"/>
    <x v="120"/>
    <x v="1"/>
    <d v="2026-07-17T15:29:14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9"/>
    <x v="120"/>
    <x v="1"/>
    <d v="2026-07-17T15:29:14"/>
    <n v="65"/>
    <m/>
    <m/>
    <m/>
    <m/>
    <m/>
    <n v="4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0"/>
    <x v="120"/>
    <x v="1"/>
    <d v="2026-07-17T15:29:14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1"/>
    <x v="120"/>
    <x v="1"/>
    <d v="2026-07-17T15:29:14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1"/>
    <x v="120"/>
    <x v="1"/>
    <d v="2026-07-17T15:29:1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3"/>
    <x v="120"/>
    <x v="1"/>
    <d v="2026-07-17T15:29:1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"/>
    <x v="120"/>
    <x v="1"/>
    <d v="2026-07-17T15:29:14"/>
    <n v="62"/>
    <n v="25"/>
    <n v="37"/>
    <m/>
    <n v="2"/>
    <n v="6"/>
    <n v="7"/>
    <n v="6"/>
    <n v="22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4"/>
    <x v="120"/>
    <x v="1"/>
    <d v="2026-07-17T15:29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5"/>
    <x v="120"/>
    <x v="1"/>
    <d v="2026-07-17T15:29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7"/>
    <x v="120"/>
    <x v="1"/>
    <d v="2026-07-17T15:2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0"/>
    <x v="120"/>
    <x v="1"/>
    <d v="2026-07-17T15:29:1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4"/>
    <x v="120"/>
    <x v="1"/>
    <d v="2026-07-17T15:29:14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5"/>
    <x v="120"/>
    <x v="1"/>
    <d v="2026-07-17T15:29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6"/>
    <x v="120"/>
    <x v="1"/>
    <d v="2026-07-17T15:29:14"/>
    <n v="75"/>
    <n v="31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"/>
    <x v="120"/>
    <x v="1"/>
    <d v="2026-07-17T15:29:1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8"/>
    <x v="121"/>
    <x v="9"/>
    <d v="2026-07-17T15:29:15"/>
    <n v="70"/>
    <m/>
    <m/>
    <m/>
    <n v="4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9"/>
    <x v="121"/>
    <x v="9"/>
    <d v="2026-07-17T15:29:15"/>
    <n v="130"/>
    <m/>
    <m/>
    <m/>
    <m/>
    <m/>
    <n v="78"/>
    <n v="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10"/>
    <x v="121"/>
    <x v="9"/>
    <d v="2026-07-17T15:29:15"/>
    <n v="25"/>
    <m/>
    <m/>
    <m/>
    <m/>
    <m/>
    <m/>
    <m/>
    <n v="15"/>
    <m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11"/>
    <x v="121"/>
    <x v="9"/>
    <d v="2026-07-17T15:29:15"/>
    <n v="45.6"/>
    <n v="5.6"/>
    <n v="19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0"/>
    <x v="121"/>
    <x v="9"/>
    <d v="2026-07-17T15:29:15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1"/>
    <x v="121"/>
    <x v="9"/>
    <d v="2026-07-17T15:29:15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26"/>
    <x v="121"/>
    <x v="9"/>
    <d v="2026-07-17T15:29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2"/>
    <x v="121"/>
    <x v="9"/>
    <d v="2026-07-17T15:29:15"/>
    <n v="145"/>
    <n v="58"/>
    <n v="87"/>
    <n v="4"/>
    <n v="9"/>
    <n v="9"/>
    <n v="21"/>
    <n v="14"/>
    <n v="39"/>
    <n v="26"/>
    <n v="16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3"/>
    <x v="121"/>
    <x v="9"/>
    <d v="2026-07-17T15:29:15"/>
    <n v="5"/>
    <n v="1"/>
    <n v="4"/>
    <m/>
    <m/>
    <m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4"/>
    <x v="121"/>
    <x v="9"/>
    <d v="2026-07-17T15:29:15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5"/>
    <x v="121"/>
    <x v="9"/>
    <d v="2026-07-17T15:29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6"/>
    <x v="121"/>
    <x v="9"/>
    <d v="2026-07-17T15:29:15"/>
    <n v="192"/>
    <n v="79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"/>
    <x v="121"/>
    <x v="9"/>
    <d v="2026-07-17T15:29:1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8"/>
    <x v="122"/>
    <x v="9"/>
    <d v="2026-07-17T15:29:15"/>
    <n v="44"/>
    <m/>
    <m/>
    <m/>
    <n v="3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9"/>
    <x v="122"/>
    <x v="9"/>
    <d v="2026-07-17T15:29:15"/>
    <n v="84"/>
    <m/>
    <m/>
    <m/>
    <m/>
    <m/>
    <n v="52"/>
    <n v="3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0"/>
    <x v="122"/>
    <x v="9"/>
    <d v="2026-07-17T15:29:15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1"/>
    <x v="122"/>
    <x v="9"/>
    <d v="2026-07-17T15:29:15"/>
    <n v="15.2"/>
    <n v="2.4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2"/>
    <x v="122"/>
    <x v="9"/>
    <d v="2026-07-17T15:2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"/>
    <x v="122"/>
    <x v="9"/>
    <d v="2026-07-17T15:29:15"/>
    <n v="82"/>
    <n v="31"/>
    <n v="51"/>
    <n v="1"/>
    <n v="2"/>
    <n v="3"/>
    <n v="17"/>
    <n v="5"/>
    <n v="26"/>
    <n v="17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5"/>
    <x v="122"/>
    <x v="9"/>
    <d v="2026-07-17T15:29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4"/>
    <x v="122"/>
    <x v="9"/>
    <d v="2026-07-17T15:29:15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5"/>
    <x v="122"/>
    <x v="9"/>
    <d v="2026-07-17T15:29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6"/>
    <x v="122"/>
    <x v="9"/>
    <d v="2026-07-17T15:29:15"/>
    <n v="267"/>
    <n v="9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"/>
    <x v="122"/>
    <x v="9"/>
    <d v="2026-07-17T15:29:1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5"/>
    <x v="122"/>
    <x v="9"/>
    <d v="2026-07-17T15:29:1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8"/>
    <x v="123"/>
    <x v="9"/>
    <d v="2026-07-17T15:29:16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9"/>
    <x v="123"/>
    <x v="9"/>
    <d v="2026-07-17T15:29:16"/>
    <n v="72"/>
    <m/>
    <m/>
    <m/>
    <m/>
    <m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10"/>
    <x v="123"/>
    <x v="9"/>
    <d v="2026-07-17T15:29:16"/>
    <n v="14"/>
    <m/>
    <m/>
    <m/>
    <m/>
    <m/>
    <m/>
    <m/>
    <n v="7"/>
    <m/>
    <n v="1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11"/>
    <x v="123"/>
    <x v="9"/>
    <d v="2026-07-17T15:29:16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2"/>
    <x v="123"/>
    <x v="9"/>
    <d v="2026-07-17T15:29:16"/>
    <n v="61"/>
    <n v="22"/>
    <n v="39"/>
    <n v="0"/>
    <n v="0"/>
    <n v="1"/>
    <n v="8"/>
    <n v="5"/>
    <n v="19"/>
    <n v="17"/>
    <n v="7"/>
    <m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4"/>
    <x v="123"/>
    <x v="9"/>
    <d v="2026-07-17T15:29:1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5"/>
    <x v="123"/>
    <x v="9"/>
    <d v="2026-07-17T15:29:1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6"/>
    <x v="123"/>
    <x v="9"/>
    <d v="2026-07-17T15:29:16"/>
    <n v="167"/>
    <n v="7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"/>
    <x v="123"/>
    <x v="9"/>
    <d v="2026-07-17T15:29:16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25"/>
    <x v="123"/>
    <x v="9"/>
    <d v="2026-07-17T15:29:1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34"/>
    <x v="123"/>
    <x v="9"/>
    <d v="2026-07-17T15:29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8"/>
    <x v="124"/>
    <x v="2"/>
    <d v="2026-07-17T15:29:16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9"/>
    <x v="124"/>
    <x v="2"/>
    <d v="2026-07-17T15:29:16"/>
    <n v="56"/>
    <m/>
    <m/>
    <m/>
    <m/>
    <m/>
    <n v="28"/>
    <n v="2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0"/>
    <x v="124"/>
    <x v="2"/>
    <d v="2026-07-17T15:29:16"/>
    <n v="18"/>
    <m/>
    <m/>
    <m/>
    <m/>
    <m/>
    <m/>
    <m/>
    <n v="6"/>
    <m/>
    <n v="4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1"/>
    <x v="124"/>
    <x v="2"/>
    <d v="2026-07-17T15:29:16"/>
    <n v="17.600000000000001"/>
    <n v="3.2"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0"/>
    <x v="124"/>
    <x v="2"/>
    <d v="2026-07-17T15:29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"/>
    <x v="124"/>
    <x v="2"/>
    <d v="2026-07-17T15:29:16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2"/>
    <x v="124"/>
    <x v="2"/>
    <d v="2026-07-17T15:29:1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2"/>
    <x v="124"/>
    <x v="2"/>
    <d v="2026-07-17T15:29:16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"/>
    <x v="124"/>
    <x v="2"/>
    <d v="2026-07-17T15:29:16"/>
    <n v="66"/>
    <n v="22"/>
    <n v="44"/>
    <n v="2"/>
    <n v="2"/>
    <n v="5"/>
    <n v="6"/>
    <n v="6"/>
    <n v="14"/>
    <n v="13"/>
    <n v="8"/>
    <m/>
    <n v="2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"/>
    <x v="124"/>
    <x v="2"/>
    <d v="2026-07-17T15:29:1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5"/>
    <x v="124"/>
    <x v="2"/>
    <d v="2026-07-17T15:29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"/>
    <x v="124"/>
    <x v="2"/>
    <d v="2026-07-17T15:29:1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6"/>
    <x v="124"/>
    <x v="2"/>
    <d v="2026-07-17T15:29:16"/>
    <n v="73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5"/>
    <x v="124"/>
    <x v="2"/>
    <d v="2026-07-17T15:29:16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8"/>
    <x v="125"/>
    <x v="10"/>
    <d v="2026-07-17T15:29:17"/>
    <n v="150"/>
    <m/>
    <m/>
    <m/>
    <n v="6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9"/>
    <x v="125"/>
    <x v="10"/>
    <d v="2026-07-17T15:29:17"/>
    <n v="269"/>
    <m/>
    <m/>
    <m/>
    <m/>
    <m/>
    <n v="146"/>
    <n v="12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0"/>
    <x v="125"/>
    <x v="10"/>
    <d v="2026-07-17T15:29:17"/>
    <n v="55"/>
    <m/>
    <m/>
    <m/>
    <m/>
    <m/>
    <m/>
    <m/>
    <n v="37"/>
    <m/>
    <n v="1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1"/>
    <x v="125"/>
    <x v="10"/>
    <d v="2026-07-17T15:29:17"/>
    <n v="64.8"/>
    <n v="3.2"/>
    <n v="24.8"/>
    <n v="36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0"/>
    <x v="125"/>
    <x v="10"/>
    <d v="2026-07-17T15:29:17"/>
    <n v="28"/>
    <m/>
    <m/>
    <m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"/>
    <x v="125"/>
    <x v="10"/>
    <d v="2026-07-17T15:29:17"/>
    <n v="30"/>
    <m/>
    <m/>
    <n v="2"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2"/>
    <x v="125"/>
    <x v="10"/>
    <d v="2026-07-17T15:29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3"/>
    <x v="125"/>
    <x v="10"/>
    <d v="2026-07-17T15:29:17"/>
    <n v="11.84"/>
    <n v="11.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2"/>
    <x v="125"/>
    <x v="10"/>
    <d v="2026-07-17T15:29:17"/>
    <n v="11.2"/>
    <n v="3.6"/>
    <m/>
    <n v="4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3"/>
    <x v="125"/>
    <x v="10"/>
    <d v="2026-07-17T15:29:17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"/>
    <x v="125"/>
    <x v="10"/>
    <d v="2026-07-17T15:29:17"/>
    <n v="280"/>
    <n v="112"/>
    <n v="168"/>
    <n v="1"/>
    <n v="8"/>
    <n v="14"/>
    <n v="31"/>
    <n v="44"/>
    <n v="73"/>
    <n v="63"/>
    <n v="34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"/>
    <x v="125"/>
    <x v="10"/>
    <d v="2026-07-17T15:29:17"/>
    <n v="30"/>
    <n v="20"/>
    <n v="10"/>
    <m/>
    <m/>
    <n v="2"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4"/>
    <x v="125"/>
    <x v="10"/>
    <d v="2026-07-17T15:29:1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5"/>
    <x v="125"/>
    <x v="10"/>
    <d v="2026-07-17T15:29:17"/>
    <n v="5"/>
    <n v="4"/>
    <n v="1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6"/>
    <x v="125"/>
    <x v="10"/>
    <d v="2026-07-17T15:29:1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7"/>
    <x v="125"/>
    <x v="10"/>
    <d v="2026-07-17T15:29:17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8"/>
    <x v="125"/>
    <x v="10"/>
    <d v="2026-07-17T15:29:17"/>
    <n v="30.8"/>
    <n v="3.2"/>
    <n v="4"/>
    <n v="9.6"/>
    <n v="9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9"/>
    <x v="125"/>
    <x v="10"/>
    <d v="2026-07-17T15:29:17"/>
    <n v="14"/>
    <n v="4.400000000000000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0"/>
    <x v="125"/>
    <x v="10"/>
    <d v="2026-07-17T15:29:17"/>
    <n v="6"/>
    <n v="4"/>
    <n v="2"/>
    <m/>
    <m/>
    <m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4"/>
    <x v="125"/>
    <x v="10"/>
    <d v="2026-07-17T15:29:17"/>
    <n v="10"/>
    <n v="7"/>
    <n v="3"/>
    <n v="2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"/>
    <x v="125"/>
    <x v="10"/>
    <d v="2026-07-17T15:29:17"/>
    <n v="763"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"/>
    <x v="125"/>
    <x v="10"/>
    <d v="2026-07-17T15:29:1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"/>
    <x v="125"/>
    <x v="10"/>
    <d v="2026-07-17T15:29:17"/>
    <n v="763"/>
    <n v="288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"/>
    <x v="125"/>
    <x v="10"/>
    <d v="2026-07-17T15:29:17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5"/>
    <x v="125"/>
    <x v="10"/>
    <d v="2026-07-17T15:29:17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8"/>
    <x v="126"/>
    <x v="9"/>
    <d v="2026-07-17T15:29:17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9"/>
    <x v="126"/>
    <x v="9"/>
    <d v="2026-07-17T15:29:17"/>
    <n v="42"/>
    <m/>
    <m/>
    <m/>
    <m/>
    <m/>
    <n v="22"/>
    <n v="1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0"/>
    <x v="126"/>
    <x v="9"/>
    <d v="2026-07-17T15:29:17"/>
    <n v="15"/>
    <m/>
    <m/>
    <m/>
    <m/>
    <m/>
    <m/>
    <m/>
    <n v="6"/>
    <m/>
    <n v="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1"/>
    <x v="126"/>
    <x v="9"/>
    <d v="2026-07-17T15:29:17"/>
    <n v="9.6"/>
    <n v="0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0"/>
    <x v="126"/>
    <x v="9"/>
    <d v="2026-07-17T15:29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"/>
    <x v="126"/>
    <x v="9"/>
    <d v="2026-07-17T15:29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2"/>
    <x v="126"/>
    <x v="9"/>
    <d v="2026-07-17T15:29:17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2"/>
    <x v="126"/>
    <x v="9"/>
    <d v="2026-07-17T15:29:1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"/>
    <x v="126"/>
    <x v="9"/>
    <d v="2026-07-17T15:29:17"/>
    <n v="50"/>
    <n v="21"/>
    <n v="29"/>
    <n v="1"/>
    <m/>
    <n v="3"/>
    <n v="6"/>
    <n v="7"/>
    <n v="11"/>
    <n v="10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3"/>
    <x v="126"/>
    <x v="9"/>
    <d v="2026-07-17T15:29:17"/>
    <n v="2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5"/>
    <x v="126"/>
    <x v="9"/>
    <d v="2026-07-17T15:29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8"/>
    <x v="126"/>
    <x v="9"/>
    <d v="2026-07-17T15:29:1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4"/>
    <x v="126"/>
    <x v="9"/>
    <d v="2026-07-17T15:29:1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4"/>
    <x v="126"/>
    <x v="9"/>
    <d v="2026-07-17T15:29:17"/>
    <n v="19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5"/>
    <x v="126"/>
    <x v="9"/>
    <d v="2026-07-17T15:29:1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6"/>
    <x v="126"/>
    <x v="9"/>
    <d v="2026-07-17T15:29:17"/>
    <n v="195"/>
    <n v="8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"/>
    <x v="126"/>
    <x v="9"/>
    <d v="2026-07-17T15:29:17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5"/>
    <x v="126"/>
    <x v="9"/>
    <d v="2026-07-17T15:29:17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34"/>
    <x v="126"/>
    <x v="9"/>
    <d v="2026-07-17T15:29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8"/>
    <x v="128"/>
    <x v="2"/>
    <d v="2026-07-17T15:29:18"/>
    <n v="262"/>
    <m/>
    <m/>
    <m/>
    <n v="11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9"/>
    <x v="128"/>
    <x v="2"/>
    <d v="2026-07-17T15:29:18"/>
    <n v="445"/>
    <m/>
    <m/>
    <m/>
    <m/>
    <m/>
    <n v="246"/>
    <n v="19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0"/>
    <x v="128"/>
    <x v="2"/>
    <d v="2026-07-17T15:29:18"/>
    <n v="667"/>
    <m/>
    <m/>
    <m/>
    <m/>
    <m/>
    <m/>
    <m/>
    <n v="610"/>
    <m/>
    <n v="24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0"/>
    <x v="128"/>
    <x v="2"/>
    <d v="2026-07-17T15:29:18"/>
    <n v="20"/>
    <m/>
    <m/>
    <m/>
    <m/>
    <n v="2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"/>
    <x v="128"/>
    <x v="2"/>
    <d v="2026-07-17T15:29:18"/>
    <n v="22"/>
    <m/>
    <m/>
    <n v="2"/>
    <m/>
    <n v="2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6"/>
    <x v="128"/>
    <x v="2"/>
    <d v="2026-07-17T15:29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2"/>
    <x v="128"/>
    <x v="2"/>
    <d v="2026-07-17T15:29:18"/>
    <n v="5.6"/>
    <n v="2.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3"/>
    <x v="128"/>
    <x v="2"/>
    <d v="2026-07-17T15:29:18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1"/>
    <x v="128"/>
    <x v="2"/>
    <d v="2026-07-17T15:29:1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2"/>
    <x v="128"/>
    <x v="2"/>
    <d v="2026-07-17T15:29:18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3"/>
    <x v="128"/>
    <x v="2"/>
    <d v="2026-07-17T15:29:1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"/>
    <x v="128"/>
    <x v="2"/>
    <d v="2026-07-17T15:29:18"/>
    <n v="518"/>
    <n v="203"/>
    <n v="315"/>
    <n v="3"/>
    <n v="15"/>
    <n v="39"/>
    <n v="56"/>
    <n v="75"/>
    <n v="123"/>
    <n v="100"/>
    <n v="61"/>
    <m/>
    <n v="14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"/>
    <x v="128"/>
    <x v="2"/>
    <d v="2026-07-17T15:29:18"/>
    <n v="15"/>
    <n v="9"/>
    <n v="6"/>
    <n v="2"/>
    <n v="1"/>
    <n v="1"/>
    <m/>
    <n v="1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4"/>
    <x v="128"/>
    <x v="2"/>
    <d v="2026-07-17T15:29:18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5"/>
    <x v="128"/>
    <x v="2"/>
    <d v="2026-07-17T15:29:18"/>
    <n v="3"/>
    <n v="1"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6"/>
    <x v="128"/>
    <x v="2"/>
    <d v="2026-07-17T15:29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7"/>
    <x v="128"/>
    <x v="2"/>
    <d v="2026-07-17T15:29:1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8"/>
    <x v="128"/>
    <x v="2"/>
    <d v="2026-07-17T15:29:18"/>
    <n v="19.600000000000001"/>
    <m/>
    <n v="5.6"/>
    <n v="5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9"/>
    <x v="128"/>
    <x v="2"/>
    <d v="2026-07-17T15:29:18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0"/>
    <x v="128"/>
    <x v="2"/>
    <d v="2026-07-17T15:29:18"/>
    <n v="8"/>
    <n v="6"/>
    <n v="2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4"/>
    <x v="128"/>
    <x v="2"/>
    <d v="2026-07-17T15:29:18"/>
    <n v="7"/>
    <n v="2"/>
    <n v="5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"/>
    <x v="128"/>
    <x v="2"/>
    <d v="2026-07-17T15:29:18"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"/>
    <x v="128"/>
    <x v="2"/>
    <d v="2026-07-17T15:29:1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"/>
    <x v="128"/>
    <x v="2"/>
    <d v="2026-07-17T15:29:18"/>
    <n v="450"/>
    <n v="179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"/>
    <x v="128"/>
    <x v="2"/>
    <d v="2026-07-17T15:29:18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5"/>
    <x v="128"/>
    <x v="2"/>
    <d v="2026-07-17T15:29:18"/>
    <n v="69"/>
    <n v="1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4"/>
    <x v="128"/>
    <x v="2"/>
    <d v="2026-07-17T15:2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"/>
    <x v="129"/>
    <x v="2"/>
    <d v="2026-07-17T15:29:18"/>
    <n v="156"/>
    <m/>
    <m/>
    <m/>
    <n v="9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9"/>
    <x v="129"/>
    <x v="2"/>
    <d v="2026-07-17T15:29:18"/>
    <n v="281"/>
    <m/>
    <m/>
    <m/>
    <m/>
    <m/>
    <n v="190"/>
    <n v="8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0"/>
    <x v="129"/>
    <x v="2"/>
    <d v="2026-07-17T15:29:18"/>
    <n v="84"/>
    <m/>
    <m/>
    <m/>
    <m/>
    <m/>
    <m/>
    <m/>
    <n v="64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1"/>
    <x v="129"/>
    <x v="2"/>
    <d v="2026-07-17T15:29:18"/>
    <n v="143.19999999999999"/>
    <n v="9.6"/>
    <n v="24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0"/>
    <x v="129"/>
    <x v="2"/>
    <d v="2026-07-17T15:29:1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"/>
    <x v="129"/>
    <x v="2"/>
    <d v="2026-07-17T15:29:18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2"/>
    <x v="129"/>
    <x v="2"/>
    <d v="2026-07-17T15:29:18"/>
    <n v="14"/>
    <m/>
    <n v="4.400000000000000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3"/>
    <x v="129"/>
    <x v="2"/>
    <d v="2026-07-17T15:29:18"/>
    <n v="4.8"/>
    <m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"/>
    <x v="129"/>
    <x v="2"/>
    <d v="2026-07-17T15:29:18"/>
    <n v="410"/>
    <n v="153"/>
    <n v="257"/>
    <n v="3"/>
    <n v="8"/>
    <n v="33"/>
    <n v="47"/>
    <n v="34"/>
    <n v="86"/>
    <n v="57"/>
    <n v="13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"/>
    <x v="129"/>
    <x v="2"/>
    <d v="2026-07-17T15:29:18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5"/>
    <x v="129"/>
    <x v="2"/>
    <d v="2026-07-17T15:29:18"/>
    <n v="6"/>
    <n v="5"/>
    <n v="1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"/>
    <x v="129"/>
    <x v="2"/>
    <d v="2026-07-17T15:29:18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"/>
    <x v="129"/>
    <x v="2"/>
    <d v="2026-07-17T15:29:1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6"/>
    <x v="129"/>
    <x v="2"/>
    <d v="2026-07-17T15:29:18"/>
    <n v="485"/>
    <n v="232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"/>
    <x v="129"/>
    <x v="2"/>
    <d v="2026-07-17T15:29:18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8"/>
    <x v="130"/>
    <x v="12"/>
    <d v="2026-07-17T15:29:19"/>
    <n v="40"/>
    <m/>
    <m/>
    <m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9"/>
    <x v="130"/>
    <x v="12"/>
    <d v="2026-07-17T15:29:19"/>
    <n v="102"/>
    <m/>
    <m/>
    <m/>
    <m/>
    <m/>
    <n v="48"/>
    <n v="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0"/>
    <x v="130"/>
    <x v="12"/>
    <d v="2026-07-17T15:29:19"/>
    <n v="23"/>
    <m/>
    <m/>
    <m/>
    <m/>
    <m/>
    <m/>
    <m/>
    <n v="13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1"/>
    <x v="130"/>
    <x v="12"/>
    <d v="2026-07-17T15:29:19"/>
    <n v="39.200000000000003"/>
    <n v="0.8"/>
    <n v="9.6"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0"/>
    <x v="130"/>
    <x v="12"/>
    <d v="2026-07-17T15:29:19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"/>
    <x v="130"/>
    <x v="12"/>
    <d v="2026-07-17T15:29:19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2"/>
    <x v="130"/>
    <x v="12"/>
    <d v="2026-07-17T15:29:19"/>
    <n v="12"/>
    <m/>
    <m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3"/>
    <x v="130"/>
    <x v="12"/>
    <d v="2026-07-17T15:29:1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"/>
    <x v="130"/>
    <x v="12"/>
    <d v="2026-07-17T15:29:19"/>
    <n v="106"/>
    <n v="41"/>
    <n v="65"/>
    <n v="1"/>
    <n v="3"/>
    <n v="9"/>
    <n v="5"/>
    <n v="15"/>
    <n v="24"/>
    <n v="27"/>
    <n v="14"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"/>
    <x v="130"/>
    <x v="12"/>
    <d v="2026-07-17T15:29:19"/>
    <n v="3"/>
    <m/>
    <n v="3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5"/>
    <x v="130"/>
    <x v="12"/>
    <d v="2026-07-17T15:29:19"/>
    <n v="4"/>
    <n v="1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4"/>
    <x v="130"/>
    <x v="12"/>
    <d v="2026-07-17T15:29:19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5"/>
    <x v="130"/>
    <x v="12"/>
    <d v="2026-07-17T15:29:1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7"/>
    <x v="130"/>
    <x v="12"/>
    <d v="2026-07-17T15:29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6"/>
    <x v="130"/>
    <x v="12"/>
    <d v="2026-07-17T15:29:19"/>
    <n v="169"/>
    <n v="66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"/>
    <x v="130"/>
    <x v="12"/>
    <d v="2026-07-17T15:29:19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8"/>
    <x v="130"/>
    <x v="12"/>
    <d v="2026-07-17T15:29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"/>
    <x v="131"/>
    <x v="9"/>
    <d v="2026-07-17T15:29:19"/>
    <n v="292"/>
    <m/>
    <m/>
    <m/>
    <n v="15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9"/>
    <x v="131"/>
    <x v="9"/>
    <d v="2026-07-17T15:29:19"/>
    <n v="527"/>
    <m/>
    <m/>
    <m/>
    <m/>
    <m/>
    <n v="312"/>
    <n v="2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0"/>
    <x v="131"/>
    <x v="9"/>
    <d v="2026-07-17T15:29:19"/>
    <n v="162"/>
    <m/>
    <m/>
    <m/>
    <m/>
    <m/>
    <m/>
    <m/>
    <n v="73"/>
    <m/>
    <n v="42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1"/>
    <x v="131"/>
    <x v="9"/>
    <d v="2026-07-17T15:29:19"/>
    <n v="200.8"/>
    <n v="22.4"/>
    <n v="44.8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0"/>
    <x v="131"/>
    <x v="9"/>
    <d v="2026-07-17T15:29:19"/>
    <n v="18"/>
    <m/>
    <m/>
    <m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"/>
    <x v="131"/>
    <x v="9"/>
    <d v="2026-07-17T15:29:19"/>
    <n v="22"/>
    <m/>
    <m/>
    <n v="4"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6"/>
    <x v="131"/>
    <x v="9"/>
    <d v="2026-07-17T15:29:1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2"/>
    <x v="131"/>
    <x v="9"/>
    <d v="2026-07-17T15:29:19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3"/>
    <x v="131"/>
    <x v="9"/>
    <d v="2026-07-17T15:29:19"/>
    <n v="11.1"/>
    <n v="0"/>
    <n v="3.33"/>
    <n v="7.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2"/>
    <x v="131"/>
    <x v="9"/>
    <d v="2026-07-17T15:29:19"/>
    <n v="12.4"/>
    <n v="0"/>
    <n v="0"/>
    <n v="4.4000000000000004"/>
    <n v="4.8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3"/>
    <x v="131"/>
    <x v="9"/>
    <d v="2026-07-17T15:29:19"/>
    <n v="11.6"/>
    <n v="0"/>
    <n v="4"/>
    <n v="4.8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"/>
    <x v="131"/>
    <x v="9"/>
    <d v="2026-07-17T15:29:19"/>
    <n v="627"/>
    <n v="249"/>
    <n v="378"/>
    <n v="10"/>
    <n v="14"/>
    <n v="51"/>
    <n v="79"/>
    <n v="67"/>
    <n v="156"/>
    <n v="109"/>
    <n v="73"/>
    <m/>
    <n v="21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3"/>
    <x v="131"/>
    <x v="9"/>
    <d v="2026-07-17T15:29:19"/>
    <n v="12"/>
    <n v="3"/>
    <n v="9"/>
    <m/>
    <m/>
    <n v="2"/>
    <n v="2"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4"/>
    <x v="131"/>
    <x v="9"/>
    <d v="2026-07-17T15:29:19"/>
    <n v="3"/>
    <n v="2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5"/>
    <x v="131"/>
    <x v="9"/>
    <d v="2026-07-17T15:29:19"/>
    <n v="8"/>
    <n v="2"/>
    <n v="6"/>
    <n v="0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6"/>
    <x v="131"/>
    <x v="9"/>
    <d v="2026-07-17T15:29:19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7"/>
    <x v="131"/>
    <x v="9"/>
    <d v="2026-07-17T15:29:19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8"/>
    <x v="131"/>
    <x v="9"/>
    <d v="2026-07-17T15:29:19"/>
    <n v="21.2"/>
    <n v="7.2"/>
    <n v="8.8000000000000007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9"/>
    <x v="131"/>
    <x v="9"/>
    <d v="2026-07-17T15:29:19"/>
    <n v="9.1999999999999993"/>
    <n v="0"/>
    <n v="0"/>
    <n v="6.8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0"/>
    <x v="131"/>
    <x v="9"/>
    <d v="2026-07-17T15:29:19"/>
    <n v="5"/>
    <n v="2"/>
    <n v="3"/>
    <n v="0"/>
    <n v="0"/>
    <n v="0"/>
    <n v="1"/>
    <n v="0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4"/>
    <x v="131"/>
    <x v="9"/>
    <d v="2026-07-17T15:29:19"/>
    <n v="9"/>
    <n v="6"/>
    <n v="3"/>
    <n v="2"/>
    <n v="2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4"/>
    <x v="131"/>
    <x v="9"/>
    <d v="2026-07-17T15:29:19"/>
    <n v="674"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5"/>
    <x v="131"/>
    <x v="9"/>
    <d v="2026-07-17T15:29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6"/>
    <x v="131"/>
    <x v="9"/>
    <d v="2026-07-17T15:29:19"/>
    <n v="674"/>
    <n v="264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"/>
    <x v="131"/>
    <x v="9"/>
    <d v="2026-07-17T15:29:19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25"/>
    <x v="131"/>
    <x v="9"/>
    <d v="2026-07-17T15:29:19"/>
    <n v="60"/>
    <n v="3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"/>
    <x v="132"/>
    <x v="2"/>
    <d v="2026-07-17T15:29:20"/>
    <n v="254"/>
    <m/>
    <m/>
    <m/>
    <n v="124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9"/>
    <x v="132"/>
    <x v="2"/>
    <d v="2026-07-17T15:29:20"/>
    <n v="491"/>
    <m/>
    <m/>
    <m/>
    <m/>
    <m/>
    <n v="278"/>
    <n v="21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0"/>
    <x v="132"/>
    <x v="2"/>
    <d v="2026-07-17T15:29:20"/>
    <n v="107"/>
    <m/>
    <m/>
    <m/>
    <m/>
    <m/>
    <m/>
    <m/>
    <n v="75"/>
    <m/>
    <n v="2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1"/>
    <x v="132"/>
    <x v="2"/>
    <d v="2026-07-17T15:29:20"/>
    <n v="120.8"/>
    <n v="7.2"/>
    <n v="35.200000000000003"/>
    <n v="78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0"/>
    <x v="132"/>
    <x v="2"/>
    <d v="2026-07-17T15:29:20"/>
    <n v="22"/>
    <m/>
    <m/>
    <m/>
    <n v="2"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"/>
    <x v="132"/>
    <x v="2"/>
    <d v="2026-07-17T15:29:20"/>
    <n v="30"/>
    <m/>
    <n v="0"/>
    <n v="12"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2"/>
    <x v="132"/>
    <x v="2"/>
    <d v="2026-07-17T15:29:20"/>
    <n v="12"/>
    <n v="0.8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0"/>
    <x v="140"/>
    <x v="1"/>
    <d v="2026-05-22T11:30:12"/>
    <n v="5"/>
    <n v="2"/>
    <n v="3"/>
    <m/>
    <n v="1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4"/>
    <x v="140"/>
    <x v="1"/>
    <d v="2026-05-22T11:30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4"/>
    <x v="140"/>
    <x v="1"/>
    <d v="2026-05-22T11:30:12"/>
    <n v="772"/>
    <n v="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"/>
    <x v="140"/>
    <x v="1"/>
    <d v="2026-05-22T11:30:1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"/>
    <x v="140"/>
    <x v="1"/>
    <d v="2026-05-22T11:30:12"/>
    <n v="772"/>
    <n v="300"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"/>
    <x v="140"/>
    <x v="1"/>
    <d v="2026-05-22T11:30:12"/>
    <n v="84"/>
    <n v="2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"/>
    <x v="1"/>
    <x v="1"/>
    <d v="2026-05-22T11:30:13"/>
    <n v="602"/>
    <n v="214"/>
    <n v="388"/>
    <n v="7"/>
    <n v="22"/>
    <n v="49"/>
    <n v="79"/>
    <n v="59"/>
    <n v="142"/>
    <n v="86"/>
    <n v="99"/>
    <m/>
    <n v="33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"/>
    <x v="1"/>
    <x v="1"/>
    <d v="2026-05-22T11:30:13"/>
    <n v="7"/>
    <n v="4"/>
    <n v="3"/>
    <m/>
    <m/>
    <n v="2"/>
    <n v="3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4"/>
    <x v="1"/>
    <x v="1"/>
    <d v="2026-05-22T11:30:13"/>
    <n v="1"/>
    <n v="1"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4"/>
    <x v="1"/>
    <x v="1"/>
    <d v="2026-05-22T11:30:13"/>
    <n v="799"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"/>
    <x v="1"/>
    <x v="1"/>
    <d v="2026-05-22T11:30:1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6"/>
    <x v="1"/>
    <x v="1"/>
    <d v="2026-05-22T11:30:13"/>
    <n v="799"/>
    <n v="310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"/>
    <x v="1"/>
    <x v="1"/>
    <d v="2026-05-22T11:30:13"/>
    <n v="91"/>
    <n v="3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5"/>
    <x v="1"/>
    <x v="1"/>
    <d v="2026-05-22T11:30:13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1"/>
    <x v="3"/>
    <x v="2"/>
    <d v="2026-05-22T11:30:13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2"/>
    <x v="3"/>
    <x v="2"/>
    <d v="2026-05-22T11:30:13"/>
    <n v="2.8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8"/>
    <x v="71"/>
    <x v="0"/>
    <d v="2026-04-20T15:39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9"/>
    <x v="71"/>
    <x v="0"/>
    <d v="2026-04-20T15:39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10"/>
    <x v="71"/>
    <x v="0"/>
    <d v="2026-04-20T15:39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0"/>
    <x v="71"/>
    <x v="0"/>
    <d v="2026-04-20T15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1"/>
    <x v="71"/>
    <x v="0"/>
    <d v="2026-04-20T15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8"/>
    <x v="134"/>
    <x v="14"/>
    <d v="2026-04-20T15:38:54"/>
    <n v="126"/>
    <m/>
    <m/>
    <m/>
    <n v="6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9"/>
    <x v="134"/>
    <x v="14"/>
    <d v="2026-04-20T15:38:54"/>
    <n v="268"/>
    <m/>
    <m/>
    <m/>
    <m/>
    <m/>
    <n v="168"/>
    <n v="9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0"/>
    <x v="134"/>
    <x v="14"/>
    <d v="2026-04-20T15:38:54"/>
    <n v="53"/>
    <m/>
    <m/>
    <m/>
    <m/>
    <m/>
    <m/>
    <m/>
    <n v="42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0"/>
    <x v="134"/>
    <x v="14"/>
    <d v="2026-05-22T11:30:09"/>
    <n v="42"/>
    <m/>
    <m/>
    <m/>
    <m/>
    <m/>
    <m/>
    <m/>
    <n v="27"/>
    <m/>
    <n v="1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0"/>
    <x v="136"/>
    <x v="16"/>
    <d v="2026-05-22T11:30:10"/>
    <n v="35"/>
    <m/>
    <m/>
    <m/>
    <m/>
    <m/>
    <m/>
    <m/>
    <n v="23"/>
    <m/>
    <n v="7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1"/>
    <x v="136"/>
    <x v="16"/>
    <d v="2026-05-22T11:30:10"/>
    <n v="48"/>
    <n v="5.6"/>
    <n v="16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0"/>
    <x v="136"/>
    <x v="16"/>
    <d v="2026-05-22T11:30:10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"/>
    <x v="136"/>
    <x v="16"/>
    <d v="2026-05-22T11:30:10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2"/>
    <x v="136"/>
    <x v="16"/>
    <d v="2026-05-22T11:30:10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3"/>
    <x v="136"/>
    <x v="16"/>
    <d v="2026-05-22T11:30:10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2"/>
    <x v="136"/>
    <x v="16"/>
    <d v="2026-05-22T11:30:10"/>
    <n v="159"/>
    <n v="63"/>
    <n v="96"/>
    <n v="1"/>
    <n v="7"/>
    <n v="10"/>
    <n v="25"/>
    <n v="26"/>
    <n v="23"/>
    <n v="35"/>
    <n v="23"/>
    <m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1"/>
    <x v="134"/>
    <x v="14"/>
    <d v="2026-04-20T15:38:54"/>
    <n v="97.6"/>
    <n v="11.2"/>
    <n v="31.2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0"/>
    <x v="134"/>
    <x v="14"/>
    <d v="2026-04-20T15:38:54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"/>
    <x v="134"/>
    <x v="14"/>
    <d v="2026-04-20T15:38:54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6"/>
    <x v="134"/>
    <x v="14"/>
    <d v="2026-04-20T15:38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2"/>
    <x v="134"/>
    <x v="14"/>
    <d v="2026-04-20T15:38:54"/>
    <n v="4"/>
    <m/>
    <m/>
    <n v="1.2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9"/>
    <x v="73"/>
    <x v="0"/>
    <d v="2026-04-20T15:39:3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10"/>
    <x v="73"/>
    <x v="0"/>
    <d v="2026-04-20T15:39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2"/>
    <x v="73"/>
    <x v="0"/>
    <d v="2026-04-20T15:39:34"/>
    <n v="4"/>
    <n v="2"/>
    <n v="2"/>
    <m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4"/>
    <x v="73"/>
    <x v="0"/>
    <d v="2026-04-20T15:3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5"/>
    <x v="73"/>
    <x v="0"/>
    <d v="2026-04-20T15:39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6"/>
    <x v="73"/>
    <x v="0"/>
    <d v="2026-04-20T15:39:34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"/>
    <x v="73"/>
    <x v="0"/>
    <d v="2026-04-20T15:39:34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9"/>
    <x v="82"/>
    <x v="0"/>
    <d v="2026-04-20T15:39:3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2"/>
    <x v="82"/>
    <x v="0"/>
    <d v="2026-04-20T15:39:34"/>
    <n v="4"/>
    <n v="2"/>
    <n v="2"/>
    <m/>
    <m/>
    <m/>
    <m/>
    <m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4"/>
    <x v="82"/>
    <x v="0"/>
    <d v="2026-04-20T15:39:3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5"/>
    <x v="82"/>
    <x v="0"/>
    <d v="2026-04-20T15:39:3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"/>
    <x v="3"/>
    <x v="2"/>
    <d v="2026-05-22T11:30:13"/>
    <n v="586"/>
    <n v="267"/>
    <n v="319"/>
    <n v="1"/>
    <n v="13"/>
    <n v="51"/>
    <n v="82"/>
    <n v="62"/>
    <n v="164"/>
    <n v="119"/>
    <n v="69"/>
    <m/>
    <n v="2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"/>
    <x v="3"/>
    <x v="2"/>
    <d v="2026-05-22T11:30:13"/>
    <n v="11"/>
    <n v="7"/>
    <n v="4"/>
    <n v="3"/>
    <n v="1"/>
    <n v="2"/>
    <n v="1"/>
    <n v="0"/>
    <n v="0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4"/>
    <x v="3"/>
    <x v="2"/>
    <d v="2026-05-22T11:30:13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5"/>
    <x v="3"/>
    <x v="2"/>
    <d v="2026-05-22T11:30:13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6"/>
    <x v="3"/>
    <x v="2"/>
    <d v="2026-05-22T11:30:1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7"/>
    <x v="3"/>
    <x v="2"/>
    <d v="2026-05-22T11:30:13"/>
    <n v="8"/>
    <m/>
    <m/>
    <m/>
    <m/>
    <m/>
    <n v="8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8"/>
    <x v="3"/>
    <x v="2"/>
    <d v="2026-05-22T11:30:13"/>
    <n v="14.4"/>
    <n v="4.8"/>
    <n v="0"/>
    <n v="4.8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9"/>
    <x v="3"/>
    <x v="2"/>
    <d v="2026-05-22T11:30:13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3"/>
    <x v="136"/>
    <x v="16"/>
    <d v="2026-05-22T11:30:10"/>
    <n v="9"/>
    <n v="5"/>
    <n v="4"/>
    <m/>
    <m/>
    <m/>
    <n v="1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6"/>
    <x v="15"/>
    <x v="136"/>
    <x v="16"/>
    <d v="2026-05-22T11:30:10"/>
    <n v="4"/>
    <n v="3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0"/>
    <x v="137"/>
    <x v="17"/>
    <d v="2026-05-22T11:30:11"/>
    <n v="62"/>
    <m/>
    <m/>
    <m/>
    <m/>
    <m/>
    <m/>
    <m/>
    <n v="40"/>
    <m/>
    <n v="12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1"/>
    <x v="137"/>
    <x v="17"/>
    <d v="2026-05-22T11:30:11"/>
    <n v="60"/>
    <n v="4.8"/>
    <n v="21.6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0"/>
    <x v="137"/>
    <x v="17"/>
    <d v="2026-05-22T11:30:11"/>
    <n v="22"/>
    <m/>
    <m/>
    <m/>
    <n v="4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"/>
    <x v="137"/>
    <x v="17"/>
    <d v="2026-05-22T11:30:11"/>
    <n v="23"/>
    <m/>
    <n v="0"/>
    <n v="0"/>
    <n v="4"/>
    <n v="0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2"/>
    <x v="137"/>
    <x v="17"/>
    <d v="2026-05-22T11:30:11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2"/>
    <x v="137"/>
    <x v="17"/>
    <d v="2026-05-22T11:30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6"/>
    <x v="82"/>
    <x v="0"/>
    <d v="2026-04-20T15:39:34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7"/>
    <x v="82"/>
    <x v="0"/>
    <d v="2026-04-20T15:39:34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4"/>
    <x v="71"/>
    <x v="0"/>
    <d v="2026-04-20T15:39:3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5"/>
    <x v="71"/>
    <x v="0"/>
    <d v="2026-04-20T15:39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8"/>
    <x v="137"/>
    <x v="17"/>
    <d v="2026-04-20T15:38:55"/>
    <n v="164"/>
    <m/>
    <m/>
    <m/>
    <n v="7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9"/>
    <x v="137"/>
    <x v="17"/>
    <d v="2026-04-20T15:38:55"/>
    <n v="264"/>
    <m/>
    <m/>
    <m/>
    <m/>
    <m/>
    <n v="15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8"/>
    <x v="138"/>
    <x v="18"/>
    <d v="2026-04-20T15:38:55"/>
    <n v="180"/>
    <m/>
    <m/>
    <m/>
    <n v="66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9"/>
    <x v="138"/>
    <x v="18"/>
    <d v="2026-04-20T15:38:55"/>
    <n v="377"/>
    <m/>
    <m/>
    <m/>
    <m/>
    <m/>
    <n v="224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0"/>
    <x v="138"/>
    <x v="18"/>
    <d v="2026-04-20T15:38:55"/>
    <n v="51"/>
    <m/>
    <m/>
    <m/>
    <m/>
    <m/>
    <m/>
    <m/>
    <n v="33"/>
    <m/>
    <n v="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1"/>
    <x v="138"/>
    <x v="18"/>
    <d v="2026-04-20T15:38:55"/>
    <n v="195.2"/>
    <n v="12.8"/>
    <n v="52.8"/>
    <n v="1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0"/>
    <x v="138"/>
    <x v="18"/>
    <d v="2026-04-20T15:38:55"/>
    <n v="14"/>
    <m/>
    <m/>
    <m/>
    <n v="2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"/>
    <x v="138"/>
    <x v="18"/>
    <d v="2026-04-20T15:38:55"/>
    <n v="22"/>
    <m/>
    <n v="0"/>
    <n v="8"/>
    <n v="2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"/>
    <x v="134"/>
    <x v="14"/>
    <d v="2026-04-20T15:38:54"/>
    <n v="295"/>
    <n v="130"/>
    <n v="165"/>
    <n v="5"/>
    <n v="15"/>
    <n v="27"/>
    <n v="30"/>
    <n v="33"/>
    <n v="84"/>
    <n v="49"/>
    <n v="44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3"/>
    <x v="134"/>
    <x v="14"/>
    <d v="2026-04-20T15:38:54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5"/>
    <x v="134"/>
    <x v="14"/>
    <d v="2026-04-20T15:38:54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6"/>
    <x v="134"/>
    <x v="14"/>
    <d v="2026-04-20T15:38:5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27"/>
    <x v="71"/>
    <x v="0"/>
    <d v="2026-04-20T15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6"/>
    <x v="71"/>
    <x v="0"/>
    <d v="2026-04-20T15:39:33"/>
    <n v="68"/>
    <n v="3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7"/>
    <x v="71"/>
    <x v="0"/>
    <d v="2026-04-20T15:39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28"/>
    <x v="71"/>
    <x v="0"/>
    <d v="2026-04-20T15:39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8"/>
    <x v="139"/>
    <x v="1"/>
    <d v="2026-04-20T15:38:56"/>
    <n v="276"/>
    <m/>
    <m/>
    <m/>
    <n v="14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9"/>
    <x v="139"/>
    <x v="1"/>
    <d v="2026-04-20T15:38:56"/>
    <n v="387"/>
    <m/>
    <m/>
    <m/>
    <m/>
    <m/>
    <n v="248"/>
    <n v="1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0"/>
    <x v="139"/>
    <x v="1"/>
    <d v="2026-04-20T15:38:56"/>
    <n v="141"/>
    <m/>
    <m/>
    <m/>
    <m/>
    <m/>
    <m/>
    <m/>
    <n v="94"/>
    <m/>
    <n v="2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1"/>
    <x v="139"/>
    <x v="1"/>
    <d v="2026-04-20T15:38:56"/>
    <n v="206.4"/>
    <n v="5.6"/>
    <n v="47.2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3"/>
    <x v="139"/>
    <x v="1"/>
    <d v="2026-04-20T15:38:56"/>
    <n v="20.72"/>
    <n v="11.84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1"/>
    <x v="139"/>
    <x v="1"/>
    <d v="2026-04-20T15:38:5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8"/>
    <x v="140"/>
    <x v="1"/>
    <d v="2026-04-20T15:38:56"/>
    <n v="190"/>
    <m/>
    <m/>
    <m/>
    <n v="9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9"/>
    <x v="140"/>
    <x v="1"/>
    <d v="2026-04-20T15:38:56"/>
    <n v="396"/>
    <m/>
    <m/>
    <m/>
    <m/>
    <m/>
    <n v="228"/>
    <n v="16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0"/>
    <x v="140"/>
    <x v="1"/>
    <d v="2026-04-20T15:38:56"/>
    <n v="95"/>
    <m/>
    <m/>
    <m/>
    <m/>
    <m/>
    <m/>
    <m/>
    <n v="51"/>
    <m/>
    <n v="18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0"/>
    <x v="140"/>
    <x v="1"/>
    <d v="2026-04-20T15:38:56"/>
    <n v="10"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8"/>
    <x v="3"/>
    <x v="2"/>
    <d v="2026-04-20T15:38:57"/>
    <n v="328"/>
    <m/>
    <m/>
    <m/>
    <n v="18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9"/>
    <x v="3"/>
    <x v="2"/>
    <d v="2026-04-20T15:38:57"/>
    <n v="489"/>
    <m/>
    <m/>
    <m/>
    <m/>
    <m/>
    <n v="288"/>
    <n v="19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0"/>
    <x v="3"/>
    <x v="2"/>
    <d v="2026-04-20T15:38:57"/>
    <n v="98"/>
    <m/>
    <m/>
    <m/>
    <m/>
    <m/>
    <m/>
    <m/>
    <n v="85"/>
    <m/>
    <n v="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1"/>
    <x v="3"/>
    <x v="2"/>
    <d v="2026-04-20T15:38:57"/>
    <n v="197.6"/>
    <n v="14.4"/>
    <n v="57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0"/>
    <x v="3"/>
    <x v="2"/>
    <d v="2026-04-20T15:38:57"/>
    <n v="12"/>
    <m/>
    <m/>
    <m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"/>
    <x v="3"/>
    <x v="2"/>
    <d v="2026-04-20T15:38:57"/>
    <n v="15"/>
    <m/>
    <n v="1"/>
    <n v="2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0"/>
    <x v="137"/>
    <x v="17"/>
    <d v="2026-04-20T15:38:55"/>
    <n v="52"/>
    <m/>
    <m/>
    <m/>
    <m/>
    <m/>
    <m/>
    <m/>
    <n v="36"/>
    <m/>
    <n v="4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1"/>
    <x v="137"/>
    <x v="17"/>
    <d v="2026-04-20T15:38:55"/>
    <n v="68"/>
    <n v="2.4"/>
    <n v="22.4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0"/>
    <x v="137"/>
    <x v="17"/>
    <d v="2026-04-20T15:38:55"/>
    <n v="24"/>
    <m/>
    <m/>
    <m/>
    <n v="2"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"/>
    <x v="137"/>
    <x v="17"/>
    <d v="2026-04-20T15:38:55"/>
    <n v="26"/>
    <m/>
    <n v="0"/>
    <n v="2"/>
    <n v="2"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6"/>
    <x v="137"/>
    <x v="17"/>
    <d v="2026-04-20T15:38:5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2"/>
    <x v="138"/>
    <x v="18"/>
    <d v="2026-04-20T15:38:55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22"/>
    <x v="138"/>
    <x v="18"/>
    <d v="2026-04-20T15:38:55"/>
    <n v="18"/>
    <n v="0"/>
    <n v="2.8"/>
    <n v="8.8000000000000007"/>
    <n v="6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23"/>
    <x v="138"/>
    <x v="18"/>
    <d v="2026-04-20T15:38:55"/>
    <n v="3.2"/>
    <n v="0"/>
    <n v="0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8"/>
    <x v="12"/>
    <x v="1"/>
    <d v="2026-04-20T15:39:03"/>
    <n v="324"/>
    <m/>
    <m/>
    <m/>
    <n v="16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"/>
    <x v="12"/>
    <x v="1"/>
    <d v="2026-04-20T15:39:03"/>
    <n v="590"/>
    <m/>
    <m/>
    <m/>
    <m/>
    <m/>
    <n v="388"/>
    <n v="188"/>
    <n v="4"/>
    <m/>
    <n v="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0"/>
    <x v="12"/>
    <x v="1"/>
    <d v="2026-04-20T15:39:03"/>
    <n v="189"/>
    <m/>
    <m/>
    <m/>
    <m/>
    <m/>
    <m/>
    <m/>
    <n v="111"/>
    <m/>
    <n v="24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1"/>
    <x v="12"/>
    <x v="1"/>
    <d v="2026-04-20T15:39:03"/>
    <n v="294.39999999999998"/>
    <n v="33.6"/>
    <n v="79.2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0"/>
    <x v="12"/>
    <x v="1"/>
    <d v="2026-04-20T15:39:03"/>
    <n v="26"/>
    <m/>
    <m/>
    <m/>
    <n v="2"/>
    <n v="10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"/>
    <x v="12"/>
    <x v="1"/>
    <d v="2026-04-20T15:39:03"/>
    <n v="26"/>
    <m/>
    <n v="0"/>
    <n v="0"/>
    <n v="2"/>
    <n v="10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6"/>
    <x v="12"/>
    <x v="1"/>
    <d v="2026-04-20T15:39:0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3"/>
    <x v="12"/>
    <x v="1"/>
    <d v="2026-04-20T15:39:03"/>
    <n v="7.77"/>
    <n v="3.33"/>
    <n v="0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2"/>
    <x v="138"/>
    <x v="18"/>
    <d v="2026-04-20T15:38:55"/>
    <n v="396"/>
    <n v="179"/>
    <n v="217"/>
    <n v="6"/>
    <n v="15"/>
    <n v="47"/>
    <n v="33"/>
    <n v="57"/>
    <n v="112"/>
    <n v="77"/>
    <n v="33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3"/>
    <x v="138"/>
    <x v="18"/>
    <d v="2026-04-20T15:38:55"/>
    <n v="11"/>
    <n v="7"/>
    <n v="4"/>
    <n v="0"/>
    <n v="0"/>
    <n v="4"/>
    <n v="1"/>
    <n v="0"/>
    <n v="4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15"/>
    <x v="138"/>
    <x v="18"/>
    <d v="2026-04-20T15:38:55"/>
    <n v="6"/>
    <n v="2"/>
    <n v="4"/>
    <n v="0"/>
    <n v="1"/>
    <n v="2"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4"/>
    <x v="138"/>
    <x v="18"/>
    <d v="2026-04-20T15:38:55"/>
    <n v="475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5"/>
    <x v="138"/>
    <x v="18"/>
    <d v="2026-04-20T15:38:5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2"/>
    <x v="139"/>
    <x v="1"/>
    <d v="2026-04-20T15:38:56"/>
    <n v="4.8"/>
    <m/>
    <n v="1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3"/>
    <x v="139"/>
    <x v="1"/>
    <d v="2026-04-20T15:38:56"/>
    <n v="6.8"/>
    <m/>
    <n v="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"/>
    <x v="139"/>
    <x v="1"/>
    <d v="2026-04-20T15:38:56"/>
    <n v="537"/>
    <n v="217"/>
    <n v="320"/>
    <n v="3"/>
    <n v="19"/>
    <n v="54"/>
    <n v="70"/>
    <n v="68"/>
    <n v="124"/>
    <n v="70"/>
    <n v="92"/>
    <m/>
    <n v="1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1"/>
    <x v="12"/>
    <x v="1"/>
    <d v="2026-04-20T15:39:03"/>
    <n v="19.2"/>
    <n v="0"/>
    <n v="0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"/>
    <x v="13"/>
    <x v="8"/>
    <d v="2026-04-20T15:39:0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9"/>
    <x v="13"/>
    <x v="8"/>
    <d v="2026-04-20T15:39:03"/>
    <n v="53"/>
    <m/>
    <m/>
    <m/>
    <m/>
    <m/>
    <n v="36"/>
    <n v="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0"/>
    <x v="13"/>
    <x v="8"/>
    <d v="2026-04-20T15:39:03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0"/>
    <x v="3"/>
    <x v="2"/>
    <d v="2026-05-22T11:30:13"/>
    <n v="5"/>
    <n v="2"/>
    <n v="3"/>
    <n v="0"/>
    <n v="0"/>
    <n v="0"/>
    <n v="0"/>
    <n v="1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4"/>
    <x v="3"/>
    <x v="2"/>
    <d v="2026-05-22T11:30:13"/>
    <n v="4"/>
    <n v="3"/>
    <n v="1"/>
    <n v="1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"/>
    <x v="3"/>
    <x v="2"/>
    <d v="2026-05-22T11:30:13"/>
    <n v="907"/>
    <n v="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"/>
    <x v="3"/>
    <x v="2"/>
    <d v="2026-05-22T11:30:1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"/>
    <x v="3"/>
    <x v="2"/>
    <d v="2026-05-22T11:30:13"/>
    <n v="907"/>
    <n v="378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"/>
    <x v="3"/>
    <x v="2"/>
    <d v="2026-05-22T11:30:1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"/>
    <x v="6"/>
    <x v="2"/>
    <d v="2026-05-22T11:30:14"/>
    <n v="12"/>
    <n v="10"/>
    <n v="2"/>
    <n v="1"/>
    <n v="0"/>
    <n v="2"/>
    <n v="0"/>
    <n v="1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4"/>
    <x v="6"/>
    <x v="2"/>
    <d v="2026-05-22T11:30:1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1"/>
    <x v="13"/>
    <x v="8"/>
    <d v="2026-04-20T15:39:03"/>
    <n v="12"/>
    <n v="3.2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0"/>
    <x v="13"/>
    <x v="8"/>
    <d v="2026-04-20T15:39:03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"/>
    <x v="13"/>
    <x v="8"/>
    <d v="2026-04-20T15:39:03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"/>
    <x v="13"/>
    <x v="8"/>
    <d v="2026-04-20T15:39:03"/>
    <n v="53"/>
    <n v="18"/>
    <n v="35"/>
    <n v="1"/>
    <n v="2"/>
    <n v="2"/>
    <n v="7"/>
    <n v="8"/>
    <n v="18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2"/>
    <x v="3"/>
    <x v="2"/>
    <d v="2026-04-20T15:38:57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3"/>
    <x v="3"/>
    <x v="2"/>
    <d v="2026-04-20T15:38:57"/>
    <n v="9.6199999999999992"/>
    <n v="4.8099999999999996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1"/>
    <x v="18"/>
    <x v="9"/>
    <d v="2026-04-20T15:39:04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2"/>
    <x v="18"/>
    <x v="9"/>
    <d v="2026-04-20T15:39:04"/>
    <n v="46.8"/>
    <m/>
    <n v="12"/>
    <n v="16.8"/>
    <n v="1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3"/>
    <x v="137"/>
    <x v="17"/>
    <d v="2026-05-22T11:30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"/>
    <x v="137"/>
    <x v="17"/>
    <d v="2026-05-22T11:30:11"/>
    <n v="278"/>
    <n v="118"/>
    <n v="160"/>
    <n v="3"/>
    <n v="9"/>
    <n v="15"/>
    <n v="42"/>
    <n v="41"/>
    <n v="55"/>
    <n v="57"/>
    <n v="40"/>
    <m/>
    <n v="6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3"/>
    <x v="137"/>
    <x v="17"/>
    <d v="2026-05-22T11:30:11"/>
    <n v="12"/>
    <n v="3"/>
    <n v="9"/>
    <m/>
    <n v="1"/>
    <m/>
    <n v="2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5"/>
    <x v="137"/>
    <x v="17"/>
    <d v="2026-05-22T11:30:11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8"/>
    <x v="137"/>
    <x v="17"/>
    <d v="2026-05-22T11:30:1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19"/>
    <x v="137"/>
    <x v="17"/>
    <d v="2026-05-22T11:30:1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7"/>
    <x v="24"/>
    <x v="137"/>
    <x v="17"/>
    <d v="2026-05-22T11:30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8"/>
    <x v="10"/>
    <x v="138"/>
    <x v="18"/>
    <d v="2026-05-22T11:30:11"/>
    <n v="57"/>
    <m/>
    <m/>
    <m/>
    <m/>
    <m/>
    <m/>
    <m/>
    <n v="38"/>
    <m/>
    <n v="10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5"/>
    <x v="6"/>
    <x v="2"/>
    <d v="2026-05-22T11:30:14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6"/>
    <x v="6"/>
    <x v="2"/>
    <d v="2026-05-22T11:30:14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8"/>
    <x v="6"/>
    <x v="2"/>
    <d v="2026-05-22T11:30:14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9"/>
    <x v="6"/>
    <x v="2"/>
    <d v="2026-05-22T11:30:14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0"/>
    <x v="6"/>
    <x v="2"/>
    <d v="2026-05-22T11:30:14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4"/>
    <x v="6"/>
    <x v="2"/>
    <d v="2026-05-22T11:30:14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"/>
    <x v="6"/>
    <x v="2"/>
    <d v="2026-05-22T11:30:14"/>
    <n v="609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"/>
    <x v="6"/>
    <x v="2"/>
    <d v="2026-05-22T11:30:1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0"/>
    <x v="6"/>
    <x v="2"/>
    <d v="2026-05-22T11:30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6"/>
    <x v="6"/>
    <x v="2"/>
    <d v="2026-05-22T11:30:14"/>
    <n v="609"/>
    <n v="223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"/>
    <x v="6"/>
    <x v="2"/>
    <d v="2026-05-22T11:30:14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2"/>
    <x v="6"/>
    <x v="2"/>
    <d v="2026-05-22T11:3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5"/>
    <x v="6"/>
    <x v="2"/>
    <d v="2026-05-22T11:30:1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4"/>
    <x v="6"/>
    <x v="2"/>
    <d v="2026-05-22T11:30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3"/>
    <x v="2"/>
    <x v="2"/>
    <d v="2026-05-22T11:30:14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"/>
    <x v="2"/>
    <x v="2"/>
    <d v="2026-05-22T11:30:14"/>
    <n v="616"/>
    <n v="279"/>
    <n v="337"/>
    <n v="6"/>
    <n v="14"/>
    <n v="54"/>
    <n v="84"/>
    <n v="73"/>
    <n v="133"/>
    <n v="131"/>
    <n v="82"/>
    <m/>
    <n v="24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3"/>
    <x v="14"/>
    <x v="9"/>
    <d v="2026-05-22T11:30:20"/>
    <n v="3"/>
    <n v="2"/>
    <n v="1"/>
    <m/>
    <m/>
    <n v="2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15"/>
    <x v="14"/>
    <x v="9"/>
    <d v="2026-05-22T11:30:20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4"/>
    <x v="14"/>
    <x v="9"/>
    <d v="2026-05-22T11:30:20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5"/>
    <x v="14"/>
    <x v="9"/>
    <d v="2026-05-22T11:30:2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6"/>
    <x v="14"/>
    <x v="9"/>
    <d v="2026-05-22T11:30:20"/>
    <n v="323"/>
    <n v="15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"/>
    <x v="14"/>
    <x v="9"/>
    <d v="2026-05-22T11:30:2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2"/>
    <x v="18"/>
    <x v="9"/>
    <d v="2026-05-22T11:30:20"/>
    <n v="47.6"/>
    <m/>
    <n v="14.4"/>
    <n v="14.8"/>
    <n v="11.2"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3"/>
    <x v="18"/>
    <x v="9"/>
    <d v="2026-05-22T11:30:20"/>
    <n v="14.4"/>
    <m/>
    <n v="2"/>
    <n v="4"/>
    <n v="5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"/>
    <x v="18"/>
    <x v="9"/>
    <d v="2026-05-22T11:30:20"/>
    <n v="625"/>
    <n v="233"/>
    <n v="392"/>
    <n v="7"/>
    <n v="16"/>
    <n v="49"/>
    <n v="65"/>
    <n v="54"/>
    <n v="156"/>
    <n v="132"/>
    <n v="78"/>
    <m/>
    <n v="20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"/>
    <x v="18"/>
    <x v="9"/>
    <d v="2026-05-22T11:30:20"/>
    <n v="14"/>
    <n v="3"/>
    <n v="11"/>
    <m/>
    <m/>
    <m/>
    <n v="2"/>
    <m/>
    <n v="9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4"/>
    <x v="18"/>
    <x v="9"/>
    <d v="2026-05-22T11:30:2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5"/>
    <x v="18"/>
    <x v="9"/>
    <d v="2026-05-22T11:30:20"/>
    <n v="19"/>
    <n v="10"/>
    <n v="9"/>
    <m/>
    <n v="5"/>
    <n v="5"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6"/>
    <x v="18"/>
    <x v="9"/>
    <d v="2026-05-22T11:30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17"/>
    <x v="18"/>
    <x v="9"/>
    <d v="2026-05-22T11:30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3"/>
    <x v="18"/>
    <x v="9"/>
    <d v="2026-05-22T11:30:2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0"/>
    <x v="18"/>
    <x v="9"/>
    <d v="2026-05-22T11:30:20"/>
    <n v="5"/>
    <n v="2"/>
    <n v="3"/>
    <m/>
    <m/>
    <m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6"/>
    <x v="8"/>
    <x v="6"/>
    <d v="2026-04-20T15:39:01"/>
    <n v="317"/>
    <n v="153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"/>
    <x v="8"/>
    <x v="6"/>
    <d v="2026-04-20T15:39:01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3"/>
    <x v="9"/>
    <x v="7"/>
    <d v="2026-04-20T15:39:01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5"/>
    <x v="9"/>
    <x v="7"/>
    <d v="2026-04-20T15:39:0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4"/>
    <x v="9"/>
    <x v="7"/>
    <d v="2026-04-20T15:39:01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5"/>
    <x v="9"/>
    <x v="7"/>
    <d v="2026-04-20T15:39:0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7"/>
    <x v="9"/>
    <x v="7"/>
    <d v="2026-04-20T15:3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6"/>
    <x v="9"/>
    <x v="7"/>
    <d v="2026-04-20T15:39:01"/>
    <n v="105"/>
    <n v="4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"/>
    <x v="17"/>
    <x v="9"/>
    <d v="2026-04-20T15:39:06"/>
    <n v="218"/>
    <m/>
    <m/>
    <m/>
    <n v="9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9"/>
    <x v="17"/>
    <x v="9"/>
    <d v="2026-04-20T15:39:06"/>
    <n v="483"/>
    <m/>
    <m/>
    <m/>
    <m/>
    <m/>
    <n v="292"/>
    <n v="178"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0"/>
    <x v="17"/>
    <x v="9"/>
    <d v="2026-04-20T15:39:06"/>
    <n v="113"/>
    <m/>
    <m/>
    <m/>
    <m/>
    <m/>
    <m/>
    <m/>
    <n v="48"/>
    <m/>
    <n v="42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1"/>
    <x v="17"/>
    <x v="9"/>
    <d v="2026-04-20T15:39:06"/>
    <n v="150.4"/>
    <n v="12"/>
    <n v="36"/>
    <n v="1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0"/>
    <x v="17"/>
    <x v="9"/>
    <d v="2026-04-20T15:39:0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"/>
    <x v="17"/>
    <x v="9"/>
    <d v="2026-04-20T15:39:06"/>
    <n v="12"/>
    <m/>
    <m/>
    <n v="2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6"/>
    <x v="17"/>
    <x v="9"/>
    <d v="2026-04-20T15:39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2"/>
    <x v="17"/>
    <x v="9"/>
    <d v="2026-04-20T15:39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7"/>
    <x v="9"/>
    <x v="7"/>
    <d v="2026-04-20T15:39:01"/>
    <n v="18"/>
    <n v="1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8"/>
    <x v="9"/>
    <x v="7"/>
    <d v="2026-04-20T15:3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2"/>
    <x v="10"/>
    <x v="4"/>
    <d v="2026-04-20T15:39:02"/>
    <n v="104"/>
    <n v="39"/>
    <n v="65"/>
    <n v="1"/>
    <n v="1"/>
    <n v="2"/>
    <n v="18"/>
    <n v="12"/>
    <n v="35"/>
    <n v="17"/>
    <n v="10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3"/>
    <x v="10"/>
    <x v="4"/>
    <d v="2026-04-20T15:39:02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5"/>
    <x v="10"/>
    <x v="4"/>
    <d v="2026-04-20T15:39:0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4"/>
    <x v="10"/>
    <x v="4"/>
    <d v="2026-04-20T15:39:02"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5"/>
    <x v="10"/>
    <x v="4"/>
    <d v="2026-04-20T15:39:0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6"/>
    <x v="10"/>
    <x v="4"/>
    <d v="2026-04-20T15:39:02"/>
    <n v="271"/>
    <n v="121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"/>
    <x v="10"/>
    <x v="4"/>
    <d v="2026-04-20T15:39:02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0"/>
    <x v="11"/>
    <x v="4"/>
    <d v="2026-04-20T15:39:02"/>
    <n v="22"/>
    <m/>
    <m/>
    <m/>
    <m/>
    <m/>
    <m/>
    <m/>
    <n v="8"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1"/>
    <x v="11"/>
    <x v="4"/>
    <d v="2026-04-20T15:39:02"/>
    <n v="16.8"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2"/>
    <x v="11"/>
    <x v="4"/>
    <d v="2026-04-20T15:39:0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3"/>
    <x v="11"/>
    <x v="4"/>
    <d v="2026-04-20T15:39:02"/>
    <n v="1.2"/>
    <m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"/>
    <x v="11"/>
    <x v="4"/>
    <d v="2026-04-20T15:39:02"/>
    <n v="72"/>
    <n v="27"/>
    <n v="45"/>
    <n v="2"/>
    <m/>
    <n v="5"/>
    <n v="6"/>
    <n v="7"/>
    <n v="22"/>
    <n v="12"/>
    <n v="8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5"/>
    <x v="11"/>
    <x v="4"/>
    <d v="2026-04-20T15:39:02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4"/>
    <x v="11"/>
    <x v="4"/>
    <d v="2026-04-20T15:39:02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8"/>
    <x v="6"/>
    <x v="2"/>
    <d v="2026-04-20T15:38:58"/>
    <n v="272"/>
    <m/>
    <m/>
    <m/>
    <n v="142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9"/>
    <x v="6"/>
    <x v="2"/>
    <d v="2026-04-20T15:38:58"/>
    <n v="518"/>
    <m/>
    <m/>
    <m/>
    <m/>
    <m/>
    <n v="270"/>
    <n v="24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0"/>
    <x v="6"/>
    <x v="2"/>
    <d v="2026-04-20T15:38:58"/>
    <n v="117"/>
    <m/>
    <m/>
    <m/>
    <m/>
    <m/>
    <m/>
    <m/>
    <n v="60"/>
    <m/>
    <n v="18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1"/>
    <x v="6"/>
    <x v="2"/>
    <d v="2026-04-20T15:38:58"/>
    <n v="211.2"/>
    <n v="20"/>
    <n v="54.4"/>
    <n v="13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0"/>
    <x v="6"/>
    <x v="2"/>
    <d v="2026-04-20T15:38:58"/>
    <n v="18"/>
    <m/>
    <m/>
    <m/>
    <n v="4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"/>
    <x v="6"/>
    <x v="2"/>
    <d v="2026-04-20T15:38:58"/>
    <n v="31"/>
    <m/>
    <n v="1"/>
    <n v="12"/>
    <n v="4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"/>
    <x v="139"/>
    <x v="1"/>
    <d v="2026-04-20T15:38:5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5"/>
    <x v="139"/>
    <x v="1"/>
    <d v="2026-04-20T15:38:56"/>
    <n v="4"/>
    <m/>
    <n v="4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"/>
    <x v="140"/>
    <x v="1"/>
    <d v="2026-04-20T15:38:56"/>
    <n v="10"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1"/>
    <x v="140"/>
    <x v="1"/>
    <d v="2026-04-20T15:38:5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2"/>
    <x v="140"/>
    <x v="1"/>
    <d v="2026-04-20T15:38:56"/>
    <n v="26"/>
    <m/>
    <n v="4.8"/>
    <n v="17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3"/>
    <x v="140"/>
    <x v="1"/>
    <d v="2026-04-20T15:38:56"/>
    <n v="2.8"/>
    <m/>
    <n v="1.6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"/>
    <x v="140"/>
    <x v="1"/>
    <d v="2026-04-20T15:38:56"/>
    <n v="442"/>
    <n v="178"/>
    <n v="264"/>
    <n v="9"/>
    <n v="18"/>
    <n v="32"/>
    <n v="45"/>
    <n v="50"/>
    <n v="114"/>
    <n v="87"/>
    <n v="52"/>
    <m/>
    <n v="9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"/>
    <x v="140"/>
    <x v="1"/>
    <d v="2026-04-20T15:38:56"/>
    <n v="5"/>
    <n v="2"/>
    <n v="3"/>
    <m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"/>
    <x v="2"/>
    <x v="2"/>
    <d v="2026-04-20T15:38:58"/>
    <n v="312"/>
    <m/>
    <m/>
    <m/>
    <n v="16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9"/>
    <x v="2"/>
    <x v="2"/>
    <d v="2026-04-20T15:38:58"/>
    <n v="601"/>
    <m/>
    <m/>
    <m/>
    <m/>
    <m/>
    <n v="354"/>
    <n v="24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0"/>
    <x v="2"/>
    <x v="2"/>
    <d v="2026-04-20T15:38:58"/>
    <n v="176"/>
    <m/>
    <m/>
    <m/>
    <m/>
    <m/>
    <m/>
    <m/>
    <n v="91"/>
    <m/>
    <n v="68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1"/>
    <x v="2"/>
    <x v="2"/>
    <d v="2026-04-20T15:38:58"/>
    <n v="200"/>
    <n v="4"/>
    <n v="43.2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0"/>
    <x v="2"/>
    <x v="2"/>
    <d v="2026-04-20T15:38:58"/>
    <n v="24"/>
    <m/>
    <m/>
    <m/>
    <n v="2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"/>
    <x v="2"/>
    <x v="2"/>
    <d v="2026-04-20T15:38:58"/>
    <n v="26"/>
    <m/>
    <m/>
    <n v="2"/>
    <n v="2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6"/>
    <x v="2"/>
    <x v="2"/>
    <d v="2026-04-20T15:38:58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2"/>
    <x v="2"/>
    <x v="2"/>
    <d v="2026-04-20T15:38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4"/>
    <x v="140"/>
    <x v="1"/>
    <d v="2026-04-20T15:38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5"/>
    <x v="140"/>
    <x v="1"/>
    <d v="2026-04-20T15:38:56"/>
    <n v="8"/>
    <n v="3"/>
    <n v="5"/>
    <m/>
    <n v="2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6"/>
    <x v="140"/>
    <x v="1"/>
    <d v="2026-04-20T15:38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7"/>
    <x v="140"/>
    <x v="1"/>
    <d v="2026-04-20T15:38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8"/>
    <x v="140"/>
    <x v="1"/>
    <d v="2026-04-20T15:38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0"/>
    <x v="140"/>
    <x v="1"/>
    <d v="2026-04-20T15:38:56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4"/>
    <x v="140"/>
    <x v="1"/>
    <d v="2026-04-20T15:38:5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1"/>
    <x v="3"/>
    <x v="2"/>
    <d v="2026-04-20T15:38:57"/>
    <n v="16"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3"/>
    <x v="2"/>
    <x v="2"/>
    <d v="2026-04-20T15:38:58"/>
    <n v="19.059999999999999"/>
    <n v="9.4499999999999993"/>
    <n v="4.8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1"/>
    <x v="2"/>
    <x v="2"/>
    <d v="2026-04-20T15:38:58"/>
    <n v="24"/>
    <m/>
    <n v="4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2"/>
    <x v="15"/>
    <x v="4"/>
    <d v="2026-04-20T15:39:05"/>
    <n v="4.4000000000000004"/>
    <m/>
    <m/>
    <m/>
    <n v="2.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1"/>
    <x v="133"/>
    <x v="1"/>
    <d v="2026-04-20T15:39:05"/>
    <n v="14.4"/>
    <m/>
    <n v="4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2"/>
    <x v="133"/>
    <x v="1"/>
    <d v="2026-04-20T15:39:05"/>
    <n v="15.6"/>
    <m/>
    <m/>
    <n v="1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"/>
    <x v="133"/>
    <x v="1"/>
    <d v="2026-04-20T15:39:05"/>
    <n v="656"/>
    <n v="272"/>
    <n v="384"/>
    <n v="12"/>
    <n v="18"/>
    <n v="56"/>
    <n v="69"/>
    <n v="73"/>
    <n v="167"/>
    <n v="132"/>
    <n v="80"/>
    <m/>
    <n v="1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"/>
    <x v="133"/>
    <x v="1"/>
    <d v="2026-04-20T15:39:05"/>
    <n v="22"/>
    <n v="10"/>
    <n v="12"/>
    <m/>
    <m/>
    <n v="7"/>
    <n v="2"/>
    <n v="2"/>
    <n v="5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4"/>
    <x v="133"/>
    <x v="1"/>
    <d v="2026-04-20T15:39:05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5"/>
    <x v="133"/>
    <x v="1"/>
    <d v="2026-04-20T15:39:05"/>
    <n v="4"/>
    <n v="2"/>
    <n v="2"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3"/>
    <x v="17"/>
    <x v="9"/>
    <d v="2026-04-20T15:39:06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8"/>
    <x v="19"/>
    <x v="2"/>
    <d v="2026-04-20T15:39:07"/>
    <n v="316"/>
    <m/>
    <m/>
    <m/>
    <n v="14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9"/>
    <x v="19"/>
    <x v="2"/>
    <d v="2026-04-20T15:39:07"/>
    <n v="434"/>
    <m/>
    <m/>
    <m/>
    <m/>
    <m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0"/>
    <x v="19"/>
    <x v="2"/>
    <d v="2026-04-20T15:39:07"/>
    <n v="152"/>
    <m/>
    <m/>
    <m/>
    <m/>
    <m/>
    <m/>
    <m/>
    <n v="91"/>
    <m/>
    <n v="22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1"/>
    <x v="19"/>
    <x v="2"/>
    <d v="2026-04-20T15:39:07"/>
    <n v="276.8"/>
    <n v="33.6"/>
    <n v="60"/>
    <n v="1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0"/>
    <x v="19"/>
    <x v="2"/>
    <d v="2026-04-20T15:39:07"/>
    <n v="22"/>
    <m/>
    <m/>
    <m/>
    <n v="4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"/>
    <x v="19"/>
    <x v="2"/>
    <d v="2026-04-20T15:39:07"/>
    <n v="40"/>
    <m/>
    <n v="2"/>
    <n v="16"/>
    <n v="4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2"/>
    <x v="19"/>
    <x v="2"/>
    <d v="2026-04-20T15:39:07"/>
    <n v="34.4"/>
    <m/>
    <n v="16.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3"/>
    <x v="19"/>
    <x v="2"/>
    <d v="2026-04-20T15:39:07"/>
    <n v="8.8800000000000008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1"/>
    <x v="19"/>
    <x v="2"/>
    <d v="2026-04-20T15:39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"/>
    <x v="4"/>
    <x v="3"/>
    <d v="2026-04-20T15:38:59"/>
    <n v="12"/>
    <m/>
    <m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9"/>
    <x v="4"/>
    <x v="3"/>
    <d v="2026-04-20T15:38:59"/>
    <n v="51"/>
    <m/>
    <m/>
    <m/>
    <m/>
    <m/>
    <n v="40"/>
    <n v="1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0"/>
    <x v="4"/>
    <x v="3"/>
    <d v="2026-04-20T15:38:59"/>
    <n v="13"/>
    <m/>
    <m/>
    <m/>
    <m/>
    <m/>
    <m/>
    <m/>
    <n v="1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1"/>
    <x v="4"/>
    <x v="3"/>
    <d v="2026-04-20T15:38:59"/>
    <n v="10.4"/>
    <n v="0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22"/>
    <x v="4"/>
    <x v="3"/>
    <d v="2026-04-20T15:38:59"/>
    <n v="8.8000000000000007"/>
    <n v="0"/>
    <n v="4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2"/>
    <x v="4"/>
    <x v="3"/>
    <d v="2026-04-20T15:38:59"/>
    <n v="52"/>
    <n v="20"/>
    <n v="32"/>
    <n v="0"/>
    <n v="3"/>
    <n v="4"/>
    <n v="0"/>
    <n v="6"/>
    <n v="20"/>
    <n v="6"/>
    <n v="1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"/>
    <x v="5"/>
    <x v="4"/>
    <d v="2026-04-20T15:39:00"/>
    <n v="120"/>
    <m/>
    <m/>
    <m/>
    <n v="4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"/>
    <x v="5"/>
    <x v="4"/>
    <d v="2026-04-20T15:39:00"/>
    <n v="277"/>
    <m/>
    <m/>
    <m/>
    <m/>
    <m/>
    <n v="144"/>
    <n v="13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0"/>
    <x v="5"/>
    <x v="4"/>
    <d v="2026-04-20T15:39:00"/>
    <n v="91"/>
    <m/>
    <m/>
    <m/>
    <m/>
    <m/>
    <m/>
    <m/>
    <n v="31"/>
    <m/>
    <n v="4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1"/>
    <x v="5"/>
    <x v="4"/>
    <d v="2026-04-20T15:39:00"/>
    <n v="52"/>
    <n v="12"/>
    <n v="21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0"/>
    <x v="5"/>
    <x v="4"/>
    <d v="2026-04-20T15:39:00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"/>
    <x v="5"/>
    <x v="4"/>
    <d v="2026-04-20T15:39:00"/>
    <n v="12"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2"/>
    <x v="5"/>
    <x v="4"/>
    <d v="2026-04-20T15:39:00"/>
    <n v="12"/>
    <n v="4.8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3"/>
    <x v="5"/>
    <x v="4"/>
    <d v="2026-04-20T15:39:00"/>
    <n v="3.73"/>
    <m/>
    <m/>
    <n v="3.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2"/>
    <x v="5"/>
    <x v="4"/>
    <d v="2026-04-20T15:39:00"/>
    <n v="10.4"/>
    <m/>
    <m/>
    <n v="7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3"/>
    <x v="5"/>
    <x v="4"/>
    <d v="2026-04-20T15:39:00"/>
    <n v="1.2"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"/>
    <x v="7"/>
    <x v="5"/>
    <d v="2026-04-20T15:39:00"/>
    <n v="126"/>
    <m/>
    <m/>
    <m/>
    <n v="44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2"/>
    <x v="19"/>
    <x v="2"/>
    <d v="2026-04-20T15:39:07"/>
    <n v="15.6"/>
    <m/>
    <m/>
    <n v="2.8"/>
    <n v="6.4"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3"/>
    <x v="19"/>
    <x v="2"/>
    <d v="2026-04-20T15:39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8"/>
    <x v="21"/>
    <x v="1"/>
    <d v="2026-04-20T15:39:08"/>
    <n v="260"/>
    <m/>
    <m/>
    <m/>
    <n v="10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9"/>
    <x v="21"/>
    <x v="1"/>
    <d v="2026-04-20T15:39:08"/>
    <n v="537"/>
    <m/>
    <m/>
    <m/>
    <m/>
    <m/>
    <n v="312"/>
    <n v="215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0"/>
    <x v="21"/>
    <x v="1"/>
    <d v="2026-04-20T15:39:08"/>
    <n v="148"/>
    <m/>
    <m/>
    <m/>
    <m/>
    <m/>
    <m/>
    <m/>
    <n v="86"/>
    <m/>
    <n v="40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1"/>
    <x v="21"/>
    <x v="1"/>
    <d v="2026-04-20T15:39:08"/>
    <n v="215.2"/>
    <n v="26.4"/>
    <n v="36.799999999999997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6"/>
    <x v="133"/>
    <x v="1"/>
    <d v="2026-04-20T15:39:05"/>
    <n v="8"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7"/>
    <x v="133"/>
    <x v="1"/>
    <d v="2026-04-20T15:39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"/>
    <x v="16"/>
    <x v="2"/>
    <d v="2026-04-20T15:39:06"/>
    <n v="213"/>
    <n v="89"/>
    <n v="124"/>
    <n v="3"/>
    <n v="13"/>
    <n v="23"/>
    <n v="17"/>
    <n v="31"/>
    <n v="47"/>
    <n v="33"/>
    <n v="32"/>
    <m/>
    <n v="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"/>
    <x v="16"/>
    <x v="2"/>
    <d v="2026-04-20T15:39:06"/>
    <n v="6"/>
    <n v="5"/>
    <n v="1"/>
    <n v="0"/>
    <n v="0"/>
    <n v="1"/>
    <n v="1"/>
    <n v="1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5"/>
    <x v="16"/>
    <x v="2"/>
    <d v="2026-04-20T15:39:0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"/>
    <x v="16"/>
    <x v="2"/>
    <d v="2026-04-20T15:39:06"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"/>
    <x v="16"/>
    <x v="2"/>
    <d v="2026-04-20T15:39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"/>
    <x v="16"/>
    <x v="2"/>
    <d v="2026-04-20T15:39:06"/>
    <n v="223"/>
    <n v="92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8"/>
    <x v="127"/>
    <x v="1"/>
    <d v="2026-04-20T15:40:00"/>
    <n v="48"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9"/>
    <x v="127"/>
    <x v="1"/>
    <d v="2026-04-20T15:40:00"/>
    <n v="72"/>
    <m/>
    <m/>
    <m/>
    <m/>
    <m/>
    <n v="5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0"/>
    <x v="127"/>
    <x v="1"/>
    <d v="2026-04-20T15:40:00"/>
    <n v="20"/>
    <m/>
    <m/>
    <m/>
    <m/>
    <m/>
    <m/>
    <m/>
    <n v="9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10"/>
    <x v="36"/>
    <x v="7"/>
    <d v="2026-04-20T15:39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2"/>
    <x v="36"/>
    <x v="7"/>
    <d v="2026-04-20T15:39:10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4"/>
    <x v="36"/>
    <x v="7"/>
    <d v="2026-04-20T15:39:1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5"/>
    <x v="36"/>
    <x v="7"/>
    <d v="2026-04-20T15:3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6"/>
    <x v="36"/>
    <x v="7"/>
    <d v="2026-04-20T15:39:10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9"/>
    <x v="37"/>
    <x v="7"/>
    <d v="2026-04-20T15:39:11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10"/>
    <x v="37"/>
    <x v="7"/>
    <d v="2026-04-20T15:39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9"/>
    <x v="38"/>
    <x v="7"/>
    <d v="2026-04-20T15:39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11"/>
    <x v="38"/>
    <x v="7"/>
    <d v="2026-04-20T15:39:1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2"/>
    <x v="38"/>
    <x v="7"/>
    <d v="2026-04-20T15:39:11"/>
    <n v="9"/>
    <n v="6"/>
    <n v="3"/>
    <m/>
    <m/>
    <n v="2"/>
    <m/>
    <m/>
    <n v="5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4"/>
    <x v="38"/>
    <x v="7"/>
    <d v="2026-04-20T15:39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5"/>
    <x v="38"/>
    <x v="7"/>
    <d v="2026-04-20T15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6"/>
    <x v="38"/>
    <x v="7"/>
    <d v="2026-04-20T15:39:1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8"/>
    <x v="19"/>
    <x v="2"/>
    <d v="2026-04-20T15:39:07"/>
    <n v="25.2"/>
    <m/>
    <n v="6"/>
    <n v="1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9"/>
    <x v="19"/>
    <x v="2"/>
    <d v="2026-04-20T15:39:07"/>
    <n v="10.4"/>
    <m/>
    <n v="3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0"/>
    <x v="19"/>
    <x v="2"/>
    <d v="2026-04-20T15:39:07"/>
    <n v="13"/>
    <n v="2"/>
    <n v="11"/>
    <m/>
    <m/>
    <n v="3"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4"/>
    <x v="19"/>
    <x v="2"/>
    <d v="2026-04-20T15:39:07"/>
    <n v="11"/>
    <n v="7"/>
    <n v="4"/>
    <m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10"/>
    <x v="43"/>
    <x v="9"/>
    <d v="2026-04-20T15:39:21"/>
    <n v="1"/>
    <m/>
    <m/>
    <m/>
    <m/>
    <m/>
    <m/>
    <m/>
    <n v="0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2"/>
    <x v="43"/>
    <x v="9"/>
    <d v="2026-04-20T15:39:21"/>
    <n v="4"/>
    <m/>
    <n v="4"/>
    <m/>
    <m/>
    <m/>
    <m/>
    <n v="1"/>
    <n v="1"/>
    <n v="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4"/>
    <x v="43"/>
    <x v="9"/>
    <d v="2026-04-20T15:39:2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5"/>
    <x v="43"/>
    <x v="9"/>
    <d v="2026-04-20T15:39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6"/>
    <x v="40"/>
    <x v="9"/>
    <d v="2026-04-20T15:39:13"/>
    <n v="185"/>
    <n v="81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5"/>
    <x v="41"/>
    <x v="9"/>
    <d v="2026-04-20T15:39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6"/>
    <x v="41"/>
    <x v="9"/>
    <d v="2026-04-20T15:39:13"/>
    <n v="115"/>
    <n v="5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7"/>
    <x v="41"/>
    <x v="9"/>
    <d v="2026-04-20T15:39:13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25"/>
    <x v="41"/>
    <x v="9"/>
    <d v="2026-04-20T15:39:1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34"/>
    <x v="41"/>
    <x v="9"/>
    <d v="2026-04-20T15:39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6"/>
    <x v="28"/>
    <x v="9"/>
    <d v="2026-04-20T15:39:14"/>
    <n v="120"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7"/>
    <x v="28"/>
    <x v="9"/>
    <d v="2026-04-20T15:39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9"/>
    <x v="49"/>
    <x v="5"/>
    <d v="2026-04-20T15:39:2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2"/>
    <x v="49"/>
    <x v="5"/>
    <d v="2026-04-20T15:39:22"/>
    <n v="2"/>
    <n v="1"/>
    <n v="1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8"/>
    <x v="50"/>
    <x v="10"/>
    <d v="2026-04-20T15:39:23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9"/>
    <x v="50"/>
    <x v="10"/>
    <d v="2026-04-20T15:39:23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1"/>
    <x v="50"/>
    <x v="10"/>
    <d v="2026-04-20T15:39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5"/>
    <x v="61"/>
    <x v="10"/>
    <d v="2026-04-20T15:39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6"/>
    <x v="61"/>
    <x v="10"/>
    <d v="2026-04-20T15:39:24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"/>
    <x v="61"/>
    <x v="10"/>
    <d v="2026-04-20T15:39:2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5"/>
    <x v="85"/>
    <x v="12"/>
    <d v="2026-04-20T15:39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6"/>
    <x v="85"/>
    <x v="12"/>
    <d v="2026-04-20T15:39:35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8"/>
    <x v="86"/>
    <x v="12"/>
    <d v="2026-04-20T15:39:3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9"/>
    <x v="86"/>
    <x v="12"/>
    <d v="2026-04-20T15:39:3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0"/>
    <x v="86"/>
    <x v="12"/>
    <d v="2026-04-20T15:39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1"/>
    <x v="86"/>
    <x v="12"/>
    <d v="2026-04-20T15:39:3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0"/>
    <x v="86"/>
    <x v="12"/>
    <d v="2026-04-20T15:39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"/>
    <x v="86"/>
    <x v="12"/>
    <d v="2026-04-20T15:39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0"/>
    <x v="62"/>
    <x v="10"/>
    <d v="2026-04-20T15:39:25"/>
    <n v="5"/>
    <m/>
    <m/>
    <m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1"/>
    <x v="62"/>
    <x v="10"/>
    <d v="2026-04-20T15:39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2"/>
    <x v="62"/>
    <x v="10"/>
    <d v="2026-04-20T15:39:25"/>
    <n v="13"/>
    <n v="5"/>
    <n v="8"/>
    <m/>
    <m/>
    <n v="1"/>
    <m/>
    <n v="1"/>
    <n v="3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4"/>
    <x v="62"/>
    <x v="10"/>
    <d v="2026-04-20T15:39:2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5"/>
    <x v="62"/>
    <x v="10"/>
    <d v="2026-04-20T15:39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6"/>
    <x v="62"/>
    <x v="10"/>
    <d v="2026-04-20T15:39:25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5"/>
    <x v="75"/>
    <x v="12"/>
    <d v="2026-04-20T15:39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6"/>
    <x v="75"/>
    <x v="12"/>
    <d v="2026-04-20T15:39:36"/>
    <n v="83"/>
    <n v="3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6"/>
    <x v="88"/>
    <x v="13"/>
    <d v="2026-04-20T15:39:41"/>
    <n v="153"/>
    <n v="6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7"/>
    <x v="88"/>
    <x v="13"/>
    <d v="2026-04-20T15:39:4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8"/>
    <x v="89"/>
    <x v="13"/>
    <d v="2026-04-20T15:39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9"/>
    <x v="89"/>
    <x v="13"/>
    <d v="2026-04-20T15:39:42"/>
    <n v="4"/>
    <m/>
    <m/>
    <m/>
    <m/>
    <m/>
    <m/>
    <n v="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2"/>
    <x v="89"/>
    <x v="13"/>
    <d v="2026-04-20T15:39:42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4"/>
    <x v="89"/>
    <x v="13"/>
    <d v="2026-04-20T15:39:4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5"/>
    <x v="89"/>
    <x v="13"/>
    <d v="2026-04-20T15:39:4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6"/>
    <x v="89"/>
    <x v="13"/>
    <d v="2026-04-20T15:39:42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"/>
    <x v="75"/>
    <x v="12"/>
    <d v="2026-04-20T15:39:3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10"/>
    <x v="77"/>
    <x v="12"/>
    <d v="2026-04-20T15:39:37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"/>
    <x v="77"/>
    <x v="12"/>
    <d v="2026-04-20T15:39:37"/>
    <n v="31"/>
    <n v="15"/>
    <n v="16"/>
    <m/>
    <m/>
    <m/>
    <n v="2"/>
    <n v="2"/>
    <n v="11"/>
    <n v="1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4"/>
    <x v="77"/>
    <x v="12"/>
    <d v="2026-04-20T15:39:3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5"/>
    <x v="77"/>
    <x v="12"/>
    <d v="2026-04-20T15:39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6"/>
    <x v="77"/>
    <x v="12"/>
    <d v="2026-04-20T15:39:37"/>
    <n v="75"/>
    <n v="33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"/>
    <x v="77"/>
    <x v="12"/>
    <d v="2026-04-20T15:39:3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5"/>
    <x v="109"/>
    <x v="8"/>
    <d v="2026-04-20T15:39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8"/>
    <x v="110"/>
    <x v="9"/>
    <d v="2026-04-20T15:39:5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9"/>
    <x v="110"/>
    <x v="9"/>
    <d v="2026-04-20T15:39:53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0"/>
    <x v="110"/>
    <x v="9"/>
    <d v="2026-04-20T15:39:53"/>
    <n v="4"/>
    <m/>
    <m/>
    <m/>
    <m/>
    <m/>
    <m/>
    <m/>
    <n v="1"/>
    <m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1"/>
    <x v="110"/>
    <x v="9"/>
    <d v="2026-04-20T15:39:53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0"/>
    <x v="110"/>
    <x v="9"/>
    <d v="2026-04-20T15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"/>
    <x v="110"/>
    <x v="9"/>
    <d v="2026-04-20T15:39:5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2"/>
    <x v="110"/>
    <x v="9"/>
    <d v="2026-04-20T15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2"/>
    <x v="110"/>
    <x v="9"/>
    <d v="2026-04-20T15:39:53"/>
    <n v="27"/>
    <n v="13"/>
    <n v="14"/>
    <m/>
    <n v="1"/>
    <n v="3"/>
    <n v="4"/>
    <n v="2"/>
    <n v="6"/>
    <n v="8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6"/>
    <x v="97"/>
    <x v="6"/>
    <d v="2026-04-20T15:39:45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8"/>
    <x v="98"/>
    <x v="4"/>
    <d v="2026-04-20T15:39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9"/>
    <x v="98"/>
    <x v="4"/>
    <d v="2026-04-20T15:39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11"/>
    <x v="98"/>
    <x v="4"/>
    <d v="2026-04-20T15:39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2"/>
    <x v="98"/>
    <x v="4"/>
    <d v="2026-04-20T15:39:46"/>
    <n v="8"/>
    <n v="2"/>
    <n v="8"/>
    <m/>
    <m/>
    <n v="1"/>
    <n v="1"/>
    <n v="1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4"/>
    <x v="98"/>
    <x v="4"/>
    <d v="2026-04-20T15:39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5"/>
    <x v="98"/>
    <x v="4"/>
    <d v="2026-04-20T15:39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6"/>
    <x v="98"/>
    <x v="4"/>
    <d v="2026-04-20T15:39:46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20"/>
    <x v="123"/>
    <x v="9"/>
    <d v="2026-04-20T15:39:58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4"/>
    <x v="123"/>
    <x v="9"/>
    <d v="2026-04-20T15:39:58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8"/>
    <x v="124"/>
    <x v="2"/>
    <d v="2026-04-20T15:39:58"/>
    <n v="24"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9"/>
    <x v="124"/>
    <x v="2"/>
    <d v="2026-04-20T15:39:58"/>
    <n v="85"/>
    <m/>
    <m/>
    <m/>
    <m/>
    <m/>
    <n v="4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0"/>
    <x v="124"/>
    <x v="2"/>
    <d v="2026-04-20T15:39:58"/>
    <n v="23"/>
    <m/>
    <m/>
    <m/>
    <m/>
    <m/>
    <m/>
    <m/>
    <n v="11"/>
    <m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1"/>
    <x v="124"/>
    <x v="2"/>
    <d v="2026-04-20T15:39:58"/>
    <n v="10.4"/>
    <n v="0.8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2"/>
    <x v="124"/>
    <x v="2"/>
    <d v="2026-04-20T15:3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"/>
    <x v="124"/>
    <x v="2"/>
    <d v="2026-04-20T15:39:58"/>
    <n v="80"/>
    <n v="33"/>
    <n v="47"/>
    <n v="1"/>
    <m/>
    <n v="4"/>
    <n v="8"/>
    <n v="4"/>
    <n v="23"/>
    <n v="20"/>
    <n v="11"/>
    <m/>
    <n v="3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5"/>
    <x v="124"/>
    <x v="2"/>
    <d v="2026-04-20T15:39:5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3"/>
    <x v="124"/>
    <x v="2"/>
    <d v="2026-04-20T15:39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8"/>
    <x v="125"/>
    <x v="10"/>
    <d v="2026-04-20T15:39:59"/>
    <n v="188"/>
    <m/>
    <m/>
    <m/>
    <n v="9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9"/>
    <x v="125"/>
    <x v="10"/>
    <d v="2026-04-20T15:39:59"/>
    <n v="334"/>
    <m/>
    <m/>
    <m/>
    <m/>
    <m/>
    <n v="204"/>
    <n v="12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0"/>
    <x v="125"/>
    <x v="10"/>
    <d v="2026-04-20T15:39:59"/>
    <n v="59"/>
    <m/>
    <m/>
    <m/>
    <m/>
    <m/>
    <m/>
    <m/>
    <n v="43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1"/>
    <x v="125"/>
    <x v="10"/>
    <d v="2026-04-20T15:39:59"/>
    <n v="58.4"/>
    <m/>
    <n v="14.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0"/>
    <x v="125"/>
    <x v="10"/>
    <d v="2026-04-20T15:39:59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"/>
    <x v="125"/>
    <x v="10"/>
    <d v="2026-04-20T15:39:59"/>
    <n v="35"/>
    <m/>
    <n v="1"/>
    <n v="4"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5"/>
    <x v="113"/>
    <x v="9"/>
    <d v="2026-04-20T15:39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6"/>
    <x v="125"/>
    <x v="10"/>
    <d v="2026-04-20T15:39:5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7"/>
    <x v="125"/>
    <x v="10"/>
    <d v="2026-04-20T15:39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8"/>
    <x v="125"/>
    <x v="10"/>
    <d v="2026-04-20T15:39:59"/>
    <n v="42.4"/>
    <m/>
    <n v="8.4"/>
    <n v="2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5"/>
    <x v="126"/>
    <x v="9"/>
    <d v="2026-04-20T15:39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6"/>
    <x v="126"/>
    <x v="9"/>
    <d v="2026-04-20T15:39:59"/>
    <n v="192"/>
    <n v="7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"/>
    <x v="126"/>
    <x v="9"/>
    <d v="2026-04-20T15:39:59"/>
    <n v="17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5"/>
    <x v="126"/>
    <x v="9"/>
    <d v="2026-04-20T15:39:5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6"/>
    <x v="134"/>
    <x v="14"/>
    <d v="2026-04-20T15:38:54"/>
    <n v="592"/>
    <n v="24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7"/>
    <x v="134"/>
    <x v="14"/>
    <d v="2026-04-20T15:38:54"/>
    <n v="36"/>
    <n v="1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5"/>
    <x v="134"/>
    <x v="14"/>
    <d v="2026-04-20T15:38:54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"/>
    <x v="132"/>
    <x v="2"/>
    <d v="2026-04-20T15:40:02"/>
    <n v="18"/>
    <n v="5"/>
    <n v="13"/>
    <n v="0"/>
    <n v="0"/>
    <n v="1"/>
    <n v="1"/>
    <n v="4"/>
    <n v="6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4"/>
    <x v="132"/>
    <x v="2"/>
    <d v="2026-04-20T15:40:02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5"/>
    <x v="132"/>
    <x v="2"/>
    <d v="2026-04-20T15:40:02"/>
    <n v="8"/>
    <n v="1"/>
    <n v="7"/>
    <n v="1"/>
    <n v="0"/>
    <n v="4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6"/>
    <x v="132"/>
    <x v="2"/>
    <d v="2026-04-20T15:40:02"/>
    <n v="6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8"/>
    <x v="132"/>
    <x v="2"/>
    <d v="2026-04-20T15:40:02"/>
    <n v="8.8000000000000007"/>
    <n v="0"/>
    <n v="8.8000000000000007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6"/>
    <x v="6"/>
    <x v="2"/>
    <d v="2026-04-20T15:38:58"/>
    <n v="604"/>
    <n v="228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"/>
    <x v="6"/>
    <x v="2"/>
    <d v="2026-04-20T15:38:58"/>
    <n v="52"/>
    <n v="1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"/>
    <x v="140"/>
    <x v="1"/>
    <d v="2026-04-20T15:38:56"/>
    <n v="75"/>
    <n v="1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2"/>
    <x v="1"/>
    <x v="1"/>
    <d v="2026-04-20T15:38:57"/>
    <n v="20"/>
    <n v="2.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3"/>
    <x v="1"/>
    <x v="1"/>
    <d v="2026-04-20T15:38:57"/>
    <n v="9.25"/>
    <m/>
    <n v="9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1"/>
    <x v="1"/>
    <x v="1"/>
    <d v="2026-04-20T15:38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2"/>
    <x v="1"/>
    <x v="1"/>
    <d v="2026-04-20T15:38:57"/>
    <n v="40"/>
    <m/>
    <n v="6.4"/>
    <n v="15.2"/>
    <n v="12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3"/>
    <x v="1"/>
    <x v="1"/>
    <d v="2026-04-20T15:38:57"/>
    <n v="19.600000000000001"/>
    <m/>
    <n v="9.1999999999999993"/>
    <n v="1.6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0"/>
    <x v="139"/>
    <x v="1"/>
    <d v="2026-04-20T16:53:04"/>
    <n v="104"/>
    <m/>
    <m/>
    <m/>
    <m/>
    <m/>
    <m/>
    <m/>
    <n v="61"/>
    <m/>
    <n v="20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1"/>
    <x v="139"/>
    <x v="1"/>
    <d v="2026-04-20T16:53:04"/>
    <n v="173.6"/>
    <n v="12"/>
    <n v="32.799999999999997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6"/>
    <x v="139"/>
    <x v="1"/>
    <d v="2026-04-20T16:53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3"/>
    <x v="139"/>
    <x v="1"/>
    <d v="2026-04-20T16:53:04"/>
    <n v="26.27"/>
    <n v="16.649999999999999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1"/>
    <x v="139"/>
    <x v="1"/>
    <d v="2026-04-20T16:53:04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2"/>
    <x v="139"/>
    <x v="1"/>
    <d v="2026-04-20T16:53:04"/>
    <n v="6.4"/>
    <m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3"/>
    <x v="139"/>
    <x v="1"/>
    <d v="2026-04-20T16:53:0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"/>
    <x v="139"/>
    <x v="1"/>
    <d v="2026-04-20T16:53:04"/>
    <n v="474"/>
    <n v="208"/>
    <n v="266"/>
    <n v="5"/>
    <n v="12"/>
    <n v="47"/>
    <n v="68"/>
    <n v="59"/>
    <n v="132"/>
    <n v="55"/>
    <n v="63"/>
    <m/>
    <n v="10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"/>
    <x v="139"/>
    <x v="1"/>
    <d v="2026-04-20T16:53:0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4"/>
    <x v="139"/>
    <x v="1"/>
    <d v="2026-04-20T16:53:04"/>
    <n v="9"/>
    <n v="2"/>
    <n v="7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5"/>
    <x v="139"/>
    <x v="1"/>
    <d v="2026-04-20T16:53:04"/>
    <n v="3"/>
    <m/>
    <n v="3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8"/>
    <x v="19"/>
    <x v="2"/>
    <d v="2026-04-20T16:53:14"/>
    <n v="18.399999999999999"/>
    <m/>
    <n v="2.4"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9"/>
    <x v="19"/>
    <x v="2"/>
    <d v="2026-04-20T16:53:14"/>
    <n v="21.2"/>
    <m/>
    <n v="4"/>
    <n v="1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0"/>
    <x v="19"/>
    <x v="2"/>
    <d v="2026-04-20T16:53:14"/>
    <n v="19"/>
    <n v="6"/>
    <n v="13"/>
    <m/>
    <m/>
    <n v="2"/>
    <n v="2"/>
    <n v="4"/>
    <n v="3"/>
    <n v="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4"/>
    <x v="19"/>
    <x v="2"/>
    <d v="2026-04-20T16:53:14"/>
    <n v="12"/>
    <n v="9"/>
    <n v="3"/>
    <m/>
    <n v="2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"/>
    <x v="19"/>
    <x v="2"/>
    <d v="2026-04-20T16:53:14"/>
    <n v="1374"/>
    <n v="1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"/>
    <x v="19"/>
    <x v="2"/>
    <d v="2026-04-20T16:53:1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0"/>
    <x v="19"/>
    <x v="2"/>
    <d v="2026-04-20T16:53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6"/>
    <x v="19"/>
    <x v="2"/>
    <d v="2026-04-20T16:53:14"/>
    <n v="1374"/>
    <n v="506"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"/>
    <x v="19"/>
    <x v="2"/>
    <d v="2026-04-20T16:53:1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2"/>
    <x v="19"/>
    <x v="2"/>
    <d v="2026-04-20T16:53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5"/>
    <x v="19"/>
    <x v="2"/>
    <d v="2026-04-20T16:53:14"/>
    <n v="101"/>
    <n v="4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4"/>
    <x v="19"/>
    <x v="2"/>
    <d v="2026-04-20T16:5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1"/>
    <x v="21"/>
    <x v="1"/>
    <d v="2026-04-20T16:53:15"/>
    <n v="200"/>
    <n v="24.8"/>
    <n v="29.6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0"/>
    <x v="21"/>
    <x v="1"/>
    <d v="2026-04-20T16:53:1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"/>
    <x v="21"/>
    <x v="1"/>
    <d v="2026-04-20T16:53:15"/>
    <n v="12"/>
    <m/>
    <m/>
    <n v="2"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2"/>
    <x v="21"/>
    <x v="1"/>
    <d v="2026-04-20T16:53:1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3"/>
    <x v="21"/>
    <x v="1"/>
    <d v="2026-04-20T16:53:15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9"/>
    <x v="36"/>
    <x v="7"/>
    <d v="2026-04-20T16:53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2"/>
    <x v="36"/>
    <x v="7"/>
    <d v="2026-04-20T16:53:18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4"/>
    <x v="36"/>
    <x v="7"/>
    <d v="2026-04-20T16:53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5"/>
    <x v="36"/>
    <x v="7"/>
    <d v="2026-04-20T16:53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6"/>
    <x v="36"/>
    <x v="7"/>
    <d v="2026-04-20T16:53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"/>
    <x v="36"/>
    <x v="7"/>
    <d v="2026-04-20T16:53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9"/>
    <x v="37"/>
    <x v="7"/>
    <d v="2026-04-20T16:53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0"/>
    <x v="37"/>
    <x v="7"/>
    <d v="2026-04-20T16:53:1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1"/>
    <x v="37"/>
    <x v="7"/>
    <d v="2026-04-20T16:53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2"/>
    <x v="37"/>
    <x v="7"/>
    <d v="2026-04-20T16:53:19"/>
    <n v="5"/>
    <n v="1"/>
    <n v="4"/>
    <m/>
    <m/>
    <n v="1"/>
    <m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4"/>
    <x v="37"/>
    <x v="7"/>
    <d v="2026-04-20T16:53:1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5"/>
    <x v="37"/>
    <x v="7"/>
    <d v="2026-04-20T16:5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6"/>
    <x v="37"/>
    <x v="7"/>
    <d v="2026-04-20T16:53:19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7"/>
    <x v="37"/>
    <x v="7"/>
    <d v="2026-04-20T16:5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8"/>
    <x v="38"/>
    <x v="7"/>
    <d v="2026-04-20T16:53:1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9"/>
    <x v="38"/>
    <x v="7"/>
    <d v="2026-04-20T16:53:1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11"/>
    <x v="38"/>
    <x v="7"/>
    <d v="2026-04-20T16:53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5"/>
    <x v="12"/>
    <x v="1"/>
    <d v="2026-04-20T16:53:10"/>
    <n v="17"/>
    <n v="10"/>
    <n v="7"/>
    <n v="0"/>
    <n v="1"/>
    <n v="6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6"/>
    <x v="12"/>
    <x v="1"/>
    <d v="2026-04-20T16:53:10"/>
    <n v="10"/>
    <n v="2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7"/>
    <x v="12"/>
    <x v="1"/>
    <d v="2026-04-20T16:53:10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8"/>
    <x v="12"/>
    <x v="1"/>
    <d v="2026-04-20T16:53:10"/>
    <n v="39.6"/>
    <n v="0"/>
    <n v="11.2"/>
    <n v="14.4"/>
    <n v="9.1999999999999993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9"/>
    <x v="12"/>
    <x v="1"/>
    <d v="2026-04-20T16:53:10"/>
    <n v="7.2"/>
    <n v="0"/>
    <n v="4.8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0"/>
    <x v="12"/>
    <x v="1"/>
    <d v="2026-04-20T16:53:10"/>
    <n v="13"/>
    <n v="7"/>
    <n v="6"/>
    <n v="1"/>
    <n v="0"/>
    <n v="0"/>
    <n v="3"/>
    <n v="1"/>
    <n v="7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4"/>
    <x v="12"/>
    <x v="1"/>
    <d v="2026-04-20T16:53:10"/>
    <n v="11"/>
    <n v="6"/>
    <n v="5"/>
    <m/>
    <n v="4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4"/>
    <x v="12"/>
    <x v="1"/>
    <d v="2026-04-20T16:53:10"/>
    <n v="1023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"/>
    <x v="12"/>
    <x v="1"/>
    <d v="2026-04-20T16:53:10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9"/>
    <x v="12"/>
    <x v="1"/>
    <d v="2026-04-20T16:5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0"/>
    <x v="12"/>
    <x v="1"/>
    <d v="2026-04-20T16:53:1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6"/>
    <x v="39"/>
    <x v="7"/>
    <d v="2026-04-20T16:53:20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7"/>
    <x v="39"/>
    <x v="7"/>
    <d v="2026-04-20T16:53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8"/>
    <x v="39"/>
    <x v="7"/>
    <d v="2026-04-20T16:53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8"/>
    <x v="40"/>
    <x v="9"/>
    <d v="2026-04-20T16:53:21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9"/>
    <x v="40"/>
    <x v="9"/>
    <d v="2026-04-20T16:53:21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10"/>
    <x v="40"/>
    <x v="9"/>
    <d v="2026-04-20T16:53:2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2"/>
    <x v="49"/>
    <x v="5"/>
    <d v="2026-04-20T16:53:30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4"/>
    <x v="49"/>
    <x v="5"/>
    <d v="2026-04-20T16:53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6"/>
    <x v="49"/>
    <x v="5"/>
    <d v="2026-04-20T16:53:30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8"/>
    <x v="50"/>
    <x v="10"/>
    <d v="2026-04-20T16:53:3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9"/>
    <x v="50"/>
    <x v="10"/>
    <d v="2026-04-20T16:53:30"/>
    <n v="16"/>
    <m/>
    <m/>
    <m/>
    <m/>
    <m/>
    <n v="8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1"/>
    <x v="50"/>
    <x v="10"/>
    <d v="2026-04-20T16:53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2"/>
    <x v="50"/>
    <x v="10"/>
    <d v="2026-04-20T16:53:30"/>
    <n v="16"/>
    <n v="8"/>
    <n v="8"/>
    <m/>
    <m/>
    <n v="1"/>
    <n v="4"/>
    <n v="3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4"/>
    <x v="50"/>
    <x v="10"/>
    <d v="2026-04-20T16:53:30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5"/>
    <x v="50"/>
    <x v="10"/>
    <d v="2026-04-20T16:53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6"/>
    <x v="50"/>
    <x v="10"/>
    <d v="2026-04-20T16:53:30"/>
    <n v="107"/>
    <n v="5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"/>
    <x v="50"/>
    <x v="10"/>
    <d v="2026-04-20T16:53:3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8"/>
    <x v="57"/>
    <x v="10"/>
    <d v="2026-04-20T16:53:3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9"/>
    <x v="57"/>
    <x v="10"/>
    <d v="2026-04-20T16:53:31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1"/>
    <x v="57"/>
    <x v="10"/>
    <d v="2026-04-20T16:53:3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2"/>
    <x v="57"/>
    <x v="10"/>
    <d v="2026-04-20T16:53:31"/>
    <n v="10"/>
    <n v="3"/>
    <n v="7"/>
    <m/>
    <m/>
    <n v="1"/>
    <n v="1"/>
    <n v="2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4"/>
    <x v="57"/>
    <x v="10"/>
    <d v="2026-04-20T16:53:31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5"/>
    <x v="57"/>
    <x v="10"/>
    <d v="2026-04-20T16:53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7"/>
    <x v="53"/>
    <x v="11"/>
    <d v="2026-04-20T16:53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9"/>
    <x v="54"/>
    <x v="11"/>
    <d v="2026-04-20T16:53:3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11"/>
    <x v="54"/>
    <x v="11"/>
    <d v="2026-04-20T16:53:35"/>
    <n v="2.4"/>
    <n v="1.6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0"/>
    <x v="54"/>
    <x v="11"/>
    <d v="2026-04-20T16:53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1"/>
    <x v="54"/>
    <x v="11"/>
    <d v="2026-04-20T16:53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2"/>
    <x v="54"/>
    <x v="11"/>
    <d v="2026-04-20T16:53:35"/>
    <n v="4"/>
    <n v="2"/>
    <n v="2"/>
    <m/>
    <n v="1"/>
    <n v="1"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3"/>
    <x v="54"/>
    <x v="11"/>
    <d v="2026-04-20T16:53:35"/>
    <n v="1"/>
    <m/>
    <n v="1"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4"/>
    <x v="54"/>
    <x v="11"/>
    <d v="2026-04-20T16:53:3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5"/>
    <x v="54"/>
    <x v="11"/>
    <d v="2026-04-20T16:53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6"/>
    <x v="54"/>
    <x v="11"/>
    <d v="2026-04-20T16:53:35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7"/>
    <x v="54"/>
    <x v="11"/>
    <d v="2026-04-20T16:5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8"/>
    <x v="58"/>
    <x v="11"/>
    <d v="2026-04-20T16:53:36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"/>
    <x v="58"/>
    <x v="11"/>
    <d v="2026-04-20T16:53:36"/>
    <n v="35"/>
    <m/>
    <m/>
    <m/>
    <m/>
    <m/>
    <n v="14"/>
    <n v="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0"/>
    <x v="58"/>
    <x v="11"/>
    <d v="2026-04-20T16:53:36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1"/>
    <x v="58"/>
    <x v="11"/>
    <d v="2026-04-20T16:53:36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"/>
    <x v="58"/>
    <x v="11"/>
    <d v="2026-04-20T16:53:36"/>
    <n v="43"/>
    <n v="17"/>
    <n v="26"/>
    <m/>
    <n v="1"/>
    <n v="1"/>
    <n v="3"/>
    <n v="9"/>
    <n v="7"/>
    <n v="10"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6"/>
    <x v="58"/>
    <x v="11"/>
    <d v="2026-04-20T16:53:3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"/>
    <x v="86"/>
    <x v="12"/>
    <d v="2026-04-20T16:5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8"/>
    <x v="75"/>
    <x v="12"/>
    <d v="2026-04-20T16:53:43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9"/>
    <x v="75"/>
    <x v="12"/>
    <d v="2026-04-20T16:53:43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0"/>
    <x v="75"/>
    <x v="12"/>
    <d v="2026-04-20T16:53:4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1"/>
    <x v="75"/>
    <x v="12"/>
    <d v="2026-04-20T16:53:4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"/>
    <x v="75"/>
    <x v="12"/>
    <d v="2026-04-20T16:53:43"/>
    <n v="29"/>
    <n v="10"/>
    <n v="19"/>
    <m/>
    <m/>
    <n v="2"/>
    <n v="7"/>
    <n v="4"/>
    <n v="7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"/>
    <x v="75"/>
    <x v="12"/>
    <d v="2026-04-20T16:53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5"/>
    <x v="75"/>
    <x v="12"/>
    <d v="2026-04-20T16:53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6"/>
    <x v="75"/>
    <x v="12"/>
    <d v="2026-04-20T16:53:43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"/>
    <x v="75"/>
    <x v="12"/>
    <d v="2026-04-20T16:53:4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4"/>
    <x v="76"/>
    <x v="12"/>
    <d v="2026-04-20T16:53:4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6"/>
    <x v="76"/>
    <x v="12"/>
    <d v="2026-04-20T16:53:43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8"/>
    <x v="77"/>
    <x v="12"/>
    <d v="2026-04-20T16:53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9"/>
    <x v="77"/>
    <x v="12"/>
    <d v="2026-04-20T16:53:44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0"/>
    <x v="77"/>
    <x v="12"/>
    <d v="2026-04-20T16:53:44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1"/>
    <x v="77"/>
    <x v="12"/>
    <d v="2026-04-20T16:53:44"/>
    <n v="8"/>
    <n v="0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"/>
    <x v="77"/>
    <x v="12"/>
    <d v="2026-04-20T16:53:44"/>
    <n v="32"/>
    <n v="15"/>
    <n v="17"/>
    <n v="1"/>
    <m/>
    <n v="3"/>
    <n v="1"/>
    <m/>
    <n v="10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0"/>
    <x v="96"/>
    <x v="10"/>
    <d v="2026-04-20T16:53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"/>
    <x v="96"/>
    <x v="10"/>
    <d v="2026-04-20T16:53:5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2"/>
    <x v="96"/>
    <x v="10"/>
    <d v="2026-04-20T16:5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2"/>
    <x v="96"/>
    <x v="10"/>
    <d v="2026-04-20T16:53:51"/>
    <n v="48"/>
    <n v="20"/>
    <n v="28"/>
    <n v="1"/>
    <m/>
    <n v="3"/>
    <n v="5"/>
    <n v="6"/>
    <n v="13"/>
    <n v="15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3"/>
    <x v="96"/>
    <x v="10"/>
    <d v="2026-04-20T16:53:51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4"/>
    <x v="96"/>
    <x v="10"/>
    <d v="2026-04-20T16:53:51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5"/>
    <x v="96"/>
    <x v="10"/>
    <d v="2026-04-20T16:53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6"/>
    <x v="96"/>
    <x v="10"/>
    <d v="2026-04-20T16:53:51"/>
    <n v="146"/>
    <n v="7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"/>
    <x v="96"/>
    <x v="10"/>
    <d v="2026-04-20T16:53:5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9"/>
    <x v="97"/>
    <x v="6"/>
    <d v="2026-04-20T16:53:5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2"/>
    <x v="97"/>
    <x v="6"/>
    <d v="2026-04-20T16:53:52"/>
    <n v="2"/>
    <n v="2"/>
    <m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4"/>
    <x v="97"/>
    <x v="6"/>
    <d v="2026-04-20T16:53:5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6"/>
    <x v="97"/>
    <x v="6"/>
    <d v="2026-04-20T16:53:52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8"/>
    <x v="98"/>
    <x v="4"/>
    <d v="2026-04-20T16:53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9"/>
    <x v="98"/>
    <x v="4"/>
    <d v="2026-04-20T16:53:5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10"/>
    <x v="98"/>
    <x v="4"/>
    <d v="2026-04-20T16:53:5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2"/>
    <x v="98"/>
    <x v="4"/>
    <d v="2026-04-20T16:53:52"/>
    <n v="8"/>
    <n v="5"/>
    <n v="3"/>
    <m/>
    <m/>
    <m/>
    <n v="2"/>
    <m/>
    <n v="2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4"/>
    <x v="110"/>
    <x v="9"/>
    <d v="2026-04-20T16:54:0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5"/>
    <x v="110"/>
    <x v="9"/>
    <d v="2026-04-20T16:54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6"/>
    <x v="110"/>
    <x v="9"/>
    <d v="2026-04-20T16:54:00"/>
    <n v="126"/>
    <n v="47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7"/>
    <x v="110"/>
    <x v="9"/>
    <d v="2026-04-20T16:54:0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25"/>
    <x v="110"/>
    <x v="9"/>
    <d v="2026-04-20T16:5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34"/>
    <x v="110"/>
    <x v="9"/>
    <d v="2026-04-20T16:54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9"/>
    <x v="111"/>
    <x v="5"/>
    <d v="2026-04-20T16:54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2"/>
    <x v="111"/>
    <x v="5"/>
    <d v="2026-04-20T16:54:00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4"/>
    <x v="111"/>
    <x v="5"/>
    <d v="2026-04-20T16:54:0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6"/>
    <x v="111"/>
    <x v="5"/>
    <d v="2026-04-20T16:54:00"/>
    <n v="51"/>
    <n v="1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8"/>
    <x v="112"/>
    <x v="12"/>
    <d v="2026-04-20T16:54:01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9"/>
    <x v="112"/>
    <x v="12"/>
    <d v="2026-04-20T16:54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"/>
    <x v="112"/>
    <x v="12"/>
    <d v="2026-04-20T16:54:01"/>
    <n v="8"/>
    <n v="6"/>
    <n v="2"/>
    <m/>
    <m/>
    <m/>
    <n v="4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"/>
    <x v="112"/>
    <x v="12"/>
    <d v="2026-04-20T16:54:0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6"/>
    <x v="112"/>
    <x v="12"/>
    <d v="2026-04-20T16:54:01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8"/>
    <x v="113"/>
    <x v="9"/>
    <d v="2026-04-20T16:54:01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9"/>
    <x v="113"/>
    <x v="9"/>
    <d v="2026-04-20T16:54:01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10"/>
    <x v="113"/>
    <x v="9"/>
    <d v="2026-04-20T16:54:01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11"/>
    <x v="113"/>
    <x v="9"/>
    <d v="2026-04-20T16:54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13"/>
    <x v="113"/>
    <x v="9"/>
    <d v="2026-04-20T16:54:0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2"/>
    <x v="113"/>
    <x v="9"/>
    <d v="2026-04-20T16:54:01"/>
    <n v="32"/>
    <n v="17"/>
    <n v="15"/>
    <m/>
    <n v="2"/>
    <m/>
    <n v="7"/>
    <n v="6"/>
    <n v="5"/>
    <n v="5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4"/>
    <x v="113"/>
    <x v="9"/>
    <d v="2026-04-20T16:54:0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5"/>
    <x v="113"/>
    <x v="9"/>
    <d v="2026-04-20T16:54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6"/>
    <x v="113"/>
    <x v="9"/>
    <d v="2026-04-20T16:54:01"/>
    <n v="138"/>
    <n v="6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7"/>
    <x v="113"/>
    <x v="9"/>
    <d v="2026-04-20T16:54:01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8"/>
    <x v="114"/>
    <x v="13"/>
    <d v="2026-04-20T16:54:0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9"/>
    <x v="114"/>
    <x v="13"/>
    <d v="2026-04-20T16:54:02"/>
    <n v="26"/>
    <m/>
    <m/>
    <m/>
    <m/>
    <m/>
    <n v="12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0"/>
    <x v="114"/>
    <x v="13"/>
    <d v="2026-04-20T16:54:02"/>
    <n v="8"/>
    <m/>
    <m/>
    <m/>
    <m/>
    <m/>
    <m/>
    <m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1"/>
    <x v="114"/>
    <x v="13"/>
    <d v="2026-04-20T16:54:02"/>
    <n v="9.6"/>
    <n v="5.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0"/>
    <x v="114"/>
    <x v="13"/>
    <d v="2026-04-20T16:54:02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"/>
    <x v="114"/>
    <x v="13"/>
    <d v="2026-04-20T16:54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3"/>
    <x v="114"/>
    <x v="13"/>
    <d v="2026-04-20T16:54:0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"/>
    <x v="114"/>
    <x v="13"/>
    <d v="2026-04-20T16:54:02"/>
    <n v="29"/>
    <n v="14"/>
    <n v="15"/>
    <n v="3"/>
    <n v="0"/>
    <n v="1"/>
    <n v="4"/>
    <n v="0"/>
    <n v="6"/>
    <n v="7"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"/>
    <x v="114"/>
    <x v="13"/>
    <d v="2026-04-20T16:54:02"/>
    <n v="1"/>
    <n v="1"/>
    <n v="0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5"/>
    <x v="114"/>
    <x v="13"/>
    <d v="2026-04-20T16:54:02"/>
    <n v="1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4"/>
    <x v="114"/>
    <x v="13"/>
    <d v="2026-04-20T16:54:0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5"/>
    <x v="114"/>
    <x v="13"/>
    <d v="2026-04-20T16:54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9"/>
    <x v="114"/>
    <x v="13"/>
    <d v="2026-04-20T16:5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6"/>
    <x v="114"/>
    <x v="13"/>
    <d v="2026-04-20T16:54:02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7"/>
    <x v="114"/>
    <x v="13"/>
    <d v="2026-04-20T16:54:02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1"/>
    <x v="114"/>
    <x v="13"/>
    <d v="2026-04-20T16:5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8"/>
    <x v="115"/>
    <x v="1"/>
    <d v="2026-04-20T16:54:0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9"/>
    <x v="115"/>
    <x v="1"/>
    <d v="2026-04-20T16:54:02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0"/>
    <x v="115"/>
    <x v="1"/>
    <d v="2026-04-20T16:54:02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1"/>
    <x v="115"/>
    <x v="1"/>
    <d v="2026-04-20T16:54:0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3"/>
    <x v="115"/>
    <x v="1"/>
    <d v="2026-04-20T16:54:02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2"/>
    <x v="115"/>
    <x v="1"/>
    <d v="2026-04-20T16:54:0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3"/>
    <x v="115"/>
    <x v="1"/>
    <d v="2026-04-20T16:54:0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"/>
    <x v="115"/>
    <x v="1"/>
    <d v="2026-04-20T16:54:02"/>
    <n v="33"/>
    <n v="11"/>
    <n v="22"/>
    <m/>
    <m/>
    <n v="2"/>
    <n v="5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4"/>
    <x v="115"/>
    <x v="1"/>
    <d v="2026-04-20T16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5"/>
    <x v="115"/>
    <x v="1"/>
    <d v="2026-04-20T16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7"/>
    <x v="115"/>
    <x v="1"/>
    <d v="2026-04-20T16:54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0"/>
    <x v="115"/>
    <x v="1"/>
    <d v="2026-04-20T16:54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4"/>
    <x v="115"/>
    <x v="1"/>
    <d v="2026-04-20T16:54:0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6"/>
    <x v="115"/>
    <x v="1"/>
    <d v="2026-04-20T16:54:02"/>
    <n v="91"/>
    <n v="3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8"/>
    <x v="119"/>
    <x v="1"/>
    <d v="2026-04-20T16:54:03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9"/>
    <x v="119"/>
    <x v="1"/>
    <d v="2026-04-20T16:54:03"/>
    <n v="43"/>
    <m/>
    <m/>
    <m/>
    <m/>
    <m/>
    <n v="30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0"/>
    <x v="119"/>
    <x v="1"/>
    <d v="2026-04-20T16:54:03"/>
    <n v="17"/>
    <m/>
    <m/>
    <m/>
    <m/>
    <m/>
    <m/>
    <m/>
    <n v="5"/>
    <m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1"/>
    <x v="119"/>
    <x v="1"/>
    <d v="2026-04-20T16:54:03"/>
    <n v="15.2"/>
    <n v="2.4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0"/>
    <x v="119"/>
    <x v="1"/>
    <d v="2026-04-20T16:54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"/>
    <x v="119"/>
    <x v="1"/>
    <d v="2026-04-20T16:54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3"/>
    <x v="119"/>
    <x v="1"/>
    <d v="2026-04-20T16:54:03"/>
    <n v="1.2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"/>
    <x v="119"/>
    <x v="1"/>
    <d v="2026-04-20T16:54:03"/>
    <n v="51"/>
    <n v="17"/>
    <n v="34"/>
    <n v="2"/>
    <n v="2"/>
    <n v="4"/>
    <n v="3"/>
    <n v="5"/>
    <n v="15"/>
    <n v="6"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"/>
    <x v="119"/>
    <x v="1"/>
    <d v="2026-04-20T16:54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5"/>
    <x v="119"/>
    <x v="1"/>
    <d v="2026-04-20T16:5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6"/>
    <x v="119"/>
    <x v="1"/>
    <d v="2026-04-20T16:54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0"/>
    <x v="119"/>
    <x v="1"/>
    <d v="2026-04-20T16:54:03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4"/>
    <x v="119"/>
    <x v="1"/>
    <d v="2026-04-20T16:54:03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5"/>
    <x v="119"/>
    <x v="1"/>
    <d v="2026-04-20T16:54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6"/>
    <x v="119"/>
    <x v="1"/>
    <d v="2026-04-20T16:54:03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"/>
    <x v="119"/>
    <x v="1"/>
    <d v="2026-04-20T16:54:0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8"/>
    <x v="120"/>
    <x v="1"/>
    <d v="2026-04-20T16:54:03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9"/>
    <x v="120"/>
    <x v="1"/>
    <d v="2026-04-20T16:54:03"/>
    <n v="64"/>
    <m/>
    <m/>
    <m/>
    <m/>
    <m/>
    <n v="3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0"/>
    <x v="120"/>
    <x v="1"/>
    <d v="2026-04-20T16:54:0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1"/>
    <x v="120"/>
    <x v="1"/>
    <d v="2026-04-20T16:54:03"/>
    <n v="20.8"/>
    <n v="3.2"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2"/>
    <x v="120"/>
    <x v="1"/>
    <d v="2026-04-20T16:54:03"/>
    <n v="1.6"/>
    <m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3"/>
    <x v="120"/>
    <x v="1"/>
    <d v="2026-04-20T16:54:0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"/>
    <x v="120"/>
    <x v="1"/>
    <d v="2026-04-20T16:54:03"/>
    <n v="60"/>
    <n v="29"/>
    <n v="31"/>
    <n v="1"/>
    <n v="3"/>
    <n v="4"/>
    <n v="4"/>
    <n v="8"/>
    <n v="19"/>
    <n v="13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5"/>
    <x v="120"/>
    <x v="1"/>
    <d v="2026-04-20T16:54:03"/>
    <n v="2"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4"/>
    <x v="120"/>
    <x v="1"/>
    <d v="2026-04-20T16:54:0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5"/>
    <x v="120"/>
    <x v="1"/>
    <d v="2026-04-20T16:54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6"/>
    <x v="120"/>
    <x v="1"/>
    <d v="2026-04-20T16:54:03"/>
    <n v="55"/>
    <n v="2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"/>
    <x v="120"/>
    <x v="1"/>
    <d v="2026-04-20T16:54:0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8"/>
    <x v="121"/>
    <x v="9"/>
    <d v="2026-04-20T16:54:04"/>
    <n v="64"/>
    <m/>
    <m/>
    <m/>
    <n v="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9"/>
    <x v="121"/>
    <x v="9"/>
    <d v="2026-04-20T16:54:04"/>
    <n v="128"/>
    <m/>
    <m/>
    <m/>
    <m/>
    <m/>
    <n v="7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"/>
    <x v="107"/>
    <x v="10"/>
    <d v="2026-04-20T16:53:58"/>
    <n v="5"/>
    <n v="2"/>
    <n v="3"/>
    <m/>
    <m/>
    <n v="1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4"/>
    <x v="107"/>
    <x v="10"/>
    <d v="2026-04-20T16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5"/>
    <x v="107"/>
    <x v="10"/>
    <d v="2026-04-20T16:53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4"/>
    <x v="107"/>
    <x v="10"/>
    <d v="2026-04-20T16:53:5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5"/>
    <x v="107"/>
    <x v="10"/>
    <d v="2026-04-20T16:53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6"/>
    <x v="107"/>
    <x v="10"/>
    <d v="2026-04-20T16:53:5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"/>
    <x v="107"/>
    <x v="10"/>
    <d v="2026-04-20T16:53:58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8"/>
    <x v="108"/>
    <x v="8"/>
    <d v="2026-04-20T16:53:5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9"/>
    <x v="108"/>
    <x v="8"/>
    <d v="2026-04-20T16:53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0"/>
    <x v="108"/>
    <x v="8"/>
    <d v="2026-04-20T16:53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1"/>
    <x v="108"/>
    <x v="8"/>
    <d v="2026-04-20T16:53:59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"/>
    <x v="108"/>
    <x v="8"/>
    <d v="2026-04-20T16:53:59"/>
    <n v="13"/>
    <n v="9"/>
    <n v="4"/>
    <n v="1"/>
    <n v="1"/>
    <n v="1"/>
    <n v="1"/>
    <n v="3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"/>
    <x v="108"/>
    <x v="8"/>
    <d v="2026-04-20T16:53:5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5"/>
    <x v="108"/>
    <x v="8"/>
    <d v="2026-04-20T16:53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6"/>
    <x v="108"/>
    <x v="8"/>
    <d v="2026-04-20T16:53:59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7"/>
    <x v="108"/>
    <x v="8"/>
    <d v="2026-04-20T16:53:5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8"/>
    <x v="109"/>
    <x v="8"/>
    <d v="2026-04-20T16:53:5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9"/>
    <x v="109"/>
    <x v="8"/>
    <d v="2026-04-20T16:53:5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0"/>
    <x v="109"/>
    <x v="8"/>
    <d v="2026-04-20T16:53:59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1"/>
    <x v="109"/>
    <x v="8"/>
    <d v="2026-04-20T16:53:59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"/>
    <x v="109"/>
    <x v="8"/>
    <d v="2026-04-20T16:53:59"/>
    <n v="13"/>
    <n v="7"/>
    <n v="6"/>
    <n v="1"/>
    <n v="0"/>
    <n v="0"/>
    <n v="1"/>
    <n v="0"/>
    <n v="4"/>
    <n v="4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"/>
    <x v="109"/>
    <x v="8"/>
    <d v="2026-04-20T16:53:5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5"/>
    <x v="109"/>
    <x v="8"/>
    <d v="2026-04-20T16:53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6"/>
    <x v="109"/>
    <x v="8"/>
    <d v="2026-04-20T16:53:59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7"/>
    <x v="109"/>
    <x v="8"/>
    <d v="2026-04-20T16:5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8"/>
    <x v="110"/>
    <x v="9"/>
    <d v="2026-04-20T16:54:0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9"/>
    <x v="110"/>
    <x v="9"/>
    <d v="2026-04-20T16:54:00"/>
    <n v="27"/>
    <m/>
    <m/>
    <m/>
    <m/>
    <m/>
    <n v="2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0"/>
    <x v="110"/>
    <x v="9"/>
    <d v="2026-04-20T16:54:00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1"/>
    <x v="110"/>
    <x v="9"/>
    <d v="2026-04-20T16:54:00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0"/>
    <x v="110"/>
    <x v="9"/>
    <d v="2026-04-20T16:54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"/>
    <x v="110"/>
    <x v="9"/>
    <d v="2026-04-20T16:54:00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12"/>
    <x v="110"/>
    <x v="9"/>
    <d v="2026-04-20T16:54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2"/>
    <x v="110"/>
    <x v="9"/>
    <d v="2026-04-20T16:54:00"/>
    <n v="24"/>
    <n v="6"/>
    <n v="18"/>
    <m/>
    <n v="2"/>
    <n v="1"/>
    <m/>
    <n v="3"/>
    <n v="10"/>
    <n v="4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3"/>
    <x v="110"/>
    <x v="9"/>
    <d v="2026-04-20T16:54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7"/>
    <x v="123"/>
    <x v="9"/>
    <d v="2026-04-20T16:54:05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20"/>
    <x v="123"/>
    <x v="9"/>
    <d v="2026-04-20T16:54:05"/>
    <n v="2"/>
    <n v="2"/>
    <n v="0"/>
    <n v="0"/>
    <n v="0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4"/>
    <x v="123"/>
    <x v="9"/>
    <d v="2026-04-20T16:54:05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5"/>
    <x v="123"/>
    <x v="9"/>
    <d v="2026-04-20T16:54:0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6"/>
    <x v="123"/>
    <x v="9"/>
    <d v="2026-04-20T16:54:05"/>
    <n v="151"/>
    <n v="6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"/>
    <x v="123"/>
    <x v="9"/>
    <d v="2026-04-20T16:54:05"/>
    <n v="27"/>
    <n v="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8"/>
    <x v="124"/>
    <x v="2"/>
    <d v="2026-04-20T16:54:05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9"/>
    <x v="124"/>
    <x v="2"/>
    <d v="2026-04-20T16:54:05"/>
    <n v="65"/>
    <m/>
    <m/>
    <m/>
    <m/>
    <m/>
    <n v="3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0"/>
    <x v="124"/>
    <x v="2"/>
    <d v="2026-04-20T16:54:05"/>
    <n v="12"/>
    <m/>
    <m/>
    <m/>
    <m/>
    <m/>
    <m/>
    <m/>
    <n v="7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1"/>
    <x v="124"/>
    <x v="2"/>
    <d v="2026-04-20T16:54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0"/>
    <x v="124"/>
    <x v="2"/>
    <d v="2026-04-20T16:54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"/>
    <x v="124"/>
    <x v="2"/>
    <d v="2026-04-20T16:54:05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2"/>
    <x v="124"/>
    <x v="2"/>
    <d v="2026-04-20T16:54:0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1"/>
    <x v="124"/>
    <x v="2"/>
    <d v="2026-04-20T16:54:0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2"/>
    <x v="124"/>
    <x v="2"/>
    <d v="2026-04-20T16:54:0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"/>
    <x v="124"/>
    <x v="2"/>
    <d v="2026-04-20T16:54:05"/>
    <n v="60"/>
    <n v="21"/>
    <n v="39"/>
    <m/>
    <m/>
    <n v="3"/>
    <n v="7"/>
    <n v="5"/>
    <n v="18"/>
    <n v="15"/>
    <n v="7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"/>
    <x v="124"/>
    <x v="2"/>
    <d v="2026-04-20T16:54:05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6"/>
    <x v="129"/>
    <x v="2"/>
    <d v="2026-04-20T16:54:07"/>
    <n v="435"/>
    <n v="199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"/>
    <x v="129"/>
    <x v="2"/>
    <d v="2026-04-20T16:54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9"/>
    <x v="15"/>
    <x v="4"/>
    <d v="2026-04-20T16:53:12"/>
    <n v="227"/>
    <m/>
    <m/>
    <m/>
    <m/>
    <m/>
    <n v="134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0"/>
    <x v="15"/>
    <x v="4"/>
    <d v="2026-04-20T16:53:12"/>
    <n v="56"/>
    <m/>
    <m/>
    <m/>
    <m/>
    <m/>
    <m/>
    <m/>
    <n v="24"/>
    <m/>
    <n v="18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1"/>
    <x v="15"/>
    <x v="4"/>
    <d v="2026-04-20T16:53:12"/>
    <n v="39.200000000000003"/>
    <n v="4"/>
    <n v="5.6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0"/>
    <x v="15"/>
    <x v="4"/>
    <d v="2026-04-20T16:53:12"/>
    <n v="18"/>
    <m/>
    <m/>
    <m/>
    <n v="0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"/>
    <x v="15"/>
    <x v="4"/>
    <d v="2026-04-20T16:53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6"/>
    <x v="15"/>
    <x v="4"/>
    <d v="2026-04-20T16:53:1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2"/>
    <x v="15"/>
    <x v="4"/>
    <d v="2026-04-20T16:53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2"/>
    <x v="15"/>
    <x v="4"/>
    <d v="2026-04-20T16:53:12"/>
    <n v="1.6"/>
    <m/>
    <m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5"/>
    <x v="127"/>
    <x v="1"/>
    <d v="2026-04-20T15:40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"/>
    <x v="127"/>
    <x v="1"/>
    <d v="2026-04-20T15:40:00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"/>
    <x v="127"/>
    <x v="1"/>
    <d v="2026-04-20T15:40:0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"/>
    <x v="128"/>
    <x v="2"/>
    <d v="2026-04-20T15:40:0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"/>
    <x v="128"/>
    <x v="2"/>
    <d v="2026-04-20T15:40:00"/>
    <n v="444"/>
    <n v="181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"/>
    <x v="128"/>
    <x v="2"/>
    <d v="2026-04-20T15:40:00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5"/>
    <x v="128"/>
    <x v="2"/>
    <d v="2026-04-20T15:40:0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"/>
    <x v="77"/>
    <x v="12"/>
    <d v="2026-04-20T16:53:4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"/>
    <x v="77"/>
    <x v="12"/>
    <d v="2026-04-20T16:53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6"/>
    <x v="77"/>
    <x v="12"/>
    <d v="2026-04-20T16:53:44"/>
    <n v="8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"/>
    <x v="77"/>
    <x v="12"/>
    <d v="2026-04-20T16:53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"/>
    <x v="78"/>
    <x v="12"/>
    <d v="2026-04-20T16:53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9"/>
    <x v="78"/>
    <x v="12"/>
    <d v="2026-04-20T16:53:44"/>
    <n v="14"/>
    <m/>
    <m/>
    <m/>
    <m/>
    <m/>
    <n v="1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0"/>
    <x v="78"/>
    <x v="12"/>
    <d v="2026-04-20T16:53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6"/>
    <x v="78"/>
    <x v="12"/>
    <d v="2026-04-20T16:53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"/>
    <x v="78"/>
    <x v="12"/>
    <d v="2026-04-20T16:53:44"/>
    <n v="11"/>
    <n v="5"/>
    <n v="6"/>
    <m/>
    <m/>
    <m/>
    <m/>
    <n v="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"/>
    <x v="78"/>
    <x v="12"/>
    <d v="2026-04-20T16:53:44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4"/>
    <x v="78"/>
    <x v="12"/>
    <d v="2026-04-20T16:53:4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5"/>
    <x v="78"/>
    <x v="12"/>
    <d v="2026-04-20T16:53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7"/>
    <x v="78"/>
    <x v="12"/>
    <d v="2026-04-20T16:53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"/>
    <x v="78"/>
    <x v="12"/>
    <d v="2026-04-20T16:53:44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"/>
    <x v="78"/>
    <x v="12"/>
    <d v="2026-04-20T16:5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8"/>
    <x v="78"/>
    <x v="12"/>
    <d v="2026-04-20T16:5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8"/>
    <x v="79"/>
    <x v="12"/>
    <d v="2026-04-20T16:53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9"/>
    <x v="79"/>
    <x v="12"/>
    <d v="2026-04-20T16:53:45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0"/>
    <x v="79"/>
    <x v="12"/>
    <d v="2026-04-20T16:53:45"/>
    <n v="3"/>
    <m/>
    <m/>
    <m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1"/>
    <x v="79"/>
    <x v="12"/>
    <d v="2026-04-20T16:53:4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2"/>
    <x v="79"/>
    <x v="12"/>
    <d v="2026-04-20T16:53:45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3"/>
    <x v="79"/>
    <x v="12"/>
    <d v="2026-04-20T16:53:45"/>
    <n v="6.8"/>
    <m/>
    <n v="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"/>
    <x v="79"/>
    <x v="12"/>
    <d v="2026-04-20T16:53:45"/>
    <n v="27"/>
    <n v="9"/>
    <n v="18"/>
    <m/>
    <m/>
    <n v="3"/>
    <n v="4"/>
    <n v="4"/>
    <n v="8"/>
    <n v="5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5"/>
    <x v="79"/>
    <x v="12"/>
    <d v="2026-04-20T16:53:45"/>
    <n v="3"/>
    <n v="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"/>
    <x v="79"/>
    <x v="12"/>
    <d v="2026-04-20T16:53:45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5"/>
    <x v="79"/>
    <x v="12"/>
    <d v="2026-04-20T16:53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6"/>
    <x v="79"/>
    <x v="12"/>
    <d v="2026-04-20T16:53:45"/>
    <n v="73"/>
    <n v="4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"/>
    <x v="79"/>
    <x v="12"/>
    <d v="2026-04-20T16:53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9"/>
    <x v="80"/>
    <x v="12"/>
    <d v="2026-04-20T16:53:4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0"/>
    <x v="80"/>
    <x v="12"/>
    <d v="2026-04-20T16:53:4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1"/>
    <x v="80"/>
    <x v="12"/>
    <d v="2026-04-20T16:53:4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2"/>
    <x v="80"/>
    <x v="12"/>
    <d v="2026-04-20T16:53:45"/>
    <n v="6"/>
    <n v="4"/>
    <n v="2"/>
    <m/>
    <m/>
    <n v="1"/>
    <m/>
    <m/>
    <n v="3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4"/>
    <x v="80"/>
    <x v="12"/>
    <d v="2026-04-20T16:53:4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5"/>
    <x v="80"/>
    <x v="12"/>
    <d v="2026-04-20T16:53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6"/>
    <x v="80"/>
    <x v="12"/>
    <d v="2026-04-20T16:53:45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"/>
    <x v="80"/>
    <x v="12"/>
    <d v="2026-04-20T16:53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9"/>
    <x v="81"/>
    <x v="3"/>
    <d v="2026-04-20T16:53:46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0"/>
    <x v="81"/>
    <x v="3"/>
    <d v="2026-04-20T16:53:46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1"/>
    <x v="81"/>
    <x v="3"/>
    <d v="2026-04-20T16:53:4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2"/>
    <x v="81"/>
    <x v="3"/>
    <d v="2026-04-20T16:53:46"/>
    <n v="8"/>
    <n v="2"/>
    <n v="6"/>
    <n v="0"/>
    <n v="0"/>
    <n v="0"/>
    <n v="0"/>
    <n v="0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3"/>
    <x v="81"/>
    <x v="3"/>
    <d v="2026-04-20T16:53:4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4"/>
    <x v="81"/>
    <x v="3"/>
    <d v="2026-04-20T16:53:4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6"/>
    <x v="81"/>
    <x v="3"/>
    <d v="2026-04-20T16:53:46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9"/>
    <x v="93"/>
    <x v="3"/>
    <d v="2026-04-20T16:53:46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2"/>
    <x v="93"/>
    <x v="3"/>
    <d v="2026-04-20T16:53:46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4"/>
    <x v="93"/>
    <x v="3"/>
    <d v="2026-04-20T16:53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6"/>
    <x v="93"/>
    <x v="3"/>
    <d v="2026-04-20T16:53:4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8"/>
    <x v="83"/>
    <x v="3"/>
    <d v="2026-04-20T16:53:4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9"/>
    <x v="83"/>
    <x v="3"/>
    <d v="2026-04-20T16:53:47"/>
    <n v="12"/>
    <m/>
    <m/>
    <m/>
    <m/>
    <m/>
    <n v="8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10"/>
    <x v="83"/>
    <x v="3"/>
    <d v="2026-04-20T16:53:47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0"/>
    <x v="83"/>
    <x v="3"/>
    <d v="2026-04-20T16:53:4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1"/>
    <x v="83"/>
    <x v="3"/>
    <d v="2026-04-20T16:53:4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2"/>
    <x v="83"/>
    <x v="3"/>
    <d v="2026-04-20T16:53:47"/>
    <n v="13"/>
    <n v="4"/>
    <n v="9"/>
    <n v="0"/>
    <n v="0"/>
    <n v="0"/>
    <n v="4"/>
    <n v="2"/>
    <n v="4"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3"/>
    <x v="83"/>
    <x v="3"/>
    <d v="2026-04-20T16:53:47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4"/>
    <x v="83"/>
    <x v="3"/>
    <d v="2026-04-20T16:53:4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6"/>
    <x v="83"/>
    <x v="3"/>
    <d v="2026-04-20T16:53:47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"/>
    <x v="84"/>
    <x v="13"/>
    <d v="2026-04-20T16:53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9"/>
    <x v="84"/>
    <x v="13"/>
    <d v="2026-04-20T16:53:4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0"/>
    <x v="84"/>
    <x v="13"/>
    <d v="2026-04-20T16:53:47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1"/>
    <x v="84"/>
    <x v="13"/>
    <d v="2026-04-20T16:53:47"/>
    <n v="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0"/>
    <x v="84"/>
    <x v="13"/>
    <d v="2026-04-20T16:53:4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"/>
    <x v="84"/>
    <x v="13"/>
    <d v="2026-04-20T16:53:4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"/>
    <x v="84"/>
    <x v="13"/>
    <d v="2026-04-20T16:53:47"/>
    <n v="16"/>
    <n v="8"/>
    <n v="8"/>
    <n v="1"/>
    <n v="1"/>
    <m/>
    <n v="4"/>
    <m/>
    <n v="4"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"/>
    <x v="84"/>
    <x v="13"/>
    <d v="2026-04-20T16:53:4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4"/>
    <x v="84"/>
    <x v="13"/>
    <d v="2026-04-20T16:53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5"/>
    <x v="84"/>
    <x v="13"/>
    <d v="2026-04-20T16:5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6"/>
    <x v="84"/>
    <x v="13"/>
    <d v="2026-04-20T16:53:47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"/>
    <x v="84"/>
    <x v="13"/>
    <d v="2026-04-20T16:53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"/>
    <x v="87"/>
    <x v="13"/>
    <d v="2026-04-20T16:53:4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9"/>
    <x v="87"/>
    <x v="13"/>
    <d v="2026-04-20T16:53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"/>
    <x v="87"/>
    <x v="13"/>
    <d v="2026-04-20T16:53:48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1"/>
    <x v="87"/>
    <x v="13"/>
    <d v="2026-04-20T16:53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"/>
    <x v="87"/>
    <x v="13"/>
    <d v="2026-04-20T16:53:48"/>
    <n v="16"/>
    <n v="3"/>
    <n v="13"/>
    <n v="1"/>
    <m/>
    <m/>
    <m/>
    <n v="3"/>
    <n v="5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"/>
    <x v="87"/>
    <x v="13"/>
    <d v="2026-04-20T16:53:4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"/>
    <x v="87"/>
    <x v="13"/>
    <d v="2026-04-20T16:53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6"/>
    <x v="87"/>
    <x v="13"/>
    <d v="2026-04-20T16:53:48"/>
    <n v="89"/>
    <n v="3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7"/>
    <x v="87"/>
    <x v="13"/>
    <d v="2026-04-20T16:53:4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"/>
    <x v="88"/>
    <x v="13"/>
    <d v="2026-04-20T16:53:48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"/>
    <x v="88"/>
    <x v="13"/>
    <d v="2026-04-20T16:53:48"/>
    <n v="50"/>
    <m/>
    <m/>
    <m/>
    <m/>
    <m/>
    <n v="20"/>
    <n v="2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0"/>
    <x v="88"/>
    <x v="13"/>
    <d v="2026-04-20T16:53:48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1"/>
    <x v="88"/>
    <x v="13"/>
    <d v="2026-04-20T16:53:48"/>
    <n v="37.6"/>
    <n v="0.8"/>
    <n v="8.800000000000000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"/>
    <x v="88"/>
    <x v="13"/>
    <d v="2026-04-20T16:53:48"/>
    <n v="58"/>
    <n v="31"/>
    <n v="27"/>
    <n v="1"/>
    <n v="3"/>
    <n v="9"/>
    <n v="9"/>
    <n v="6"/>
    <n v="10"/>
    <n v="14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"/>
    <x v="88"/>
    <x v="13"/>
    <d v="2026-04-20T16:53:48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5"/>
    <x v="88"/>
    <x v="13"/>
    <d v="2026-04-20T16:53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7"/>
    <x v="88"/>
    <x v="13"/>
    <d v="2026-04-20T16:5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6"/>
    <x v="88"/>
    <x v="13"/>
    <d v="2026-04-20T16:53:48"/>
    <n v="166"/>
    <n v="7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"/>
    <x v="88"/>
    <x v="13"/>
    <d v="2026-04-20T16:53:4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8"/>
    <x v="88"/>
    <x v="13"/>
    <d v="2026-04-20T16:53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8"/>
    <x v="89"/>
    <x v="13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9"/>
    <x v="89"/>
    <x v="13"/>
    <d v="2026-04-20T16:53:49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2"/>
    <x v="89"/>
    <x v="13"/>
    <d v="2026-04-20T16:53:49"/>
    <n v="7"/>
    <n v="4"/>
    <n v="3"/>
    <m/>
    <m/>
    <m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4"/>
    <x v="89"/>
    <x v="13"/>
    <d v="2026-04-20T16:53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5"/>
    <x v="89"/>
    <x v="13"/>
    <d v="2026-04-20T16:53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6"/>
    <x v="89"/>
    <x v="13"/>
    <d v="2026-04-20T16:53:4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7"/>
    <x v="89"/>
    <x v="13"/>
    <d v="2026-04-20T16:53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8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9"/>
    <x v="90"/>
    <x v="6"/>
    <d v="2026-04-20T16:53:4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0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1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2"/>
    <x v="90"/>
    <x v="6"/>
    <d v="2026-04-20T16:53:49"/>
    <n v="6"/>
    <n v="5"/>
    <n v="1"/>
    <m/>
    <m/>
    <m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3"/>
    <x v="90"/>
    <x v="6"/>
    <d v="2026-04-20T16:53:4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4"/>
    <x v="90"/>
    <x v="6"/>
    <d v="2026-04-20T16:53:49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5"/>
    <x v="90"/>
    <x v="6"/>
    <d v="2026-04-20T16:53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6"/>
    <x v="90"/>
    <x v="6"/>
    <d v="2026-04-20T16:53:49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7"/>
    <x v="90"/>
    <x v="6"/>
    <d v="2026-04-20T16:53:4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9"/>
    <x v="91"/>
    <x v="6"/>
    <d v="2026-04-20T16:53:5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2"/>
    <x v="91"/>
    <x v="6"/>
    <d v="2026-04-20T16:53:50"/>
    <n v="3"/>
    <m/>
    <n v="3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4"/>
    <x v="91"/>
    <x v="6"/>
    <d v="2026-04-20T16:53:5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6"/>
    <x v="91"/>
    <x v="6"/>
    <d v="2026-04-20T16:53:50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8"/>
    <x v="92"/>
    <x v="6"/>
    <d v="2026-04-20T16:53:5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9"/>
    <x v="92"/>
    <x v="6"/>
    <d v="2026-04-20T16:53:50"/>
    <n v="19"/>
    <m/>
    <m/>
    <m/>
    <m/>
    <m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2"/>
    <x v="92"/>
    <x v="6"/>
    <d v="2026-04-20T16:53:50"/>
    <n v="13"/>
    <n v="7"/>
    <n v="6"/>
    <m/>
    <m/>
    <m/>
    <n v="2"/>
    <n v="1"/>
    <n v="3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4"/>
    <x v="92"/>
    <x v="6"/>
    <d v="2026-04-20T16:53:5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5"/>
    <x v="92"/>
    <x v="6"/>
    <d v="2026-04-20T16:53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6"/>
    <x v="92"/>
    <x v="6"/>
    <d v="2026-04-20T16:53:50"/>
    <n v="76"/>
    <n v="3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"/>
    <x v="92"/>
    <x v="6"/>
    <d v="2026-04-20T16:53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8"/>
    <x v="94"/>
    <x v="10"/>
    <d v="2026-04-20T16:53:5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9"/>
    <x v="94"/>
    <x v="10"/>
    <d v="2026-04-20T16:53:50"/>
    <n v="12"/>
    <m/>
    <m/>
    <m/>
    <m/>
    <m/>
    <n v="4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1"/>
    <x v="94"/>
    <x v="10"/>
    <d v="2026-04-20T16:53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2"/>
    <x v="94"/>
    <x v="10"/>
    <d v="2026-04-20T16:53:50"/>
    <n v="14"/>
    <n v="9"/>
    <n v="5"/>
    <m/>
    <m/>
    <n v="1"/>
    <n v="4"/>
    <n v="3"/>
    <n v="2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4"/>
    <x v="94"/>
    <x v="10"/>
    <d v="2026-04-20T16:53:50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5"/>
    <x v="94"/>
    <x v="10"/>
    <d v="2026-04-20T16:53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6"/>
    <x v="94"/>
    <x v="10"/>
    <d v="2026-04-20T16:53:50"/>
    <n v="86"/>
    <n v="3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"/>
    <x v="94"/>
    <x v="10"/>
    <d v="2026-04-20T16:53:5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8"/>
    <x v="95"/>
    <x v="10"/>
    <d v="2026-04-20T16:53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9"/>
    <x v="95"/>
    <x v="10"/>
    <d v="2026-04-20T16:53:5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1"/>
    <x v="95"/>
    <x v="10"/>
    <d v="2026-04-20T16:5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2"/>
    <x v="95"/>
    <x v="10"/>
    <d v="2026-04-20T16:53:51"/>
    <n v="4"/>
    <n v="1"/>
    <n v="3"/>
    <m/>
    <m/>
    <n v="1"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4"/>
    <x v="95"/>
    <x v="10"/>
    <d v="2026-04-20T16:53:5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5"/>
    <x v="95"/>
    <x v="10"/>
    <d v="2026-04-20T16:53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6"/>
    <x v="95"/>
    <x v="10"/>
    <d v="2026-04-20T16:53:51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"/>
    <x v="95"/>
    <x v="10"/>
    <d v="2026-04-20T16:53:5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8"/>
    <x v="96"/>
    <x v="10"/>
    <d v="2026-04-20T16:53:51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9"/>
    <x v="96"/>
    <x v="10"/>
    <d v="2026-04-20T16:53:51"/>
    <n v="56"/>
    <m/>
    <m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0"/>
    <x v="96"/>
    <x v="10"/>
    <d v="2026-04-20T16:53:51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1"/>
    <x v="96"/>
    <x v="10"/>
    <d v="2026-04-20T16:53:51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4"/>
    <x v="98"/>
    <x v="4"/>
    <d v="2026-04-20T16:53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5"/>
    <x v="98"/>
    <x v="4"/>
    <d v="2026-04-20T16:5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6"/>
    <x v="98"/>
    <x v="4"/>
    <d v="2026-04-20T16:53:52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7"/>
    <x v="98"/>
    <x v="4"/>
    <d v="2026-04-20T16:53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9"/>
    <x v="99"/>
    <x v="0"/>
    <d v="2026-04-20T16:53:5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10"/>
    <x v="99"/>
    <x v="0"/>
    <d v="2026-04-20T16:53:53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2"/>
    <x v="99"/>
    <x v="0"/>
    <d v="2026-04-20T16:53:53"/>
    <n v="5"/>
    <n v="1"/>
    <n v="4"/>
    <m/>
    <m/>
    <m/>
    <m/>
    <m/>
    <n v="3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4"/>
    <x v="99"/>
    <x v="0"/>
    <d v="2026-04-20T16:53:5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5"/>
    <x v="99"/>
    <x v="0"/>
    <d v="2026-04-20T16:53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6"/>
    <x v="99"/>
    <x v="0"/>
    <d v="2026-04-20T16:53:53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7"/>
    <x v="99"/>
    <x v="0"/>
    <d v="2026-04-20T16:53:5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8"/>
    <x v="100"/>
    <x v="11"/>
    <d v="2026-04-20T16:53:5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9"/>
    <x v="100"/>
    <x v="11"/>
    <d v="2026-04-20T16:53:5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0"/>
    <x v="100"/>
    <x v="11"/>
    <d v="2026-04-20T16:53:53"/>
    <n v="5"/>
    <m/>
    <m/>
    <m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1"/>
    <x v="100"/>
    <x v="11"/>
    <d v="2026-04-20T16:53:53"/>
    <n v="16"/>
    <n v="0.8"/>
    <n v="1.6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0"/>
    <x v="100"/>
    <x v="11"/>
    <d v="2026-04-20T16:5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"/>
    <x v="100"/>
    <x v="11"/>
    <d v="2026-04-20T16:5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2"/>
    <x v="100"/>
    <x v="11"/>
    <d v="2026-04-20T16:53:53"/>
    <n v="36"/>
    <n v="19"/>
    <n v="17"/>
    <n v="1"/>
    <n v="1"/>
    <n v="4"/>
    <n v="5"/>
    <n v="3"/>
    <n v="10"/>
    <n v="7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3"/>
    <x v="100"/>
    <x v="11"/>
    <d v="2026-04-20T16:53:53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4"/>
    <x v="100"/>
    <x v="11"/>
    <d v="2026-04-20T16:53:53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5"/>
    <x v="100"/>
    <x v="11"/>
    <d v="2026-04-20T16:53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6"/>
    <x v="100"/>
    <x v="11"/>
    <d v="2026-04-20T16:53:53"/>
    <n v="130"/>
    <n v="6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7"/>
    <x v="100"/>
    <x v="11"/>
    <d v="2026-04-20T16:53:53"/>
    <n v="22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8"/>
    <x v="101"/>
    <x v="11"/>
    <d v="2026-04-20T16:53:5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9"/>
    <x v="101"/>
    <x v="11"/>
    <d v="2026-04-20T16:53:54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0"/>
    <x v="101"/>
    <x v="11"/>
    <d v="2026-04-20T16:53:5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1"/>
    <x v="101"/>
    <x v="11"/>
    <d v="2026-04-20T16:53:5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0"/>
    <x v="101"/>
    <x v="11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"/>
    <x v="101"/>
    <x v="11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2"/>
    <x v="101"/>
    <x v="11"/>
    <d v="2026-04-20T16:53:54"/>
    <n v="14"/>
    <n v="5"/>
    <n v="9"/>
    <m/>
    <m/>
    <n v="2"/>
    <n v="1"/>
    <n v="3"/>
    <m/>
    <n v="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3"/>
    <x v="101"/>
    <x v="11"/>
    <d v="2026-04-20T16:53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4"/>
    <x v="101"/>
    <x v="11"/>
    <d v="2026-04-20T16:53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5"/>
    <x v="101"/>
    <x v="11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6"/>
    <x v="101"/>
    <x v="11"/>
    <d v="2026-04-20T16:53:54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7"/>
    <x v="101"/>
    <x v="11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9"/>
    <x v="102"/>
    <x v="6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2"/>
    <x v="102"/>
    <x v="6"/>
    <d v="2026-04-20T16:53:54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4"/>
    <x v="102"/>
    <x v="6"/>
    <d v="2026-04-20T16:53:5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5"/>
    <x v="102"/>
    <x v="6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6"/>
    <x v="102"/>
    <x v="6"/>
    <d v="2026-04-20T16:53:54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7"/>
    <x v="102"/>
    <x v="6"/>
    <d v="2026-04-20T16:53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8"/>
    <x v="103"/>
    <x v="10"/>
    <d v="2026-04-20T16:53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9"/>
    <x v="103"/>
    <x v="10"/>
    <d v="2026-04-20T16:53:5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10"/>
    <x v="103"/>
    <x v="10"/>
    <d v="2026-04-20T16:53:5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2"/>
    <x v="103"/>
    <x v="10"/>
    <d v="2026-04-20T16:53:55"/>
    <n v="7"/>
    <n v="4"/>
    <n v="3"/>
    <m/>
    <m/>
    <m/>
    <n v="2"/>
    <m/>
    <n v="3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4"/>
    <x v="103"/>
    <x v="10"/>
    <d v="2026-04-20T16:53:5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5"/>
    <x v="103"/>
    <x v="10"/>
    <d v="2026-04-20T16:53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6"/>
    <x v="103"/>
    <x v="10"/>
    <d v="2026-04-20T16:53:55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"/>
    <x v="103"/>
    <x v="10"/>
    <d v="2026-04-20T16:53:55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4"/>
    <x v="104"/>
    <x v="6"/>
    <d v="2026-04-20T16:53:5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5"/>
    <x v="104"/>
    <x v="6"/>
    <d v="2026-04-20T16:5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6"/>
    <x v="104"/>
    <x v="6"/>
    <d v="2026-04-20T16:53:55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7"/>
    <x v="104"/>
    <x v="6"/>
    <d v="2026-04-20T16:53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4"/>
    <x v="105"/>
    <x v="6"/>
    <d v="2026-04-20T16:5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5"/>
    <x v="105"/>
    <x v="6"/>
    <d v="2026-04-20T16:5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6"/>
    <x v="105"/>
    <x v="6"/>
    <d v="2026-04-20T16:53:56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7"/>
    <x v="105"/>
    <x v="6"/>
    <d v="2026-04-20T16:53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25"/>
    <x v="105"/>
    <x v="6"/>
    <d v="2026-04-20T16:5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8"/>
    <x v="106"/>
    <x v="1"/>
    <d v="2026-04-20T16:53:5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9"/>
    <x v="106"/>
    <x v="1"/>
    <d v="2026-04-20T16:53:5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0"/>
    <x v="106"/>
    <x v="1"/>
    <d v="2026-04-20T16:53:5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1"/>
    <x v="106"/>
    <x v="1"/>
    <d v="2026-04-20T16:53:56"/>
    <n v="12.8"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"/>
    <x v="106"/>
    <x v="1"/>
    <d v="2026-04-20T16:53:56"/>
    <n v="19"/>
    <n v="8"/>
    <n v="11"/>
    <m/>
    <n v="4"/>
    <n v="2"/>
    <n v="4"/>
    <n v="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"/>
    <x v="106"/>
    <x v="1"/>
    <d v="2026-04-20T16:53:5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5"/>
    <x v="106"/>
    <x v="1"/>
    <d v="2026-04-20T16:53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9"/>
    <x v="106"/>
    <x v="1"/>
    <d v="2026-04-20T16:5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6"/>
    <x v="106"/>
    <x v="1"/>
    <d v="2026-04-20T16:53:56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"/>
    <x v="106"/>
    <x v="1"/>
    <d v="2026-04-20T16:53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1"/>
    <x v="106"/>
    <x v="1"/>
    <d v="2026-04-20T16:53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8"/>
    <x v="116"/>
    <x v="8"/>
    <d v="2026-04-20T16:53:57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9"/>
    <x v="116"/>
    <x v="8"/>
    <d v="2026-04-20T16:53:57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0"/>
    <x v="116"/>
    <x v="8"/>
    <d v="2026-04-20T16:53:57"/>
    <n v="7"/>
    <m/>
    <m/>
    <m/>
    <m/>
    <m/>
    <m/>
    <m/>
    <n v="2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1"/>
    <x v="116"/>
    <x v="8"/>
    <d v="2026-04-20T16:53:57"/>
    <n v="15.2"/>
    <n v="3.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"/>
    <x v="116"/>
    <x v="8"/>
    <d v="2026-04-20T16:53:57"/>
    <n v="27"/>
    <n v="11"/>
    <n v="16"/>
    <n v="1"/>
    <n v="0"/>
    <n v="4"/>
    <n v="3"/>
    <n v="3"/>
    <n v="6"/>
    <n v="5"/>
    <n v="2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4"/>
    <x v="116"/>
    <x v="8"/>
    <d v="2026-04-20T16:53:5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5"/>
    <x v="116"/>
    <x v="8"/>
    <d v="2026-04-20T16:53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6"/>
    <x v="116"/>
    <x v="8"/>
    <d v="2026-04-20T16:53:57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7"/>
    <x v="116"/>
    <x v="8"/>
    <d v="2026-04-20T16:53:5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8"/>
    <x v="117"/>
    <x v="11"/>
    <d v="2026-04-20T16:53:5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9"/>
    <x v="117"/>
    <x v="11"/>
    <d v="2026-04-20T16:53:57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0"/>
    <x v="117"/>
    <x v="11"/>
    <d v="2026-04-20T16:53:5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1"/>
    <x v="117"/>
    <x v="11"/>
    <d v="2026-04-20T16:53:57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0"/>
    <x v="117"/>
    <x v="11"/>
    <d v="2026-04-20T16:5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"/>
    <x v="117"/>
    <x v="11"/>
    <d v="2026-04-20T16:5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2"/>
    <x v="117"/>
    <x v="11"/>
    <d v="2026-04-20T16:53:57"/>
    <n v="22"/>
    <n v="10"/>
    <n v="12"/>
    <m/>
    <n v="2"/>
    <n v="2"/>
    <n v="1"/>
    <n v="2"/>
    <n v="5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3"/>
    <x v="117"/>
    <x v="11"/>
    <d v="2026-04-20T16:53:5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4"/>
    <x v="117"/>
    <x v="11"/>
    <d v="2026-04-20T16:53:5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5"/>
    <x v="117"/>
    <x v="11"/>
    <d v="2026-04-20T16:53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6"/>
    <x v="117"/>
    <x v="11"/>
    <d v="2026-04-20T16:53:57"/>
    <n v="126"/>
    <n v="5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7"/>
    <x v="117"/>
    <x v="11"/>
    <d v="2026-04-20T16:53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8"/>
    <x v="118"/>
    <x v="7"/>
    <d v="2026-04-20T16:5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9"/>
    <x v="118"/>
    <x v="7"/>
    <d v="2026-04-20T16:53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2"/>
    <x v="118"/>
    <x v="7"/>
    <d v="2026-04-20T16:53:58"/>
    <n v="3"/>
    <n v="2"/>
    <n v="1"/>
    <m/>
    <m/>
    <m/>
    <m/>
    <n v="1"/>
    <n v="2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4"/>
    <x v="118"/>
    <x v="7"/>
    <d v="2026-04-20T16:53:5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5"/>
    <x v="118"/>
    <x v="7"/>
    <d v="2026-04-20T16:53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6"/>
    <x v="118"/>
    <x v="7"/>
    <d v="2026-04-20T16:53:58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7"/>
    <x v="118"/>
    <x v="7"/>
    <d v="2026-04-20T16:53:5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8"/>
    <x v="107"/>
    <x v="10"/>
    <d v="2026-04-20T16:53:5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0"/>
    <x v="107"/>
    <x v="10"/>
    <d v="2026-04-20T16:53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1"/>
    <x v="107"/>
    <x v="10"/>
    <d v="2026-04-20T16:53:5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1"/>
    <x v="107"/>
    <x v="10"/>
    <d v="2026-04-20T16:53:5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2"/>
    <x v="107"/>
    <x v="10"/>
    <d v="2026-04-20T16:53:58"/>
    <n v="1.2"/>
    <m/>
    <m/>
    <m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2"/>
    <x v="62"/>
    <x v="10"/>
    <d v="2026-04-20T16:53:32"/>
    <n v="14"/>
    <n v="4"/>
    <n v="10"/>
    <m/>
    <m/>
    <m/>
    <n v="1"/>
    <n v="1"/>
    <n v="3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4"/>
    <x v="62"/>
    <x v="10"/>
    <d v="2026-04-20T16:53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5"/>
    <x v="62"/>
    <x v="10"/>
    <d v="2026-04-20T16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6"/>
    <x v="62"/>
    <x v="10"/>
    <d v="2026-04-20T16:53:32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"/>
    <x v="62"/>
    <x v="10"/>
    <d v="2026-04-20T16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8"/>
    <x v="63"/>
    <x v="10"/>
    <d v="2026-04-20T16:53:3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9"/>
    <x v="63"/>
    <x v="10"/>
    <d v="2026-04-20T16:53:3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0"/>
    <x v="63"/>
    <x v="10"/>
    <d v="2026-04-20T16:53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2"/>
    <x v="63"/>
    <x v="10"/>
    <d v="2026-04-20T16:53:33"/>
    <n v="15"/>
    <n v="10"/>
    <n v="5"/>
    <m/>
    <m/>
    <m/>
    <n v="1"/>
    <n v="3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4"/>
    <x v="63"/>
    <x v="10"/>
    <d v="2026-04-20T16:53:3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5"/>
    <x v="63"/>
    <x v="10"/>
    <d v="2026-04-20T16:53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6"/>
    <x v="63"/>
    <x v="10"/>
    <d v="2026-04-20T16:53:33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"/>
    <x v="63"/>
    <x v="10"/>
    <d v="2026-04-20T16:53:3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0"/>
    <x v="64"/>
    <x v="10"/>
    <d v="2026-04-20T16:53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1"/>
    <x v="64"/>
    <x v="10"/>
    <d v="2026-04-20T16:53:3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2"/>
    <x v="64"/>
    <x v="10"/>
    <d v="2026-04-20T16:53:33"/>
    <n v="3"/>
    <m/>
    <n v="3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"/>
    <x v="12"/>
    <x v="1"/>
    <d v="2026-04-20T16:53:10"/>
    <n v="1023"/>
    <n v="391"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"/>
    <x v="12"/>
    <x v="1"/>
    <d v="2026-04-20T16:53:10"/>
    <n v="100"/>
    <n v="3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1"/>
    <x v="12"/>
    <x v="1"/>
    <d v="2026-04-20T16:5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2"/>
    <x v="12"/>
    <x v="1"/>
    <d v="2026-04-20T16:53:10"/>
    <n v="79"/>
    <n v="2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"/>
    <x v="13"/>
    <x v="8"/>
    <d v="2026-04-20T16:53:11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9"/>
    <x v="13"/>
    <x v="8"/>
    <d v="2026-04-20T16:53:11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0"/>
    <x v="13"/>
    <x v="8"/>
    <d v="2026-04-20T16:53:11"/>
    <n v="7"/>
    <m/>
    <m/>
    <m/>
    <m/>
    <m/>
    <m/>
    <m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1"/>
    <x v="13"/>
    <x v="8"/>
    <d v="2026-04-20T16:53:11"/>
    <n v="20"/>
    <n v="0"/>
    <n v="9.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0"/>
    <x v="13"/>
    <x v="8"/>
    <d v="2026-04-20T16:53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"/>
    <x v="13"/>
    <x v="8"/>
    <d v="2026-04-20T16:53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"/>
    <x v="13"/>
    <x v="8"/>
    <d v="2026-04-20T16:53:11"/>
    <n v="47"/>
    <n v="18"/>
    <n v="29"/>
    <n v="0"/>
    <n v="3"/>
    <n v="4"/>
    <n v="9"/>
    <n v="8"/>
    <n v="11"/>
    <n v="5"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"/>
    <x v="13"/>
    <x v="8"/>
    <d v="2026-04-20T16:53:1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4"/>
    <x v="13"/>
    <x v="8"/>
    <d v="2026-04-20T16:53:1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"/>
    <x v="13"/>
    <x v="8"/>
    <d v="2026-04-20T16:53:1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6"/>
    <x v="13"/>
    <x v="8"/>
    <d v="2026-04-20T16:53:11"/>
    <n v="70"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"/>
    <x v="13"/>
    <x v="8"/>
    <d v="2026-04-20T16:53:1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8"/>
    <x v="14"/>
    <x v="9"/>
    <d v="2026-04-20T16:53:11"/>
    <n v="92"/>
    <m/>
    <m/>
    <m/>
    <n v="5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9"/>
    <x v="14"/>
    <x v="9"/>
    <d v="2026-04-20T16:53:11"/>
    <n v="177"/>
    <m/>
    <m/>
    <m/>
    <m/>
    <m/>
    <n v="98"/>
    <n v="7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0"/>
    <x v="14"/>
    <x v="9"/>
    <d v="2026-04-20T16:53:11"/>
    <n v="50"/>
    <m/>
    <m/>
    <m/>
    <m/>
    <m/>
    <m/>
    <m/>
    <n v="23"/>
    <m/>
    <n v="1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1"/>
    <x v="14"/>
    <x v="9"/>
    <d v="2026-04-20T16:53:11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0"/>
    <x v="14"/>
    <x v="9"/>
    <d v="2026-04-20T16:53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"/>
    <x v="14"/>
    <x v="9"/>
    <d v="2026-04-20T16:53:11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2"/>
    <x v="14"/>
    <x v="9"/>
    <d v="2026-04-20T16:53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2"/>
    <x v="14"/>
    <x v="9"/>
    <d v="2026-04-20T16:53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2"/>
    <x v="33"/>
    <x v="4"/>
    <d v="2026-04-20T15:39:19"/>
    <n v="27"/>
    <n v="13"/>
    <n v="14"/>
    <m/>
    <n v="1"/>
    <n v="3"/>
    <n v="3"/>
    <n v="3"/>
    <n v="8"/>
    <n v="8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3"/>
    <x v="33"/>
    <x v="4"/>
    <d v="2026-04-20T15:39:1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5"/>
    <x v="33"/>
    <x v="4"/>
    <d v="2026-04-20T15:39:19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5"/>
    <x v="125"/>
    <x v="10"/>
    <d v="2026-04-20T15:39:5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"/>
    <x v="125"/>
    <x v="10"/>
    <d v="2026-04-20T15:39:59"/>
    <n v="814"/>
    <n v="297"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"/>
    <x v="125"/>
    <x v="10"/>
    <d v="2026-04-20T15:39:59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5"/>
    <x v="125"/>
    <x v="10"/>
    <d v="2026-04-20T15:39:59"/>
    <n v="28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4"/>
    <x v="127"/>
    <x v="1"/>
    <d v="2026-04-20T15:40:0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3"/>
    <x v="14"/>
    <x v="9"/>
    <d v="2026-04-20T16:53:11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"/>
    <x v="14"/>
    <x v="9"/>
    <d v="2026-04-20T16:53:11"/>
    <n v="184"/>
    <n v="59"/>
    <n v="125"/>
    <m/>
    <n v="2"/>
    <n v="6"/>
    <n v="27"/>
    <n v="19"/>
    <n v="49"/>
    <n v="39"/>
    <n v="24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3"/>
    <x v="14"/>
    <x v="9"/>
    <d v="2026-04-20T16:53:11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5"/>
    <x v="14"/>
    <x v="9"/>
    <d v="2026-04-20T16:53:11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4"/>
    <x v="14"/>
    <x v="9"/>
    <d v="2026-04-20T16:53:11"/>
    <n v="315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5"/>
    <x v="14"/>
    <x v="9"/>
    <d v="2026-04-20T16:53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6"/>
    <x v="14"/>
    <x v="9"/>
    <d v="2026-04-20T16:53:11"/>
    <n v="315"/>
    <n v="155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"/>
    <x v="14"/>
    <x v="9"/>
    <d v="2026-04-20T16:53:11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8"/>
    <x v="18"/>
    <x v="9"/>
    <d v="2026-04-20T16:53:12"/>
    <n v="216"/>
    <m/>
    <m/>
    <m/>
    <n v="10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9"/>
    <x v="18"/>
    <x v="9"/>
    <d v="2026-04-20T16:53:12"/>
    <n v="540"/>
    <m/>
    <m/>
    <m/>
    <m/>
    <m/>
    <n v="322"/>
    <n v="2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0"/>
    <x v="18"/>
    <x v="9"/>
    <d v="2026-04-20T16:53:12"/>
    <n v="156"/>
    <m/>
    <m/>
    <m/>
    <m/>
    <m/>
    <m/>
    <m/>
    <n v="57"/>
    <m/>
    <n v="54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1"/>
    <x v="18"/>
    <x v="9"/>
    <d v="2026-04-20T16:53:12"/>
    <n v="174.4"/>
    <n v="11.2"/>
    <n v="41.6"/>
    <n v="1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0"/>
    <x v="18"/>
    <x v="9"/>
    <d v="2026-04-20T16:53:12"/>
    <n v="18"/>
    <m/>
    <m/>
    <m/>
    <n v="2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"/>
    <x v="18"/>
    <x v="9"/>
    <d v="2026-04-20T16:53:12"/>
    <n v="20"/>
    <m/>
    <m/>
    <n v="2"/>
    <n v="2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6"/>
    <x v="18"/>
    <x v="9"/>
    <d v="2026-04-20T16:53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3"/>
    <x v="18"/>
    <x v="9"/>
    <d v="2026-04-20T16:53:12"/>
    <n v="7.4"/>
    <m/>
    <n v="3.33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1"/>
    <x v="18"/>
    <x v="9"/>
    <d v="2026-04-20T16:53:12"/>
    <n v="14.4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2"/>
    <x v="18"/>
    <x v="9"/>
    <d v="2026-04-20T16:53:12"/>
    <n v="31.6"/>
    <m/>
    <n v="4.4000000000000004"/>
    <n v="16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3"/>
    <x v="18"/>
    <x v="9"/>
    <d v="2026-04-20T16:53:12"/>
    <n v="9.1999999999999993"/>
    <m/>
    <m/>
    <n v="4"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"/>
    <x v="18"/>
    <x v="9"/>
    <d v="2026-04-20T16:53:12"/>
    <n v="584"/>
    <n v="223"/>
    <n v="361"/>
    <n v="6"/>
    <n v="15"/>
    <n v="51"/>
    <n v="50"/>
    <n v="58"/>
    <n v="161"/>
    <n v="111"/>
    <n v="60"/>
    <m/>
    <n v="27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3"/>
    <x v="18"/>
    <x v="9"/>
    <d v="2026-04-20T16:53:12"/>
    <n v="10"/>
    <m/>
    <n v="10"/>
    <m/>
    <m/>
    <m/>
    <n v="1"/>
    <n v="1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4"/>
    <x v="18"/>
    <x v="9"/>
    <d v="2026-04-20T16:53:12"/>
    <n v="7"/>
    <n v="3"/>
    <n v="4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5"/>
    <x v="18"/>
    <x v="9"/>
    <d v="2026-04-20T16:53:12"/>
    <n v="14"/>
    <n v="11"/>
    <n v="3"/>
    <m/>
    <n v="1"/>
    <n v="7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6"/>
    <x v="18"/>
    <x v="9"/>
    <d v="2026-04-20T16:53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7"/>
    <x v="18"/>
    <x v="9"/>
    <d v="2026-04-20T16:53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0"/>
    <x v="18"/>
    <x v="9"/>
    <d v="2026-04-20T16:53:1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4"/>
    <x v="18"/>
    <x v="9"/>
    <d v="2026-04-20T16:53:12"/>
    <n v="849"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5"/>
    <x v="18"/>
    <x v="9"/>
    <d v="2026-04-20T16:53:12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6"/>
    <x v="18"/>
    <x v="9"/>
    <d v="2026-04-20T16:53:12"/>
    <n v="849"/>
    <n v="339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"/>
    <x v="18"/>
    <x v="9"/>
    <d v="2026-04-20T16:53:12"/>
    <n v="113"/>
    <n v="3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25"/>
    <x v="18"/>
    <x v="9"/>
    <d v="2026-04-20T16:53:12"/>
    <n v="32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"/>
    <x v="15"/>
    <x v="4"/>
    <d v="2026-04-20T16:53:12"/>
    <n v="120"/>
    <m/>
    <m/>
    <m/>
    <n v="52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4"/>
    <x v="64"/>
    <x v="10"/>
    <d v="2026-04-20T16:53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5"/>
    <x v="64"/>
    <x v="10"/>
    <d v="2026-04-20T16:53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6"/>
    <x v="64"/>
    <x v="10"/>
    <d v="2026-04-20T16:53:3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"/>
    <x v="64"/>
    <x v="10"/>
    <d v="2026-04-20T16:53:3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8"/>
    <x v="65"/>
    <x v="6"/>
    <d v="2026-04-20T16:53:3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9"/>
    <x v="65"/>
    <x v="6"/>
    <d v="2026-04-20T16:53:3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10"/>
    <x v="65"/>
    <x v="6"/>
    <d v="2026-04-20T16:53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11"/>
    <x v="65"/>
    <x v="6"/>
    <d v="2026-04-20T16:53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2"/>
    <x v="65"/>
    <x v="6"/>
    <d v="2026-04-20T16:53:33"/>
    <n v="19"/>
    <n v="11"/>
    <n v="8"/>
    <m/>
    <m/>
    <n v="1"/>
    <n v="5"/>
    <n v="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4"/>
    <x v="65"/>
    <x v="6"/>
    <d v="2026-04-20T16:53:33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5"/>
    <x v="65"/>
    <x v="6"/>
    <d v="2026-04-20T16:53:3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6"/>
    <x v="65"/>
    <x v="6"/>
    <d v="2026-04-20T16:53:33"/>
    <n v="241"/>
    <n v="113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7"/>
    <x v="65"/>
    <x v="6"/>
    <d v="2026-04-20T16:53:33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8"/>
    <x v="66"/>
    <x v="6"/>
    <d v="2026-04-20T16:53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9"/>
    <x v="66"/>
    <x v="6"/>
    <d v="2026-04-20T16:53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2"/>
    <x v="66"/>
    <x v="6"/>
    <d v="2026-04-20T16:53:34"/>
    <n v="4"/>
    <n v="3"/>
    <n v="1"/>
    <m/>
    <m/>
    <m/>
    <m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4"/>
    <x v="66"/>
    <x v="6"/>
    <d v="2026-04-20T16:53:3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5"/>
    <x v="66"/>
    <x v="6"/>
    <d v="2026-04-20T16:53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6"/>
    <x v="66"/>
    <x v="6"/>
    <d v="2026-04-20T16:53:34"/>
    <n v="9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7"/>
    <x v="66"/>
    <x v="6"/>
    <d v="2026-04-20T16:53:3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9"/>
    <x v="52"/>
    <x v="11"/>
    <d v="2026-04-20T16:53:34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0"/>
    <x v="52"/>
    <x v="11"/>
    <d v="2026-04-20T16:53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1"/>
    <x v="52"/>
    <x v="11"/>
    <d v="2026-04-20T16:53:3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0"/>
    <x v="52"/>
    <x v="11"/>
    <d v="2026-04-20T16:5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"/>
    <x v="52"/>
    <x v="11"/>
    <d v="2026-04-20T16:5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2"/>
    <x v="52"/>
    <x v="11"/>
    <d v="2026-04-20T16:53:34"/>
    <n v="7"/>
    <n v="3"/>
    <n v="4"/>
    <m/>
    <n v="1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3"/>
    <x v="52"/>
    <x v="11"/>
    <d v="2026-04-20T16:53:34"/>
    <n v="1"/>
    <m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4"/>
    <x v="52"/>
    <x v="11"/>
    <d v="2026-04-20T16:53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5"/>
    <x v="52"/>
    <x v="11"/>
    <d v="2026-04-20T16:5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6"/>
    <x v="52"/>
    <x v="11"/>
    <d v="2026-04-20T16:53:34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7"/>
    <x v="52"/>
    <x v="11"/>
    <d v="2026-04-20T16:5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8"/>
    <x v="53"/>
    <x v="11"/>
    <d v="2026-04-20T16:53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9"/>
    <x v="53"/>
    <x v="11"/>
    <d v="2026-04-20T16:53:35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10"/>
    <x v="53"/>
    <x v="11"/>
    <d v="2026-04-20T16:53:35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11"/>
    <x v="53"/>
    <x v="11"/>
    <d v="2026-04-20T16:53:35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2"/>
    <x v="53"/>
    <x v="11"/>
    <d v="2026-04-20T16:53:35"/>
    <n v="24"/>
    <n v="9"/>
    <n v="15"/>
    <m/>
    <n v="1"/>
    <n v="2"/>
    <n v="2"/>
    <n v="4"/>
    <n v="7"/>
    <n v="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4"/>
    <x v="53"/>
    <x v="11"/>
    <d v="2026-04-20T16:53:3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5"/>
    <x v="53"/>
    <x v="11"/>
    <d v="2026-04-20T16:53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6"/>
    <x v="53"/>
    <x v="11"/>
    <d v="2026-04-20T16:53:35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0"/>
    <x v="58"/>
    <x v="11"/>
    <d v="2026-04-20T16:53:36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4"/>
    <x v="58"/>
    <x v="11"/>
    <d v="2026-04-20T16:53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"/>
    <x v="58"/>
    <x v="11"/>
    <d v="2026-04-20T16:53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6"/>
    <x v="58"/>
    <x v="11"/>
    <d v="2026-04-20T16:53:36"/>
    <n v="43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"/>
    <x v="58"/>
    <x v="11"/>
    <d v="2026-04-20T16:53:3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5"/>
    <x v="58"/>
    <x v="11"/>
    <d v="2026-04-20T16:53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8"/>
    <x v="59"/>
    <x v="11"/>
    <d v="2026-04-20T16:53:3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9"/>
    <x v="59"/>
    <x v="11"/>
    <d v="2026-04-20T16:53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0"/>
    <x v="59"/>
    <x v="11"/>
    <d v="2026-04-20T16:53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0"/>
    <x v="59"/>
    <x v="11"/>
    <d v="2026-04-20T16:53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"/>
    <x v="59"/>
    <x v="11"/>
    <d v="2026-04-20T16:53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22"/>
    <x v="59"/>
    <x v="11"/>
    <d v="2026-04-20T16:53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2"/>
    <x v="59"/>
    <x v="11"/>
    <d v="2026-04-20T16:53:36"/>
    <n v="8"/>
    <n v="2"/>
    <n v="6"/>
    <m/>
    <m/>
    <m/>
    <n v="1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3"/>
    <x v="59"/>
    <x v="11"/>
    <d v="2026-04-20T16:53:36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5"/>
    <x v="59"/>
    <x v="11"/>
    <d v="2026-04-20T16:53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4"/>
    <x v="59"/>
    <x v="11"/>
    <d v="2026-04-20T16:53:3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5"/>
    <x v="59"/>
    <x v="11"/>
    <d v="2026-04-20T16:5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6"/>
    <x v="59"/>
    <x v="11"/>
    <d v="2026-04-20T16:53:36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7"/>
    <x v="59"/>
    <x v="11"/>
    <d v="2026-04-20T16:5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9"/>
    <x v="67"/>
    <x v="11"/>
    <d v="2026-04-20T16:53:3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2"/>
    <x v="67"/>
    <x v="11"/>
    <d v="2026-04-20T16:53:37"/>
    <n v="7"/>
    <n v="4"/>
    <n v="3"/>
    <m/>
    <m/>
    <m/>
    <m/>
    <m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4"/>
    <x v="67"/>
    <x v="11"/>
    <d v="2026-04-20T16:53:3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5"/>
    <x v="67"/>
    <x v="11"/>
    <d v="2026-04-20T16:53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6"/>
    <x v="67"/>
    <x v="11"/>
    <d v="2026-04-20T16:53:37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7"/>
    <x v="67"/>
    <x v="11"/>
    <d v="2026-04-20T16:53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8"/>
    <x v="72"/>
    <x v="11"/>
    <d v="2026-04-20T16:53:37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9"/>
    <x v="72"/>
    <x v="11"/>
    <d v="2026-04-20T16:53:37"/>
    <n v="68"/>
    <m/>
    <m/>
    <m/>
    <m/>
    <m/>
    <n v="2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0"/>
    <x v="72"/>
    <x v="11"/>
    <d v="2026-04-20T16:53:37"/>
    <n v="8"/>
    <m/>
    <m/>
    <m/>
    <m/>
    <m/>
    <m/>
    <m/>
    <n v="3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1"/>
    <x v="72"/>
    <x v="11"/>
    <d v="2026-04-20T16:53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"/>
    <x v="72"/>
    <x v="11"/>
    <d v="2026-04-20T16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2"/>
    <x v="72"/>
    <x v="11"/>
    <d v="2026-04-20T16:53:37"/>
    <n v="3.2"/>
    <m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2"/>
    <x v="72"/>
    <x v="11"/>
    <d v="2026-04-20T16:53:37"/>
    <n v="53"/>
    <n v="24"/>
    <n v="29"/>
    <m/>
    <m/>
    <n v="2"/>
    <n v="5"/>
    <n v="7"/>
    <n v="14"/>
    <n v="2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3"/>
    <x v="72"/>
    <x v="11"/>
    <d v="2026-04-20T16:53:3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4"/>
    <x v="72"/>
    <x v="11"/>
    <d v="2026-04-20T16:53:37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5"/>
    <x v="72"/>
    <x v="11"/>
    <d v="2026-04-20T16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6"/>
    <x v="72"/>
    <x v="11"/>
    <d v="2026-04-20T16:53:37"/>
    <n v="184"/>
    <n v="85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7"/>
    <x v="72"/>
    <x v="11"/>
    <d v="2026-04-20T16:53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8"/>
    <x v="74"/>
    <x v="0"/>
    <d v="2026-04-20T16:5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9"/>
    <x v="74"/>
    <x v="0"/>
    <d v="2026-04-20T16:53:38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2"/>
    <x v="74"/>
    <x v="0"/>
    <d v="2026-04-20T16:53:38"/>
    <n v="5"/>
    <n v="2"/>
    <n v="3"/>
    <m/>
    <m/>
    <m/>
    <n v="1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4"/>
    <x v="74"/>
    <x v="0"/>
    <d v="2026-04-20T16:53:3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5"/>
    <x v="74"/>
    <x v="0"/>
    <d v="2026-04-20T16:5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6"/>
    <x v="74"/>
    <x v="0"/>
    <d v="2026-04-20T16:53:38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"/>
    <x v="74"/>
    <x v="0"/>
    <d v="2026-04-20T16:5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25"/>
    <x v="74"/>
    <x v="0"/>
    <d v="2026-04-20T16:5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8"/>
    <x v="68"/>
    <x v="0"/>
    <d v="2026-04-20T16:53:3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9"/>
    <x v="68"/>
    <x v="0"/>
    <d v="2026-04-20T16:53:3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0"/>
    <x v="68"/>
    <x v="0"/>
    <d v="2026-04-20T16:53:38"/>
    <n v="9"/>
    <m/>
    <m/>
    <m/>
    <m/>
    <m/>
    <m/>
    <m/>
    <n v="2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1"/>
    <x v="68"/>
    <x v="0"/>
    <d v="2026-04-20T16:53:38"/>
    <n v="10.4"/>
    <n v="1.6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0"/>
    <x v="68"/>
    <x v="0"/>
    <d v="2026-04-20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"/>
    <x v="68"/>
    <x v="0"/>
    <d v="2026-04-20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2"/>
    <x v="68"/>
    <x v="0"/>
    <d v="2026-04-20T16:53:38"/>
    <n v="19"/>
    <n v="6"/>
    <n v="13"/>
    <n v="1"/>
    <n v="1"/>
    <n v="3"/>
    <m/>
    <n v="2"/>
    <n v="4"/>
    <n v="1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3"/>
    <x v="68"/>
    <x v="0"/>
    <d v="2026-04-20T16:53:3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4"/>
    <x v="68"/>
    <x v="0"/>
    <d v="2026-04-20T16:53:38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5"/>
    <x v="68"/>
    <x v="0"/>
    <d v="2026-04-20T16:53:3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6"/>
    <x v="68"/>
    <x v="0"/>
    <d v="2026-04-20T16:53:38"/>
    <n v="157"/>
    <n v="7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"/>
    <x v="68"/>
    <x v="0"/>
    <d v="2026-04-20T16:53:38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25"/>
    <x v="68"/>
    <x v="0"/>
    <d v="2026-04-20T16:53:3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34"/>
    <x v="68"/>
    <x v="0"/>
    <d v="2026-04-20T16:53:3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8"/>
    <x v="69"/>
    <x v="0"/>
    <d v="2026-04-20T16:53:3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2"/>
    <x v="69"/>
    <x v="0"/>
    <d v="2026-04-20T16:53:39"/>
    <n v="1"/>
    <m/>
    <n v="1"/>
    <m/>
    <m/>
    <m/>
    <m/>
    <n v="1"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4"/>
    <x v="69"/>
    <x v="0"/>
    <d v="2026-04-20T16:53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5"/>
    <x v="69"/>
    <x v="0"/>
    <d v="2026-04-20T16:53:3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6"/>
    <x v="69"/>
    <x v="0"/>
    <d v="2026-04-20T16:53:39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"/>
    <x v="69"/>
    <x v="0"/>
    <d v="2026-04-20T16:53:3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25"/>
    <x v="69"/>
    <x v="0"/>
    <d v="2026-04-20T16:53:3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8"/>
    <x v="70"/>
    <x v="0"/>
    <d v="2026-04-20T16:53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9"/>
    <x v="70"/>
    <x v="0"/>
    <d v="2026-04-20T16:53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11"/>
    <x v="70"/>
    <x v="0"/>
    <d v="2026-04-20T16:53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2"/>
    <x v="70"/>
    <x v="0"/>
    <d v="2026-04-20T16:53:39"/>
    <n v="3"/>
    <m/>
    <n v="3"/>
    <m/>
    <m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4"/>
    <x v="70"/>
    <x v="0"/>
    <d v="2026-04-20T16:53:3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5"/>
    <x v="70"/>
    <x v="0"/>
    <d v="2026-04-20T16:53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6"/>
    <x v="70"/>
    <x v="0"/>
    <d v="2026-04-20T16:53:39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"/>
    <x v="70"/>
    <x v="0"/>
    <d v="2026-04-20T16:53:39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9"/>
    <x v="0"/>
    <x v="0"/>
    <d v="2026-04-20T16:53:40"/>
    <n v="5"/>
    <m/>
    <m/>
    <m/>
    <m/>
    <m/>
    <n v="2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10"/>
    <x v="0"/>
    <x v="0"/>
    <d v="2026-04-20T16:53:4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0"/>
    <x v="0"/>
    <x v="0"/>
    <d v="2026-04-20T16:53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1"/>
    <x v="0"/>
    <x v="0"/>
    <d v="2026-04-20T16:53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2"/>
    <x v="0"/>
    <x v="0"/>
    <d v="2026-04-20T16:53:40"/>
    <n v="4"/>
    <n v="1"/>
    <n v="3"/>
    <m/>
    <m/>
    <m/>
    <m/>
    <m/>
    <n v="1"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3"/>
    <x v="0"/>
    <x v="0"/>
    <d v="2026-04-20T16:53:40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4"/>
    <x v="0"/>
    <x v="0"/>
    <d v="2026-04-20T16:53:40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5"/>
    <x v="0"/>
    <x v="0"/>
    <d v="2026-04-20T16:53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6"/>
    <x v="0"/>
    <x v="0"/>
    <d v="2026-04-20T16:53:40"/>
    <n v="105"/>
    <n v="4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"/>
    <x v="0"/>
    <x v="0"/>
    <d v="2026-04-20T16:53:40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8"/>
    <x v="71"/>
    <x v="0"/>
    <d v="2026-04-20T16:5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9"/>
    <x v="71"/>
    <x v="0"/>
    <d v="2026-04-20T16:53:4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10"/>
    <x v="71"/>
    <x v="0"/>
    <d v="2026-04-20T16:53:40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11"/>
    <x v="71"/>
    <x v="0"/>
    <d v="2026-04-20T16:53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0"/>
    <x v="71"/>
    <x v="0"/>
    <d v="2026-04-20T16:53:4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1"/>
    <x v="71"/>
    <x v="0"/>
    <d v="2026-04-20T16:53:4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"/>
    <x v="71"/>
    <x v="0"/>
    <d v="2026-04-20T16:53:40"/>
    <n v="9"/>
    <n v="6"/>
    <n v="3"/>
    <n v="1"/>
    <m/>
    <m/>
    <n v="2"/>
    <n v="1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3"/>
    <x v="71"/>
    <x v="0"/>
    <d v="2026-04-20T16:53:40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4"/>
    <x v="71"/>
    <x v="0"/>
    <d v="2026-04-20T16:53:4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5"/>
    <x v="71"/>
    <x v="0"/>
    <d v="2026-04-20T16:53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7"/>
    <x v="71"/>
    <x v="0"/>
    <d v="2026-04-20T16:53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6"/>
    <x v="71"/>
    <x v="0"/>
    <d v="2026-04-20T16:53:40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7"/>
    <x v="71"/>
    <x v="0"/>
    <d v="2026-04-20T16:53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8"/>
    <x v="71"/>
    <x v="0"/>
    <d v="2026-04-20T16:5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25"/>
    <x v="71"/>
    <x v="0"/>
    <d v="2026-04-20T16:53:4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9"/>
    <x v="73"/>
    <x v="0"/>
    <d v="2026-04-20T16:53:4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10"/>
    <x v="73"/>
    <x v="0"/>
    <d v="2026-04-20T16:53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2"/>
    <x v="73"/>
    <x v="0"/>
    <d v="2026-04-20T16:53:41"/>
    <n v="9"/>
    <n v="3"/>
    <n v="6"/>
    <m/>
    <m/>
    <m/>
    <m/>
    <m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4"/>
    <x v="73"/>
    <x v="0"/>
    <d v="2026-04-20T16:53:4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5"/>
    <x v="73"/>
    <x v="0"/>
    <d v="2026-04-20T16:53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29"/>
    <x v="73"/>
    <x v="0"/>
    <d v="2026-04-20T16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6"/>
    <x v="73"/>
    <x v="0"/>
    <d v="2026-04-20T16:53:41"/>
    <n v="86"/>
    <n v="3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7"/>
    <x v="73"/>
    <x v="0"/>
    <d v="2026-04-20T16:53:41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31"/>
    <x v="73"/>
    <x v="0"/>
    <d v="2026-04-20T16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9"/>
    <x v="82"/>
    <x v="0"/>
    <d v="2026-04-20T16:53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2"/>
    <x v="82"/>
    <x v="0"/>
    <d v="2026-04-20T16:53:41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4"/>
    <x v="82"/>
    <x v="0"/>
    <d v="2026-04-20T16:53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5"/>
    <x v="82"/>
    <x v="0"/>
    <d v="2026-04-20T16:53:4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6"/>
    <x v="82"/>
    <x v="0"/>
    <d v="2026-04-20T16:53:41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7"/>
    <x v="82"/>
    <x v="0"/>
    <d v="2026-04-20T16:53:4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"/>
    <x v="85"/>
    <x v="12"/>
    <d v="2026-04-20T16:53:4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9"/>
    <x v="85"/>
    <x v="12"/>
    <d v="2026-04-20T16:53:4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0"/>
    <x v="85"/>
    <x v="12"/>
    <d v="2026-04-20T16:53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1"/>
    <x v="85"/>
    <x v="12"/>
    <d v="2026-04-20T16:53:4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"/>
    <x v="85"/>
    <x v="12"/>
    <d v="2026-04-20T16:53:42"/>
    <n v="18"/>
    <n v="9"/>
    <n v="9"/>
    <m/>
    <m/>
    <n v="1"/>
    <n v="4"/>
    <n v="3"/>
    <n v="6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11"/>
    <x v="40"/>
    <x v="9"/>
    <d v="2026-04-20T16:53:2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2"/>
    <x v="40"/>
    <x v="9"/>
    <d v="2026-04-20T16:53:21"/>
    <n v="22"/>
    <n v="11"/>
    <n v="11"/>
    <m/>
    <m/>
    <n v="1"/>
    <m/>
    <n v="5"/>
    <n v="9"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4"/>
    <x v="40"/>
    <x v="9"/>
    <d v="2026-04-20T16:53:21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5"/>
    <x v="40"/>
    <x v="9"/>
    <d v="2026-04-20T16:53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6"/>
    <x v="40"/>
    <x v="9"/>
    <d v="2026-04-20T16:53:21"/>
    <n v="177"/>
    <n v="7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7"/>
    <x v="40"/>
    <x v="9"/>
    <d v="2026-04-20T16:53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8"/>
    <x v="41"/>
    <x v="9"/>
    <d v="2026-04-20T16:53:2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9"/>
    <x v="41"/>
    <x v="9"/>
    <d v="2026-04-20T16:53:21"/>
    <n v="22"/>
    <m/>
    <m/>
    <m/>
    <m/>
    <m/>
    <n v="1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10"/>
    <x v="41"/>
    <x v="9"/>
    <d v="2026-04-20T16:53:21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11"/>
    <x v="41"/>
    <x v="9"/>
    <d v="2026-04-20T16:53:2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2"/>
    <x v="41"/>
    <x v="9"/>
    <d v="2026-04-20T16:53:21"/>
    <n v="18"/>
    <n v="8"/>
    <n v="10"/>
    <m/>
    <m/>
    <n v="1"/>
    <n v="3"/>
    <m/>
    <n v="8"/>
    <n v="3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4"/>
    <x v="41"/>
    <x v="9"/>
    <d v="2026-04-20T16:53:21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5"/>
    <x v="41"/>
    <x v="9"/>
    <d v="2026-04-20T16:53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6"/>
    <x v="41"/>
    <x v="9"/>
    <d v="2026-04-20T16:53:21"/>
    <n v="108"/>
    <n v="4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7"/>
    <x v="41"/>
    <x v="9"/>
    <d v="2026-04-20T16:53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8"/>
    <x v="28"/>
    <x v="9"/>
    <d v="2026-04-20T16:53:2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9"/>
    <x v="28"/>
    <x v="9"/>
    <d v="2026-04-20T16:53:22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10"/>
    <x v="28"/>
    <x v="9"/>
    <d v="2026-04-20T16:53:2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11"/>
    <x v="28"/>
    <x v="9"/>
    <d v="2026-04-20T16:53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2"/>
    <x v="28"/>
    <x v="9"/>
    <d v="2026-04-20T16:53:22"/>
    <n v="15"/>
    <n v="5"/>
    <n v="10"/>
    <m/>
    <m/>
    <n v="1"/>
    <n v="2"/>
    <n v="1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4"/>
    <x v="28"/>
    <x v="9"/>
    <d v="2026-04-20T16:53:22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5"/>
    <x v="28"/>
    <x v="9"/>
    <d v="2026-04-20T16:53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6"/>
    <x v="28"/>
    <x v="9"/>
    <d v="2026-04-20T16:53:22"/>
    <n v="112"/>
    <n v="5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7"/>
    <x v="28"/>
    <x v="9"/>
    <d v="2026-04-20T16:53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25"/>
    <x v="28"/>
    <x v="9"/>
    <d v="2026-04-20T16:53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8"/>
    <x v="44"/>
    <x v="9"/>
    <d v="2026-04-20T16:53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9"/>
    <x v="44"/>
    <x v="9"/>
    <d v="2026-04-20T16:53:22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2"/>
    <x v="44"/>
    <x v="9"/>
    <d v="2026-04-20T16:53:22"/>
    <n v="9"/>
    <n v="2"/>
    <n v="7"/>
    <m/>
    <m/>
    <m/>
    <m/>
    <n v="1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4"/>
    <x v="44"/>
    <x v="9"/>
    <d v="2026-04-20T16:53:2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9"/>
    <x v="6"/>
    <x v="44"/>
    <x v="9"/>
    <d v="2026-04-20T16:53:22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9"/>
    <x v="45"/>
    <x v="9"/>
    <d v="2026-04-20T16:53:2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10"/>
    <x v="45"/>
    <x v="9"/>
    <d v="2026-04-20T16:53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2"/>
    <x v="45"/>
    <x v="9"/>
    <d v="2026-04-20T16:53:23"/>
    <n v="5"/>
    <n v="1"/>
    <n v="4"/>
    <m/>
    <m/>
    <m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4"/>
    <x v="45"/>
    <x v="9"/>
    <d v="2026-04-20T16:53:2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"/>
    <x v="7"/>
    <x v="5"/>
    <d v="2026-04-20T16:53:08"/>
    <n v="277"/>
    <n v="135"/>
    <n v="142"/>
    <n v="4"/>
    <n v="4"/>
    <n v="23"/>
    <n v="18"/>
    <n v="35"/>
    <n v="89"/>
    <n v="51"/>
    <n v="25"/>
    <m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"/>
    <x v="7"/>
    <x v="5"/>
    <d v="2026-04-20T16:53:08"/>
    <n v="11"/>
    <n v="6"/>
    <n v="5"/>
    <m/>
    <m/>
    <m/>
    <n v="3"/>
    <m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5"/>
    <x v="7"/>
    <x v="5"/>
    <d v="2026-04-20T16:53:08"/>
    <n v="3"/>
    <n v="1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"/>
    <x v="7"/>
    <x v="5"/>
    <d v="2026-04-20T16:53:08"/>
    <n v="626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"/>
    <x v="7"/>
    <x v="5"/>
    <d v="2026-04-20T16:53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"/>
    <x v="7"/>
    <x v="5"/>
    <d v="2026-04-20T16:53:08"/>
    <n v="626"/>
    <n v="266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"/>
    <x v="7"/>
    <x v="5"/>
    <d v="2026-04-20T16:53:0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"/>
    <x v="8"/>
    <x v="6"/>
    <d v="2026-04-20T16:53:08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"/>
    <x v="8"/>
    <x v="6"/>
    <d v="2026-04-20T16:53:08"/>
    <n v="139"/>
    <m/>
    <m/>
    <m/>
    <m/>
    <m/>
    <n v="7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0"/>
    <x v="8"/>
    <x v="6"/>
    <d v="2026-04-20T16:53:08"/>
    <n v="15"/>
    <m/>
    <m/>
    <m/>
    <m/>
    <m/>
    <m/>
    <m/>
    <n v="1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1"/>
    <x v="8"/>
    <x v="6"/>
    <d v="2026-04-20T16:53:08"/>
    <n v="26.4"/>
    <n v="4.8"/>
    <n v="2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0"/>
    <x v="8"/>
    <x v="6"/>
    <d v="2026-04-20T16:53:0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"/>
    <x v="8"/>
    <x v="6"/>
    <d v="2026-04-20T16:53:0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2"/>
    <x v="8"/>
    <x v="6"/>
    <d v="2026-04-20T16:53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"/>
    <x v="8"/>
    <x v="6"/>
    <d v="2026-04-20T16:53:08"/>
    <n v="125"/>
    <n v="53"/>
    <n v="72"/>
    <n v="2"/>
    <n v="1"/>
    <n v="8"/>
    <n v="22"/>
    <n v="7"/>
    <n v="38"/>
    <n v="32"/>
    <n v="1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"/>
    <x v="8"/>
    <x v="6"/>
    <d v="2026-04-20T16:53:08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5"/>
    <x v="8"/>
    <x v="6"/>
    <d v="2026-04-20T16:53:0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6"/>
    <x v="8"/>
    <x v="6"/>
    <d v="2026-04-20T16:53:0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0"/>
    <x v="8"/>
    <x v="6"/>
    <d v="2026-04-20T16:53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"/>
    <x v="8"/>
    <x v="6"/>
    <d v="2026-04-20T16:53:08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"/>
    <x v="8"/>
    <x v="6"/>
    <d v="2026-04-20T16:53:0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6"/>
    <x v="8"/>
    <x v="6"/>
    <d v="2026-04-20T16:53:08"/>
    <n v="293"/>
    <n v="126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"/>
    <x v="8"/>
    <x v="6"/>
    <d v="2026-04-20T16:53:0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8"/>
    <x v="9"/>
    <x v="7"/>
    <d v="2026-04-20T16:53:0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9"/>
    <x v="9"/>
    <x v="7"/>
    <d v="2026-04-20T16:53:09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0"/>
    <x v="9"/>
    <x v="7"/>
    <d v="2026-04-20T16:53:09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1"/>
    <x v="9"/>
    <x v="7"/>
    <d v="2026-04-20T16:53:09"/>
    <n v="14.4"/>
    <n v="3.2"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0"/>
    <x v="9"/>
    <x v="7"/>
    <d v="2026-04-20T16:53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"/>
    <x v="9"/>
    <x v="7"/>
    <d v="2026-04-20T16:53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2"/>
    <x v="9"/>
    <x v="7"/>
    <d v="2026-04-20T16:53:09"/>
    <n v="7.6"/>
    <m/>
    <m/>
    <n v="3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"/>
    <x v="9"/>
    <x v="7"/>
    <d v="2026-04-20T16:53:09"/>
    <n v="30"/>
    <n v="13"/>
    <n v="17"/>
    <n v="2"/>
    <n v="1"/>
    <n v="3"/>
    <n v="1"/>
    <n v="3"/>
    <n v="10"/>
    <n v="4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3"/>
    <x v="9"/>
    <x v="7"/>
    <d v="2026-04-20T16:53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"/>
    <x v="19"/>
    <x v="2"/>
    <d v="2026-04-20T15:39:07"/>
    <n v="100"/>
    <n v="3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2"/>
    <x v="19"/>
    <x v="2"/>
    <d v="2026-04-20T15:39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5"/>
    <x v="19"/>
    <x v="2"/>
    <d v="2026-04-20T15:39:07"/>
    <n v="108"/>
    <n v="5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4"/>
    <x v="19"/>
    <x v="2"/>
    <d v="2026-04-20T15:39:0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8"/>
    <x v="20"/>
    <x v="9"/>
    <d v="2026-04-20T15:39:07"/>
    <n v="68"/>
    <m/>
    <m/>
    <m/>
    <n v="5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9"/>
    <x v="20"/>
    <x v="9"/>
    <d v="2026-04-20T15:39:07"/>
    <n v="110"/>
    <m/>
    <m/>
    <m/>
    <m/>
    <m/>
    <n v="60"/>
    <n v="4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0"/>
    <x v="20"/>
    <x v="9"/>
    <d v="2026-04-20T15:39:07"/>
    <n v="43"/>
    <m/>
    <m/>
    <m/>
    <m/>
    <m/>
    <m/>
    <m/>
    <n v="16"/>
    <m/>
    <n v="12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23"/>
    <x v="33"/>
    <x v="4"/>
    <d v="2026-04-20T15:39:19"/>
    <n v="6.4"/>
    <m/>
    <m/>
    <n v="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5"/>
    <x v="9"/>
    <x v="7"/>
    <d v="2026-04-20T16:53:09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4"/>
    <x v="9"/>
    <x v="7"/>
    <d v="2026-04-20T16:53:0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5"/>
    <x v="9"/>
    <x v="7"/>
    <d v="2026-04-20T16:53:0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7"/>
    <x v="9"/>
    <x v="7"/>
    <d v="2026-04-20T16:53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6"/>
    <x v="9"/>
    <x v="7"/>
    <d v="2026-04-20T16:53:09"/>
    <n v="88"/>
    <n v="2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"/>
    <x v="9"/>
    <x v="7"/>
    <d v="2026-04-20T16:53:0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28"/>
    <x v="9"/>
    <x v="7"/>
    <d v="2026-04-20T16:5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"/>
    <x v="10"/>
    <x v="4"/>
    <d v="2026-04-20T16:53:09"/>
    <n v="48"/>
    <m/>
    <m/>
    <m/>
    <n v="3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9"/>
    <x v="10"/>
    <x v="4"/>
    <d v="2026-04-20T16:53:09"/>
    <n v="98"/>
    <m/>
    <m/>
    <m/>
    <m/>
    <m/>
    <n v="38"/>
    <n v="5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0"/>
    <x v="10"/>
    <x v="4"/>
    <d v="2026-04-20T16:53:09"/>
    <n v="23"/>
    <m/>
    <m/>
    <m/>
    <m/>
    <m/>
    <m/>
    <m/>
    <n v="8"/>
    <m/>
    <n v="1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1"/>
    <x v="10"/>
    <x v="4"/>
    <d v="2026-04-20T16:53:09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0"/>
    <x v="10"/>
    <x v="4"/>
    <d v="2026-04-20T16:53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"/>
    <x v="10"/>
    <x v="4"/>
    <d v="2026-04-20T16:53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2"/>
    <x v="10"/>
    <x v="4"/>
    <d v="2026-04-20T16:53:09"/>
    <n v="96"/>
    <n v="37"/>
    <n v="59"/>
    <m/>
    <n v="1"/>
    <n v="3"/>
    <n v="19"/>
    <n v="5"/>
    <n v="19"/>
    <n v="31"/>
    <n v="9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3"/>
    <x v="10"/>
    <x v="4"/>
    <d v="2026-04-20T16:53:0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4"/>
    <x v="10"/>
    <x v="4"/>
    <d v="2026-04-20T16:53:0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5"/>
    <x v="10"/>
    <x v="4"/>
    <d v="2026-04-20T16:53:0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6"/>
    <x v="10"/>
    <x v="4"/>
    <d v="2026-04-20T16:53:09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"/>
    <x v="10"/>
    <x v="4"/>
    <d v="2026-04-20T16:53:09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"/>
    <x v="11"/>
    <x v="4"/>
    <d v="2026-04-20T16:53:1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9"/>
    <x v="11"/>
    <x v="4"/>
    <d v="2026-04-20T16:53:10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0"/>
    <x v="11"/>
    <x v="4"/>
    <d v="2026-04-20T16:53:10"/>
    <n v="20"/>
    <m/>
    <m/>
    <m/>
    <m/>
    <m/>
    <m/>
    <m/>
    <n v="5"/>
    <m/>
    <n v="1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1"/>
    <x v="11"/>
    <x v="4"/>
    <d v="2026-04-20T16:53:10"/>
    <n v="13.6"/>
    <n v="0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22"/>
    <x v="11"/>
    <x v="4"/>
    <d v="2026-04-20T16:53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23"/>
    <x v="11"/>
    <x v="4"/>
    <d v="2026-04-20T16:53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2"/>
    <x v="11"/>
    <x v="4"/>
    <d v="2026-04-20T16:53:10"/>
    <n v="45"/>
    <n v="11"/>
    <n v="34"/>
    <n v="0"/>
    <n v="1"/>
    <n v="4"/>
    <n v="4"/>
    <n v="7"/>
    <n v="7"/>
    <n v="7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5"/>
    <x v="11"/>
    <x v="4"/>
    <d v="2026-04-20T16:53:10"/>
    <n v="2"/>
    <n v="1"/>
    <n v="1"/>
    <n v="0"/>
    <n v="0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4"/>
    <x v="11"/>
    <x v="4"/>
    <d v="2026-04-20T16:53:1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5"/>
    <x v="11"/>
    <x v="4"/>
    <d v="2026-04-20T16:53:1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6"/>
    <x v="11"/>
    <x v="4"/>
    <d v="2026-04-20T16:53:10"/>
    <n v="187"/>
    <n v="97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"/>
    <x v="11"/>
    <x v="4"/>
    <d v="2026-04-20T16:53:10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8"/>
    <x v="12"/>
    <x v="1"/>
    <d v="2026-04-20T16:53:10"/>
    <n v="322"/>
    <m/>
    <m/>
    <m/>
    <n v="16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"/>
    <x v="12"/>
    <x v="1"/>
    <d v="2026-04-20T16:53:10"/>
    <n v="490"/>
    <m/>
    <m/>
    <m/>
    <m/>
    <m/>
    <n v="312"/>
    <n v="166"/>
    <n v="4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0"/>
    <x v="12"/>
    <x v="1"/>
    <d v="2026-04-20T16:53:10"/>
    <n v="212"/>
    <m/>
    <m/>
    <m/>
    <m/>
    <m/>
    <m/>
    <m/>
    <n v="118"/>
    <m/>
    <n v="36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1"/>
    <x v="12"/>
    <x v="1"/>
    <d v="2026-04-20T16:53:10"/>
    <n v="298.39999999999998"/>
    <n v="31.2"/>
    <n v="80"/>
    <n v="1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0"/>
    <x v="12"/>
    <x v="1"/>
    <d v="2026-04-20T16:53:10"/>
    <n v="22"/>
    <m/>
    <m/>
    <m/>
    <n v="0"/>
    <n v="10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"/>
    <x v="12"/>
    <x v="1"/>
    <d v="2026-04-20T16:53:10"/>
    <n v="22"/>
    <m/>
    <n v="0"/>
    <n v="0"/>
    <n v="0"/>
    <n v="10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6"/>
    <x v="12"/>
    <x v="1"/>
    <d v="2026-04-20T16:53:1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3"/>
    <x v="12"/>
    <x v="1"/>
    <d v="2026-04-20T16:53:10"/>
    <n v="11.1"/>
    <n v="4.4400000000000004"/>
    <n v="4.4400000000000004"/>
    <n v="2.22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1"/>
    <x v="12"/>
    <x v="1"/>
    <d v="2026-04-20T16:53:10"/>
    <n v="19.2"/>
    <m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2"/>
    <x v="12"/>
    <x v="1"/>
    <d v="2026-04-20T16:53:10"/>
    <n v="47.6"/>
    <n v="0"/>
    <n v="4.8"/>
    <n v="21.6"/>
    <n v="1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3"/>
    <x v="12"/>
    <x v="1"/>
    <d v="2026-04-20T16:53:10"/>
    <n v="10.4"/>
    <n v="0"/>
    <n v="0"/>
    <n v="0"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"/>
    <x v="12"/>
    <x v="1"/>
    <d v="2026-04-20T16:53:10"/>
    <n v="715"/>
    <n v="260"/>
    <n v="455"/>
    <n v="11"/>
    <n v="29"/>
    <n v="72"/>
    <n v="80"/>
    <n v="81"/>
    <n v="156"/>
    <n v="83"/>
    <n v="122"/>
    <m/>
    <n v="21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"/>
    <x v="12"/>
    <x v="1"/>
    <d v="2026-04-20T16:53:10"/>
    <n v="14"/>
    <n v="8"/>
    <n v="6"/>
    <n v="0"/>
    <n v="0"/>
    <n v="0"/>
    <n v="0"/>
    <n v="5"/>
    <n v="2"/>
    <n v="4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4"/>
    <x v="12"/>
    <x v="1"/>
    <d v="2026-04-20T16:53:10"/>
    <n v="7"/>
    <n v="1"/>
    <n v="6"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6"/>
    <x v="45"/>
    <x v="9"/>
    <d v="2026-04-20T16:53:23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8"/>
    <x v="30"/>
    <x v="4"/>
    <d v="2026-04-20T16:53:23"/>
    <n v="8"/>
    <m/>
    <m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9"/>
    <x v="30"/>
    <x v="4"/>
    <d v="2026-04-20T16:53:2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2"/>
    <x v="30"/>
    <x v="4"/>
    <d v="2026-04-20T16:53:23"/>
    <n v="7"/>
    <n v="4"/>
    <n v="3"/>
    <m/>
    <m/>
    <m/>
    <n v="0"/>
    <n v="4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4"/>
    <x v="30"/>
    <x v="4"/>
    <d v="2026-04-20T16:53:2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5"/>
    <x v="30"/>
    <x v="4"/>
    <d v="2026-04-20T16:53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6"/>
    <x v="30"/>
    <x v="4"/>
    <d v="2026-04-20T16:53:23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7"/>
    <x v="30"/>
    <x v="4"/>
    <d v="2026-04-20T16:5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8"/>
    <x v="46"/>
    <x v="4"/>
    <d v="2026-04-20T16:53:2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9"/>
    <x v="46"/>
    <x v="4"/>
    <d v="2026-04-20T16:53:2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10"/>
    <x v="46"/>
    <x v="4"/>
    <d v="2026-04-20T16:53:24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2"/>
    <x v="46"/>
    <x v="4"/>
    <d v="2026-04-20T16:53:24"/>
    <n v="10"/>
    <n v="6"/>
    <n v="4"/>
    <m/>
    <m/>
    <m/>
    <n v="2"/>
    <n v="2"/>
    <n v="3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4"/>
    <x v="46"/>
    <x v="4"/>
    <d v="2026-04-20T16:53:24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5"/>
    <x v="46"/>
    <x v="4"/>
    <d v="2026-04-20T16:53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6"/>
    <x v="46"/>
    <x v="4"/>
    <d v="2026-04-20T16:53:24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"/>
    <x v="46"/>
    <x v="4"/>
    <d v="2026-04-20T16:53:2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8"/>
    <x v="47"/>
    <x v="4"/>
    <d v="2026-04-20T16:53:2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9"/>
    <x v="47"/>
    <x v="4"/>
    <d v="2026-04-20T16:53:24"/>
    <n v="8"/>
    <m/>
    <m/>
    <m/>
    <m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11"/>
    <x v="47"/>
    <x v="4"/>
    <d v="2026-04-20T16:53:24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2"/>
    <x v="47"/>
    <x v="4"/>
    <d v="2026-04-20T16:53:24"/>
    <n v="7"/>
    <n v="6"/>
    <n v="1"/>
    <m/>
    <n v="1"/>
    <m/>
    <m/>
    <n v="2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4"/>
    <x v="47"/>
    <x v="4"/>
    <d v="2026-04-20T16:53:2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5"/>
    <x v="47"/>
    <x v="4"/>
    <d v="2026-04-20T16:53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6"/>
    <x v="47"/>
    <x v="4"/>
    <d v="2026-04-20T16:53:24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7"/>
    <x v="47"/>
    <x v="4"/>
    <d v="2026-04-20T16:53:24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8"/>
    <x v="48"/>
    <x v="4"/>
    <d v="2026-04-20T16:53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9"/>
    <x v="48"/>
    <x v="4"/>
    <d v="2026-04-20T16:53:2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10"/>
    <x v="48"/>
    <x v="4"/>
    <d v="2026-04-20T16:53:2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2"/>
    <x v="48"/>
    <x v="4"/>
    <d v="2026-04-20T16:53:25"/>
    <n v="8"/>
    <n v="2"/>
    <n v="6"/>
    <m/>
    <m/>
    <m/>
    <n v="1"/>
    <n v="2"/>
    <n v="3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4"/>
    <x v="48"/>
    <x v="4"/>
    <d v="2026-04-20T16:53:2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5"/>
    <x v="48"/>
    <x v="4"/>
    <d v="2026-04-20T16:53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6"/>
    <x v="48"/>
    <x v="4"/>
    <d v="2026-04-20T16:53:25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7"/>
    <x v="48"/>
    <x v="4"/>
    <d v="2026-04-20T16:53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8"/>
    <x v="31"/>
    <x v="4"/>
    <d v="2026-04-20T16:53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9"/>
    <x v="31"/>
    <x v="4"/>
    <d v="2026-04-20T16:53:2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10"/>
    <x v="31"/>
    <x v="4"/>
    <d v="2026-04-20T16:53:2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2"/>
    <x v="31"/>
    <x v="4"/>
    <d v="2026-04-20T16:53:25"/>
    <n v="13"/>
    <n v="3"/>
    <n v="10"/>
    <m/>
    <m/>
    <m/>
    <n v="3"/>
    <n v="2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4"/>
    <x v="31"/>
    <x v="4"/>
    <d v="2026-04-20T16:53:2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5"/>
    <x v="31"/>
    <x v="4"/>
    <d v="2026-04-20T16:53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6"/>
    <x v="31"/>
    <x v="4"/>
    <d v="2026-04-20T16:53:25"/>
    <n v="88"/>
    <n v="4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"/>
    <x v="31"/>
    <x v="4"/>
    <d v="2026-04-20T16:53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4"/>
    <x v="32"/>
    <x v="0"/>
    <d v="2026-04-20T16:53:2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5"/>
    <x v="32"/>
    <x v="0"/>
    <d v="2026-04-20T16:5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6"/>
    <x v="32"/>
    <x v="0"/>
    <d v="2026-04-20T16:53:26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7"/>
    <x v="32"/>
    <x v="0"/>
    <d v="2026-04-20T16:5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8"/>
    <x v="51"/>
    <x v="0"/>
    <d v="2026-04-20T16:53:2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9"/>
    <x v="51"/>
    <x v="0"/>
    <d v="2026-04-20T16:53:2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10"/>
    <x v="51"/>
    <x v="0"/>
    <d v="2026-04-20T16:53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2"/>
    <x v="51"/>
    <x v="0"/>
    <d v="2026-04-20T16:53:26"/>
    <n v="8"/>
    <n v="3"/>
    <n v="5"/>
    <m/>
    <m/>
    <m/>
    <n v="2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4"/>
    <x v="51"/>
    <x v="0"/>
    <d v="2026-04-20T16:53:2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5"/>
    <x v="51"/>
    <x v="0"/>
    <d v="2026-04-20T16:53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6"/>
    <x v="51"/>
    <x v="0"/>
    <d v="2026-04-20T16:53:26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"/>
    <x v="51"/>
    <x v="0"/>
    <d v="2026-04-20T16:53:2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25"/>
    <x v="51"/>
    <x v="0"/>
    <d v="2026-04-20T16:53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8"/>
    <x v="33"/>
    <x v="4"/>
    <d v="2026-04-20T16:53:27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9"/>
    <x v="33"/>
    <x v="4"/>
    <d v="2026-04-20T16:53:27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0"/>
    <x v="33"/>
    <x v="4"/>
    <d v="2026-04-20T16:53:27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0"/>
    <x v="33"/>
    <x v="4"/>
    <d v="2026-04-20T16:53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"/>
    <x v="33"/>
    <x v="4"/>
    <d v="2026-04-20T16:53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2"/>
    <x v="33"/>
    <x v="4"/>
    <d v="2026-04-20T16:53:2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3"/>
    <x v="33"/>
    <x v="4"/>
    <d v="2026-04-20T16:53:2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"/>
    <x v="33"/>
    <x v="4"/>
    <d v="2026-04-20T16:53:27"/>
    <n v="19"/>
    <n v="5"/>
    <n v="14"/>
    <m/>
    <m/>
    <m/>
    <n v="5"/>
    <n v="4"/>
    <n v="1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3"/>
    <x v="33"/>
    <x v="4"/>
    <d v="2026-04-20T16:53:27"/>
    <n v="4"/>
    <n v="3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5"/>
    <x v="33"/>
    <x v="4"/>
    <d v="2026-04-20T16:53:27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4"/>
    <x v="33"/>
    <x v="4"/>
    <d v="2026-04-20T16:53:27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5"/>
    <x v="33"/>
    <x v="4"/>
    <d v="2026-04-20T16:53:2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7"/>
    <x v="33"/>
    <x v="4"/>
    <d v="2026-04-20T16:53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6"/>
    <x v="33"/>
    <x v="4"/>
    <d v="2026-04-20T16:53:27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7"/>
    <x v="33"/>
    <x v="4"/>
    <d v="2026-04-20T16:53:2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28"/>
    <x v="33"/>
    <x v="4"/>
    <d v="2026-04-20T16:53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8"/>
    <x v="34"/>
    <x v="4"/>
    <d v="2026-04-20T16:53:27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9"/>
    <x v="34"/>
    <x v="4"/>
    <d v="2026-04-20T16:53:2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10"/>
    <x v="34"/>
    <x v="4"/>
    <d v="2026-04-20T16:53:27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2"/>
    <x v="34"/>
    <x v="4"/>
    <d v="2026-04-20T16:53:27"/>
    <n v="7"/>
    <n v="3"/>
    <n v="4"/>
    <m/>
    <m/>
    <m/>
    <n v="1"/>
    <n v="0"/>
    <n v="2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4"/>
    <x v="34"/>
    <x v="4"/>
    <d v="2026-04-20T16:53:2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6"/>
    <x v="34"/>
    <x v="4"/>
    <d v="2026-04-20T16:53:27"/>
    <n v="4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9"/>
    <x v="42"/>
    <x v="9"/>
    <d v="2026-04-20T16:53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10"/>
    <x v="42"/>
    <x v="9"/>
    <d v="2026-04-20T16:53:28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11"/>
    <x v="42"/>
    <x v="9"/>
    <d v="2026-04-20T16:53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2"/>
    <x v="42"/>
    <x v="9"/>
    <d v="2026-04-20T16:53:28"/>
    <n v="9"/>
    <n v="3"/>
    <n v="6"/>
    <m/>
    <m/>
    <n v="1"/>
    <m/>
    <m/>
    <n v="3"/>
    <n v="3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4"/>
    <x v="42"/>
    <x v="9"/>
    <d v="2026-04-20T16:53:28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5"/>
    <x v="42"/>
    <x v="9"/>
    <d v="2026-04-20T16:53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6"/>
    <x v="42"/>
    <x v="9"/>
    <d v="2026-04-20T16:53:28"/>
    <n v="113"/>
    <n v="54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7"/>
    <x v="42"/>
    <x v="9"/>
    <d v="2026-04-20T16:53:28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8"/>
    <x v="43"/>
    <x v="9"/>
    <d v="2026-04-20T16:53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9"/>
    <x v="43"/>
    <x v="9"/>
    <d v="2026-04-20T16:53:2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10"/>
    <x v="43"/>
    <x v="9"/>
    <d v="2026-04-20T16:53:28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2"/>
    <x v="43"/>
    <x v="9"/>
    <d v="2026-04-20T16:53:28"/>
    <n v="4"/>
    <n v="1"/>
    <n v="3"/>
    <m/>
    <m/>
    <m/>
    <m/>
    <n v="1"/>
    <n v="1"/>
    <n v="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4"/>
    <x v="43"/>
    <x v="9"/>
    <d v="2026-04-20T16:53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6"/>
    <x v="43"/>
    <x v="9"/>
    <d v="2026-04-20T16:53:28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4"/>
    <x v="55"/>
    <x v="5"/>
    <d v="2026-04-20T16:53:2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6"/>
    <x v="55"/>
    <x v="5"/>
    <d v="2026-04-20T16:53:29"/>
    <n v="64"/>
    <n v="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8"/>
    <x v="56"/>
    <x v="0"/>
    <d v="2026-04-20T16:53:2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9"/>
    <x v="56"/>
    <x v="0"/>
    <d v="2026-04-20T16:53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10"/>
    <x v="56"/>
    <x v="0"/>
    <d v="2026-04-20T16:5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11"/>
    <x v="56"/>
    <x v="0"/>
    <d v="2026-04-20T16:53:2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2"/>
    <x v="56"/>
    <x v="0"/>
    <d v="2026-04-20T16:53:29"/>
    <n v="6"/>
    <n v="5"/>
    <n v="1"/>
    <m/>
    <m/>
    <n v="1"/>
    <n v="1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4"/>
    <x v="56"/>
    <x v="0"/>
    <d v="2026-04-20T16:53:29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5"/>
    <x v="56"/>
    <x v="0"/>
    <d v="2026-04-20T16:53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6"/>
    <x v="56"/>
    <x v="0"/>
    <d v="2026-04-20T16:53:29"/>
    <n v="93"/>
    <n v="3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"/>
    <x v="56"/>
    <x v="0"/>
    <d v="2026-04-20T16:53:2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25"/>
    <x v="56"/>
    <x v="0"/>
    <d v="2026-04-20T16:53:2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9"/>
    <x v="49"/>
    <x v="5"/>
    <d v="2026-04-20T16:53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"/>
    <x v="85"/>
    <x v="12"/>
    <d v="2026-04-20T16:53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5"/>
    <x v="85"/>
    <x v="12"/>
    <d v="2026-04-20T16:53:4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"/>
    <x v="85"/>
    <x v="12"/>
    <d v="2026-04-20T16:53:42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"/>
    <x v="85"/>
    <x v="12"/>
    <d v="2026-04-20T16:53:42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8"/>
    <x v="86"/>
    <x v="12"/>
    <d v="2026-04-20T16:53:4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9"/>
    <x v="86"/>
    <x v="12"/>
    <d v="2026-04-20T16:53:42"/>
    <n v="34"/>
    <m/>
    <m/>
    <m/>
    <m/>
    <m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0"/>
    <x v="86"/>
    <x v="12"/>
    <d v="2026-04-20T16:53:4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1"/>
    <x v="86"/>
    <x v="12"/>
    <d v="2026-04-20T16:53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0"/>
    <x v="86"/>
    <x v="12"/>
    <d v="2026-04-20T16:53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"/>
    <x v="86"/>
    <x v="12"/>
    <d v="2026-04-20T16:53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3"/>
    <x v="86"/>
    <x v="12"/>
    <d v="2026-04-20T16:53:4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"/>
    <x v="86"/>
    <x v="12"/>
    <d v="2026-04-20T16:53:42"/>
    <n v="27"/>
    <n v="13"/>
    <n v="14"/>
    <m/>
    <m/>
    <n v="2"/>
    <n v="3"/>
    <n v="2"/>
    <n v="1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3"/>
    <x v="86"/>
    <x v="12"/>
    <d v="2026-04-20T16:53:4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4"/>
    <x v="86"/>
    <x v="12"/>
    <d v="2026-04-20T16:53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4"/>
    <x v="86"/>
    <x v="12"/>
    <d v="2026-04-20T16:53:4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"/>
    <x v="86"/>
    <x v="12"/>
    <d v="2026-04-20T16:5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6"/>
    <x v="86"/>
    <x v="12"/>
    <d v="2026-04-20T16:53:42"/>
    <n v="4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1"/>
    <x v="21"/>
    <x v="1"/>
    <d v="2026-04-20T16:53:1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2"/>
    <x v="21"/>
    <x v="1"/>
    <d v="2026-04-20T16:53:15"/>
    <n v="24.8"/>
    <m/>
    <n v="4.8"/>
    <n v="1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"/>
    <x v="21"/>
    <x v="1"/>
    <d v="2026-04-20T16:53:15"/>
    <n v="558"/>
    <n v="244"/>
    <n v="314"/>
    <n v="10"/>
    <n v="12"/>
    <n v="52"/>
    <n v="58"/>
    <n v="66"/>
    <n v="148"/>
    <n v="97"/>
    <n v="71"/>
    <m/>
    <n v="23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"/>
    <x v="21"/>
    <x v="1"/>
    <d v="2026-04-20T16:53:15"/>
    <n v="6"/>
    <n v="5"/>
    <n v="1"/>
    <m/>
    <m/>
    <n v="1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4"/>
    <x v="21"/>
    <x v="1"/>
    <d v="2026-04-20T16:53:15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5"/>
    <x v="21"/>
    <x v="1"/>
    <d v="2026-04-20T16:53:15"/>
    <n v="6"/>
    <n v="5"/>
    <n v="1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6"/>
    <x v="21"/>
    <x v="1"/>
    <d v="2026-04-20T16:53:15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0"/>
    <x v="21"/>
    <x v="1"/>
    <d v="2026-04-20T16:53:15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4"/>
    <x v="21"/>
    <x v="1"/>
    <d v="2026-04-20T16:53:15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"/>
    <x v="21"/>
    <x v="1"/>
    <d v="2026-04-20T16:53:1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"/>
    <x v="21"/>
    <x v="1"/>
    <d v="2026-04-20T16:53:15"/>
    <n v="362"/>
    <n v="133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"/>
    <x v="21"/>
    <x v="1"/>
    <d v="2026-04-20T16:53:15"/>
    <n v="63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8"/>
    <x v="23"/>
    <x v="1"/>
    <d v="2026-04-20T16:53:16"/>
    <n v="28"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9"/>
    <x v="23"/>
    <x v="1"/>
    <d v="2026-04-20T16:53:16"/>
    <n v="66"/>
    <m/>
    <m/>
    <m/>
    <m/>
    <m/>
    <n v="2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0"/>
    <x v="23"/>
    <x v="1"/>
    <d v="2026-04-20T16:53:16"/>
    <n v="10"/>
    <m/>
    <m/>
    <m/>
    <m/>
    <m/>
    <m/>
    <m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1"/>
    <x v="23"/>
    <x v="1"/>
    <d v="2026-04-20T16:53:16"/>
    <n v="10.4"/>
    <n v="2.4"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0"/>
    <x v="23"/>
    <x v="1"/>
    <d v="2026-04-20T16:53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"/>
    <x v="23"/>
    <x v="1"/>
    <d v="2026-04-20T16:53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"/>
    <x v="23"/>
    <x v="1"/>
    <d v="2026-04-20T16:53:16"/>
    <n v="62"/>
    <n v="27"/>
    <n v="35"/>
    <n v="1"/>
    <n v="2"/>
    <n v="2"/>
    <n v="10"/>
    <n v="5"/>
    <n v="13"/>
    <n v="20"/>
    <n v="4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"/>
    <x v="23"/>
    <x v="1"/>
    <d v="2026-04-20T16:53:16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"/>
    <x v="23"/>
    <x v="1"/>
    <d v="2026-04-20T16:53:16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5"/>
    <x v="23"/>
    <x v="1"/>
    <d v="2026-04-20T16:53:1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0"/>
    <x v="23"/>
    <x v="1"/>
    <d v="2026-04-20T16:53:1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6"/>
    <x v="23"/>
    <x v="1"/>
    <d v="2026-04-20T16:53:16"/>
    <n v="369"/>
    <n v="162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"/>
    <x v="23"/>
    <x v="1"/>
    <d v="2026-04-20T16:53:16"/>
    <n v="3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2"/>
    <x v="23"/>
    <x v="1"/>
    <d v="2026-04-20T16:53:1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8"/>
    <x v="24"/>
    <x v="1"/>
    <d v="2026-04-20T16:53:1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9"/>
    <x v="24"/>
    <x v="1"/>
    <d v="2026-04-20T16:53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0"/>
    <x v="24"/>
    <x v="1"/>
    <d v="2026-04-20T16:53:16"/>
    <n v="7"/>
    <m/>
    <m/>
    <m/>
    <m/>
    <m/>
    <m/>
    <m/>
    <n v="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1"/>
    <x v="24"/>
    <x v="1"/>
    <d v="2026-04-20T16:53:16"/>
    <n v="8"/>
    <n v="0.8"/>
    <n v="0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2"/>
    <x v="24"/>
    <x v="1"/>
    <d v="2026-04-20T16:53:1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"/>
    <x v="24"/>
    <x v="1"/>
    <d v="2026-04-20T16:53:16"/>
    <n v="20"/>
    <n v="4"/>
    <n v="16"/>
    <n v="1"/>
    <n v="1"/>
    <n v="3"/>
    <n v="1"/>
    <n v="4"/>
    <n v="1"/>
    <n v="3"/>
    <n v="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5"/>
    <x v="24"/>
    <x v="1"/>
    <d v="2026-04-20T16:53:1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"/>
    <x v="24"/>
    <x v="1"/>
    <d v="2026-04-20T16:53:1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5"/>
    <x v="24"/>
    <x v="1"/>
    <d v="2026-04-20T16:53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6"/>
    <x v="24"/>
    <x v="1"/>
    <d v="2026-04-20T16:53:16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"/>
    <x v="24"/>
    <x v="1"/>
    <d v="2026-04-20T16:53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8"/>
    <x v="25"/>
    <x v="1"/>
    <d v="2026-04-20T16:53:17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9"/>
    <x v="25"/>
    <x v="1"/>
    <d v="2026-04-20T16:53:17"/>
    <n v="16"/>
    <m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0"/>
    <x v="25"/>
    <x v="1"/>
    <d v="2026-04-20T16:53:1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1"/>
    <x v="25"/>
    <x v="1"/>
    <d v="2026-04-20T16:53:17"/>
    <n v="4.8"/>
    <m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0"/>
    <x v="25"/>
    <x v="1"/>
    <d v="2026-04-20T16:5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"/>
    <x v="25"/>
    <x v="1"/>
    <d v="2026-04-20T16:5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"/>
    <x v="25"/>
    <x v="1"/>
    <d v="2026-04-20T16:53:17"/>
    <n v="23"/>
    <n v="13"/>
    <n v="10"/>
    <m/>
    <m/>
    <n v="2"/>
    <n v="6"/>
    <n v="3"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9"/>
    <x v="6"/>
    <x v="2"/>
    <d v="2026-04-20T16:53:06"/>
    <n v="2.4"/>
    <n v="0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0"/>
    <x v="6"/>
    <x v="2"/>
    <d v="2026-04-20T16:53:06"/>
    <n v="4"/>
    <n v="1"/>
    <n v="3"/>
    <n v="0"/>
    <n v="0"/>
    <n v="0"/>
    <n v="0"/>
    <n v="1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4"/>
    <x v="6"/>
    <x v="2"/>
    <d v="2026-04-20T16:53:06"/>
    <n v="3"/>
    <n v="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"/>
    <x v="6"/>
    <x v="2"/>
    <d v="2026-04-20T16:53:06"/>
    <n v="564"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"/>
    <x v="6"/>
    <x v="2"/>
    <d v="2026-04-20T16:53:0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0"/>
    <x v="6"/>
    <x v="2"/>
    <d v="2026-04-20T16:5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6"/>
    <x v="6"/>
    <x v="2"/>
    <d v="2026-04-20T16:53:06"/>
    <n v="564"/>
    <n v="20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"/>
    <x v="6"/>
    <x v="2"/>
    <d v="2026-04-20T16:53:06"/>
    <n v="52"/>
    <n v="1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2"/>
    <x v="6"/>
    <x v="2"/>
    <d v="2026-04-20T16:5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5"/>
    <x v="6"/>
    <x v="2"/>
    <d v="2026-04-20T16:53:06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4"/>
    <x v="6"/>
    <x v="2"/>
    <d v="2026-04-20T16:5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"/>
    <x v="2"/>
    <x v="2"/>
    <d v="2026-04-20T16:53:06"/>
    <n v="284"/>
    <m/>
    <m/>
    <m/>
    <n v="15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9"/>
    <x v="2"/>
    <x v="2"/>
    <d v="2026-04-20T16:53:06"/>
    <n v="474"/>
    <m/>
    <m/>
    <m/>
    <m/>
    <m/>
    <n v="256"/>
    <n v="2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0"/>
    <x v="2"/>
    <x v="2"/>
    <d v="2026-04-20T16:53:06"/>
    <n v="143"/>
    <m/>
    <m/>
    <m/>
    <m/>
    <m/>
    <m/>
    <m/>
    <n v="81"/>
    <m/>
    <n v="5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1"/>
    <x v="2"/>
    <x v="2"/>
    <d v="2026-04-20T16:53:06"/>
    <n v="188.8"/>
    <n v="4"/>
    <n v="34.4"/>
    <n v="1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0"/>
    <x v="2"/>
    <x v="2"/>
    <d v="2026-04-20T16:53:06"/>
    <n v="24"/>
    <m/>
    <m/>
    <m/>
    <m/>
    <n v="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"/>
    <x v="2"/>
    <x v="2"/>
    <d v="2026-04-20T16:53:06"/>
    <n v="24"/>
    <m/>
    <m/>
    <m/>
    <m/>
    <n v="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6"/>
    <x v="2"/>
    <x v="2"/>
    <d v="2026-04-20T16:53:0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3"/>
    <x v="2"/>
    <x v="2"/>
    <d v="2026-04-20T16:53:06"/>
    <n v="21.46"/>
    <n v="11.8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1"/>
    <x v="2"/>
    <x v="2"/>
    <d v="2026-04-20T16:53:06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2"/>
    <x v="2"/>
    <x v="2"/>
    <d v="2026-04-20T16:53:06"/>
    <n v="13.6"/>
    <m/>
    <m/>
    <n v="0.8"/>
    <n v="9.199999999999999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3"/>
    <x v="2"/>
    <x v="2"/>
    <d v="2026-04-20T16:53:0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"/>
    <x v="2"/>
    <x v="2"/>
    <d v="2026-04-20T16:53:06"/>
    <n v="562"/>
    <n v="255"/>
    <n v="307"/>
    <n v="2"/>
    <n v="11"/>
    <n v="55"/>
    <n v="63"/>
    <n v="75"/>
    <n v="128"/>
    <n v="108"/>
    <n v="85"/>
    <m/>
    <n v="27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"/>
    <x v="2"/>
    <x v="2"/>
    <d v="2026-04-20T16:53:06"/>
    <n v="14"/>
    <n v="7"/>
    <n v="7"/>
    <n v="0"/>
    <n v="0"/>
    <n v="0"/>
    <n v="0"/>
    <n v="1"/>
    <n v="5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9"/>
    <x v="3"/>
    <x v="2"/>
    <d v="2026-04-20T16:53:05"/>
    <n v="497"/>
    <m/>
    <m/>
    <m/>
    <m/>
    <m/>
    <n v="314"/>
    <n v="17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0"/>
    <x v="3"/>
    <x v="2"/>
    <d v="2026-04-20T16:53:05"/>
    <n v="75"/>
    <m/>
    <m/>
    <m/>
    <m/>
    <m/>
    <m/>
    <m/>
    <n v="66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1"/>
    <x v="3"/>
    <x v="2"/>
    <d v="2026-04-20T16:53:05"/>
    <n v="192.8"/>
    <n v="3.2"/>
    <n v="70.40000000000000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0"/>
    <x v="3"/>
    <x v="2"/>
    <d v="2026-04-20T16:53:05"/>
    <n v="4"/>
    <m/>
    <m/>
    <m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"/>
    <x v="3"/>
    <x v="2"/>
    <d v="2026-04-20T16:53:05"/>
    <n v="8"/>
    <m/>
    <n v="0"/>
    <n v="4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2"/>
    <x v="3"/>
    <x v="2"/>
    <d v="2026-04-20T16:53:05"/>
    <n v="10.4"/>
    <m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3"/>
    <x v="3"/>
    <x v="2"/>
    <d v="2026-04-20T16:53:05"/>
    <n v="9.6199999999999992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1"/>
    <x v="3"/>
    <x v="2"/>
    <d v="2026-04-20T16:53:05"/>
    <n v="15.2"/>
    <n v="0"/>
    <n v="1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"/>
    <x v="6"/>
    <x v="2"/>
    <d v="2026-04-20T15:38:58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"/>
    <x v="6"/>
    <x v="2"/>
    <d v="2026-04-20T15:38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0"/>
    <x v="6"/>
    <x v="2"/>
    <d v="2026-04-20T15:38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"/>
    <x v="12"/>
    <x v="1"/>
    <d v="2026-04-20T15:39:03"/>
    <n v="1091"/>
    <n v="409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"/>
    <x v="12"/>
    <x v="1"/>
    <d v="2026-04-20T15:39:03"/>
    <n v="113"/>
    <n v="39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1"/>
    <x v="12"/>
    <x v="1"/>
    <d v="2026-04-20T15:39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2"/>
    <x v="12"/>
    <x v="1"/>
    <d v="2026-04-20T15:39:03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0"/>
    <x v="14"/>
    <x v="9"/>
    <d v="2026-04-20T15:39:04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2"/>
    <x v="3"/>
    <x v="2"/>
    <d v="2026-04-20T16:53:05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2"/>
    <x v="3"/>
    <x v="2"/>
    <d v="2026-04-20T16:53:05"/>
    <n v="9.6"/>
    <n v="0"/>
    <n v="0"/>
    <n v="3.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"/>
    <x v="3"/>
    <x v="2"/>
    <d v="2026-04-20T16:53:05"/>
    <n v="529"/>
    <n v="252"/>
    <n v="277"/>
    <n v="1"/>
    <n v="18"/>
    <n v="38"/>
    <n v="75"/>
    <n v="73"/>
    <n v="157"/>
    <n v="90"/>
    <n v="70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"/>
    <x v="3"/>
    <x v="2"/>
    <d v="2026-04-20T16:53:05"/>
    <n v="5"/>
    <n v="3"/>
    <n v="2"/>
    <n v="0"/>
    <n v="1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4"/>
    <x v="3"/>
    <x v="2"/>
    <d v="2026-04-20T16:53:05"/>
    <n v="2"/>
    <n v="1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5"/>
    <x v="3"/>
    <x v="2"/>
    <d v="2026-04-20T16:53:05"/>
    <n v="3"/>
    <n v="1"/>
    <n v="2"/>
    <n v="0"/>
    <n v="0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6"/>
    <x v="3"/>
    <x v="2"/>
    <d v="2026-04-20T16:53:05"/>
    <n v="6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7"/>
    <x v="3"/>
    <x v="2"/>
    <d v="2026-04-20T16:53:05"/>
    <n v="11"/>
    <m/>
    <m/>
    <m/>
    <m/>
    <m/>
    <n v="8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8"/>
    <x v="3"/>
    <x v="2"/>
    <d v="2026-04-20T16:53:05"/>
    <n v="11.2"/>
    <n v="0"/>
    <n v="2.4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9"/>
    <x v="3"/>
    <x v="2"/>
    <d v="2026-04-20T16:53:05"/>
    <n v="9.1999999999999993"/>
    <n v="0"/>
    <n v="4.8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0"/>
    <x v="3"/>
    <x v="2"/>
    <d v="2026-04-20T16:53:05"/>
    <n v="9"/>
    <n v="3"/>
    <n v="6"/>
    <n v="0"/>
    <n v="0"/>
    <n v="0"/>
    <n v="1"/>
    <n v="2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4"/>
    <x v="3"/>
    <x v="2"/>
    <d v="2026-04-20T16:53:05"/>
    <n v="5"/>
    <n v="4"/>
    <n v="1"/>
    <n v="0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"/>
    <x v="3"/>
    <x v="2"/>
    <d v="2026-04-20T16:53:05"/>
    <n v="771"/>
    <n v="7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"/>
    <x v="3"/>
    <x v="2"/>
    <d v="2026-04-20T16:53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6"/>
    <x v="3"/>
    <x v="2"/>
    <d v="2026-04-20T16:53:05"/>
    <n v="771"/>
    <n v="335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"/>
    <x v="3"/>
    <x v="2"/>
    <d v="2026-04-20T16:53:05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8"/>
    <x v="6"/>
    <x v="2"/>
    <d v="2026-04-20T16:53:06"/>
    <n v="244"/>
    <m/>
    <m/>
    <m/>
    <n v="126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9"/>
    <x v="6"/>
    <x v="2"/>
    <d v="2026-04-20T16:53:06"/>
    <n v="390"/>
    <m/>
    <m/>
    <m/>
    <m/>
    <m/>
    <n v="240"/>
    <n v="1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0"/>
    <x v="6"/>
    <x v="2"/>
    <d v="2026-04-20T16:53:06"/>
    <n v="88"/>
    <m/>
    <m/>
    <m/>
    <m/>
    <m/>
    <m/>
    <m/>
    <n v="48"/>
    <m/>
    <n v="14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1"/>
    <x v="6"/>
    <x v="2"/>
    <d v="2026-04-20T16:53:06"/>
    <n v="214.4"/>
    <n v="8"/>
    <n v="74.400000000000006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0"/>
    <x v="6"/>
    <x v="2"/>
    <d v="2026-04-20T16:53:06"/>
    <n v="16"/>
    <m/>
    <m/>
    <m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"/>
    <x v="6"/>
    <x v="2"/>
    <d v="2026-04-20T16:53:06"/>
    <n v="24"/>
    <m/>
    <n v="0"/>
    <n v="8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2"/>
    <x v="6"/>
    <x v="2"/>
    <d v="2026-04-20T16:53:06"/>
    <n v="17.600000000000001"/>
    <n v="7.2"/>
    <n v="0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3"/>
    <x v="6"/>
    <x v="2"/>
    <d v="2026-04-20T16:53:06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2"/>
    <x v="6"/>
    <x v="2"/>
    <d v="2026-04-20T16:53:06"/>
    <n v="6.8"/>
    <n v="0"/>
    <n v="0"/>
    <n v="0"/>
    <n v="0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"/>
    <x v="6"/>
    <x v="2"/>
    <d v="2026-04-20T16:53:06"/>
    <n v="475"/>
    <n v="195"/>
    <n v="280"/>
    <n v="3"/>
    <n v="23"/>
    <n v="49"/>
    <n v="63"/>
    <n v="59"/>
    <n v="120"/>
    <n v="75"/>
    <n v="50"/>
    <m/>
    <n v="7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"/>
    <x v="6"/>
    <x v="2"/>
    <d v="2026-04-20T16:53:06"/>
    <n v="15"/>
    <n v="6"/>
    <n v="9"/>
    <n v="3"/>
    <n v="0"/>
    <n v="4"/>
    <n v="2"/>
    <n v="1"/>
    <n v="3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4"/>
    <x v="6"/>
    <x v="2"/>
    <d v="2026-04-20T16:53:0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5"/>
    <x v="6"/>
    <x v="2"/>
    <d v="2026-04-20T16:53:06"/>
    <n v="2"/>
    <n v="1"/>
    <n v="1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6"/>
    <x v="6"/>
    <x v="2"/>
    <d v="2026-04-20T16:53:06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7"/>
    <x v="6"/>
    <x v="2"/>
    <d v="2026-04-20T16:53:06"/>
    <n v="5"/>
    <m/>
    <m/>
    <m/>
    <m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8"/>
    <x v="6"/>
    <x v="2"/>
    <d v="2026-04-20T16:53:06"/>
    <n v="6.4"/>
    <n v="0"/>
    <n v="0"/>
    <n v="1.6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6"/>
    <x v="19"/>
    <x v="2"/>
    <d v="2026-04-20T16:53:14"/>
    <n v="16"/>
    <m/>
    <m/>
    <n v="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7"/>
    <x v="19"/>
    <x v="2"/>
    <d v="2026-04-20T16:53:1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3"/>
    <x v="19"/>
    <x v="2"/>
    <d v="2026-04-20T16:53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4"/>
    <x v="2"/>
    <x v="2"/>
    <d v="2026-04-20T16:53:06"/>
    <n v="10"/>
    <n v="3"/>
    <n v="7"/>
    <n v="3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5"/>
    <x v="2"/>
    <x v="2"/>
    <d v="2026-04-20T16:53:06"/>
    <n v="6"/>
    <n v="0"/>
    <n v="6"/>
    <n v="0"/>
    <n v="0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6"/>
    <x v="2"/>
    <x v="2"/>
    <d v="2026-04-20T16:53:06"/>
    <n v="8"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7"/>
    <x v="2"/>
    <x v="2"/>
    <d v="2026-04-20T16:53:0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8"/>
    <x v="2"/>
    <x v="2"/>
    <d v="2026-04-20T16:53:06"/>
    <n v="48"/>
    <n v="8"/>
    <n v="2.8"/>
    <n v="12.8"/>
    <n v="12.8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9"/>
    <x v="2"/>
    <x v="2"/>
    <d v="2026-04-20T16:53:06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0"/>
    <x v="2"/>
    <x v="2"/>
    <d v="2026-04-20T16:53:06"/>
    <n v="8"/>
    <n v="5"/>
    <n v="3"/>
    <m/>
    <n v="1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4"/>
    <x v="2"/>
    <x v="2"/>
    <d v="2026-04-20T16:53:06"/>
    <n v="20"/>
    <n v="16"/>
    <n v="4"/>
    <n v="2"/>
    <n v="2"/>
    <n v="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"/>
    <x v="2"/>
    <x v="2"/>
    <d v="2026-04-20T16:53:06"/>
    <n v="1026"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"/>
    <x v="2"/>
    <x v="2"/>
    <d v="2026-04-20T16:53:0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"/>
    <x v="2"/>
    <x v="2"/>
    <d v="2026-04-20T16:53:06"/>
    <n v="1026"/>
    <n v="402"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"/>
    <x v="2"/>
    <x v="2"/>
    <d v="2026-04-20T16:53:06"/>
    <n v="75"/>
    <n v="2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5"/>
    <x v="2"/>
    <x v="2"/>
    <d v="2026-04-20T16:53:06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8"/>
    <x v="4"/>
    <x v="3"/>
    <d v="2026-04-20T16:53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9"/>
    <x v="4"/>
    <x v="3"/>
    <d v="2026-04-20T16:53:07"/>
    <n v="26"/>
    <m/>
    <m/>
    <m/>
    <m/>
    <m/>
    <n v="14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0"/>
    <x v="4"/>
    <x v="3"/>
    <d v="2026-04-20T16:53:07"/>
    <n v="14"/>
    <m/>
    <m/>
    <m/>
    <m/>
    <m/>
    <m/>
    <m/>
    <n v="13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1"/>
    <x v="4"/>
    <x v="3"/>
    <d v="2026-04-20T16:53:07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0"/>
    <x v="4"/>
    <x v="3"/>
    <d v="2026-04-20T16:53:07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"/>
    <x v="4"/>
    <x v="3"/>
    <d v="2026-04-20T16:53:07"/>
    <n v="6"/>
    <m/>
    <n v="0"/>
    <n v="2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2"/>
    <x v="4"/>
    <x v="3"/>
    <d v="2026-04-20T16:53:07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22"/>
    <x v="4"/>
    <x v="3"/>
    <d v="2026-04-20T16:53:07"/>
    <n v="4.8"/>
    <n v="0"/>
    <n v="4.8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2"/>
    <x v="4"/>
    <x v="3"/>
    <d v="2026-04-20T16:53:07"/>
    <n v="34"/>
    <n v="10"/>
    <n v="24"/>
    <n v="0"/>
    <n v="0"/>
    <n v="4"/>
    <n v="1"/>
    <n v="2"/>
    <n v="7"/>
    <n v="6"/>
    <n v="13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3"/>
    <x v="4"/>
    <x v="3"/>
    <d v="2026-04-20T16:53:07"/>
    <n v="3"/>
    <n v="2"/>
    <n v="1"/>
    <n v="0"/>
    <n v="0"/>
    <n v="1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5"/>
    <x v="4"/>
    <x v="3"/>
    <d v="2026-04-20T16:53:07"/>
    <n v="1"/>
    <n v="1"/>
    <n v="0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4"/>
    <x v="4"/>
    <x v="3"/>
    <d v="2026-04-20T16:53:0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5"/>
    <x v="4"/>
    <x v="3"/>
    <d v="2026-04-20T16:53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6"/>
    <x v="4"/>
    <x v="3"/>
    <d v="2026-04-20T16:53:07"/>
    <n v="75"/>
    <n v="3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"/>
    <x v="4"/>
    <x v="3"/>
    <d v="2026-04-20T16:53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8"/>
    <x v="5"/>
    <x v="4"/>
    <d v="2026-04-20T16:53:07"/>
    <n v="116"/>
    <m/>
    <m/>
    <m/>
    <n v="4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"/>
    <x v="5"/>
    <x v="4"/>
    <d v="2026-04-20T16:53:07"/>
    <n v="244"/>
    <m/>
    <m/>
    <m/>
    <m/>
    <m/>
    <n v="132"/>
    <n v="110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0"/>
    <x v="5"/>
    <x v="4"/>
    <d v="2026-04-20T16:53:07"/>
    <n v="95"/>
    <m/>
    <m/>
    <m/>
    <m/>
    <m/>
    <m/>
    <m/>
    <n v="33"/>
    <m/>
    <n v="40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1"/>
    <x v="5"/>
    <x v="4"/>
    <d v="2026-04-20T16:53:07"/>
    <n v="57.6"/>
    <n v="8.8000000000000007"/>
    <n v="12.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4"/>
    <x v="14"/>
    <x v="9"/>
    <d v="2026-04-20T15:39:04"/>
    <n v="309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5"/>
    <x v="14"/>
    <x v="9"/>
    <d v="2026-04-20T15:39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6"/>
    <x v="14"/>
    <x v="9"/>
    <d v="2026-04-20T15:39:04"/>
    <n v="309"/>
    <n v="15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"/>
    <x v="14"/>
    <x v="9"/>
    <d v="2026-04-20T15:39:0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5"/>
    <x v="18"/>
    <x v="9"/>
    <d v="2026-04-20T15:39:04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6"/>
    <x v="18"/>
    <x v="9"/>
    <d v="2026-04-20T15:39:04"/>
    <n v="845"/>
    <n v="329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"/>
    <x v="18"/>
    <x v="9"/>
    <d v="2026-04-20T15:39:04"/>
    <n v="104"/>
    <n v="31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5"/>
    <x v="18"/>
    <x v="9"/>
    <d v="2026-04-20T15:39:04"/>
    <n v="40"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"/>
    <x v="25"/>
    <x v="1"/>
    <d v="2026-04-20T16:53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"/>
    <x v="25"/>
    <x v="1"/>
    <d v="2026-04-20T16:53:1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5"/>
    <x v="25"/>
    <x v="1"/>
    <d v="2026-04-20T16:53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7"/>
    <x v="25"/>
    <x v="1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6"/>
    <x v="25"/>
    <x v="1"/>
    <d v="2026-04-20T16:53:17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"/>
    <x v="25"/>
    <x v="1"/>
    <d v="2026-04-20T16:53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8"/>
    <x v="25"/>
    <x v="1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"/>
    <x v="26"/>
    <x v="2"/>
    <d v="2026-04-20T16:53:17"/>
    <n v="44"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9"/>
    <x v="26"/>
    <x v="2"/>
    <d v="2026-04-20T16:53:17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0"/>
    <x v="26"/>
    <x v="2"/>
    <d v="2026-04-20T16:53:17"/>
    <n v="5"/>
    <m/>
    <m/>
    <m/>
    <m/>
    <m/>
    <m/>
    <m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1"/>
    <x v="26"/>
    <x v="2"/>
    <d v="2026-04-20T16:53:17"/>
    <n v="24"/>
    <n v="3.2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"/>
    <x v="26"/>
    <x v="2"/>
    <d v="2026-04-20T16:53:17"/>
    <n v="56"/>
    <n v="26"/>
    <n v="30"/>
    <n v="1"/>
    <n v="2"/>
    <n v="4"/>
    <n v="12"/>
    <n v="10"/>
    <n v="10"/>
    <n v="12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"/>
    <x v="26"/>
    <x v="2"/>
    <d v="2026-04-20T16:53:1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5"/>
    <x v="26"/>
    <x v="2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6"/>
    <x v="26"/>
    <x v="2"/>
    <d v="2026-04-20T16:53:17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"/>
    <x v="26"/>
    <x v="2"/>
    <d v="2026-04-20T16:53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8"/>
    <x v="35"/>
    <x v="2"/>
    <d v="2026-04-20T16:53:18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9"/>
    <x v="35"/>
    <x v="2"/>
    <d v="2026-04-20T16:53:18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10"/>
    <x v="35"/>
    <x v="2"/>
    <d v="2026-04-20T16:53:18"/>
    <n v="6"/>
    <m/>
    <m/>
    <m/>
    <m/>
    <m/>
    <m/>
    <m/>
    <n v="3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11"/>
    <x v="35"/>
    <x v="2"/>
    <d v="2026-04-20T16:53:18"/>
    <n v="6.4"/>
    <m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0"/>
    <x v="35"/>
    <x v="2"/>
    <d v="2026-04-20T16:53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1"/>
    <x v="35"/>
    <x v="2"/>
    <d v="2026-04-20T16:53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2"/>
    <x v="35"/>
    <x v="2"/>
    <d v="2026-04-20T16:53:18"/>
    <n v="30"/>
    <n v="7"/>
    <n v="23"/>
    <m/>
    <n v="1"/>
    <n v="6"/>
    <n v="2"/>
    <n v="6"/>
    <n v="3"/>
    <n v="6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3"/>
    <x v="35"/>
    <x v="2"/>
    <d v="2026-04-20T16:53:1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4"/>
    <x v="35"/>
    <x v="2"/>
    <d v="2026-04-20T16:53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5"/>
    <x v="35"/>
    <x v="2"/>
    <d v="2026-04-20T16:53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6"/>
    <x v="35"/>
    <x v="2"/>
    <d v="2026-04-20T16:53:18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7"/>
    <x v="35"/>
    <x v="2"/>
    <d v="2026-04-20T16:53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6"/>
    <x v="57"/>
    <x v="10"/>
    <d v="2026-04-20T16:53:31"/>
    <n v="67"/>
    <n v="3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"/>
    <x v="57"/>
    <x v="10"/>
    <d v="2026-04-20T16:53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8"/>
    <x v="60"/>
    <x v="10"/>
    <d v="2026-04-20T16:53:3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9"/>
    <x v="60"/>
    <x v="10"/>
    <d v="2026-04-20T16:53:3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10"/>
    <x v="60"/>
    <x v="10"/>
    <d v="2026-04-20T16:53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2"/>
    <x v="60"/>
    <x v="10"/>
    <d v="2026-04-20T16:53:31"/>
    <n v="13"/>
    <n v="7"/>
    <n v="6"/>
    <m/>
    <m/>
    <m/>
    <n v="1"/>
    <n v="3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4"/>
    <x v="60"/>
    <x v="10"/>
    <d v="2026-04-20T16:53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5"/>
    <x v="60"/>
    <x v="10"/>
    <d v="2026-04-20T16:53:3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6"/>
    <x v="60"/>
    <x v="10"/>
    <d v="2026-04-20T16:53:3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"/>
    <x v="60"/>
    <x v="10"/>
    <d v="2026-04-20T16:53:31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4"/>
    <x v="61"/>
    <x v="10"/>
    <d v="2026-04-20T16:53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5"/>
    <x v="61"/>
    <x v="10"/>
    <d v="2026-04-20T16:53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6"/>
    <x v="61"/>
    <x v="10"/>
    <d v="2026-04-20T16:53:32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"/>
    <x v="61"/>
    <x v="10"/>
    <d v="2026-04-20T16:53:3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8"/>
    <x v="62"/>
    <x v="10"/>
    <d v="2026-04-20T16:53:3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9"/>
    <x v="62"/>
    <x v="10"/>
    <d v="2026-04-20T16:53:32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0"/>
    <x v="62"/>
    <x v="10"/>
    <d v="2026-04-20T16:53:32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2"/>
    <x v="38"/>
    <x v="7"/>
    <d v="2026-04-20T16:53:19"/>
    <n v="7"/>
    <n v="4"/>
    <n v="3"/>
    <m/>
    <m/>
    <n v="1"/>
    <n v="2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4"/>
    <x v="38"/>
    <x v="7"/>
    <d v="2026-04-20T16:5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5"/>
    <x v="38"/>
    <x v="7"/>
    <d v="2026-04-20T16:5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6"/>
    <x v="38"/>
    <x v="7"/>
    <d v="2026-04-20T16:53:19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7"/>
    <x v="38"/>
    <x v="7"/>
    <d v="2026-04-20T16:53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8"/>
    <x v="27"/>
    <x v="7"/>
    <d v="2026-04-20T16:53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9"/>
    <x v="27"/>
    <x v="7"/>
    <d v="2026-04-20T16:53:2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10"/>
    <x v="27"/>
    <x v="7"/>
    <d v="2026-04-20T16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2"/>
    <x v="27"/>
    <x v="7"/>
    <d v="2026-04-20T16:53:20"/>
    <n v="6"/>
    <n v="2"/>
    <n v="4"/>
    <m/>
    <m/>
    <m/>
    <n v="1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4"/>
    <x v="27"/>
    <x v="7"/>
    <d v="2026-04-20T16:53:20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5"/>
    <x v="27"/>
    <x v="7"/>
    <d v="2026-04-20T16:53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6"/>
    <x v="27"/>
    <x v="7"/>
    <d v="2026-04-20T16:53:20"/>
    <n v="84"/>
    <n v="4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7"/>
    <x v="27"/>
    <x v="7"/>
    <d v="2026-04-20T16:53:2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9"/>
    <x v="39"/>
    <x v="7"/>
    <d v="2026-04-20T16:53:2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10"/>
    <x v="39"/>
    <x v="7"/>
    <d v="2026-04-20T16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"/>
    <x v="39"/>
    <x v="7"/>
    <d v="2026-04-20T16:53:20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4"/>
    <x v="39"/>
    <x v="7"/>
    <d v="2026-04-20T16:53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5"/>
    <x v="39"/>
    <x v="7"/>
    <d v="2026-04-20T16:53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7"/>
    <x v="39"/>
    <x v="7"/>
    <d v="2026-04-20T16:53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0"/>
    <x v="5"/>
    <x v="4"/>
    <d v="2026-04-20T16:53:07"/>
    <n v="10"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"/>
    <x v="5"/>
    <x v="4"/>
    <d v="2026-04-20T16:53:07"/>
    <n v="12"/>
    <m/>
    <m/>
    <n v="2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2"/>
    <x v="5"/>
    <x v="4"/>
    <d v="2026-04-20T16:53:07"/>
    <n v="8"/>
    <n v="1.6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3"/>
    <x v="5"/>
    <x v="4"/>
    <d v="2026-04-20T16:53:07"/>
    <n v="3.7"/>
    <m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2"/>
    <x v="5"/>
    <x v="4"/>
    <d v="2026-04-20T16:53:07"/>
    <n v="8"/>
    <m/>
    <m/>
    <n v="3.2"/>
    <n v="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"/>
    <x v="5"/>
    <x v="4"/>
    <d v="2026-04-20T16:53:07"/>
    <n v="282"/>
    <n v="116"/>
    <n v="166"/>
    <n v="3"/>
    <n v="4"/>
    <n v="18"/>
    <n v="20"/>
    <n v="38"/>
    <n v="66"/>
    <n v="56"/>
    <n v="35"/>
    <m/>
    <n v="20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"/>
    <x v="5"/>
    <x v="4"/>
    <d v="2026-04-20T16:53:07"/>
    <n v="8"/>
    <n v="4"/>
    <n v="4"/>
    <n v="1"/>
    <n v="1"/>
    <n v="1"/>
    <m/>
    <n v="1"/>
    <n v="3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4"/>
    <x v="5"/>
    <x v="4"/>
    <d v="2026-04-20T16:53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5"/>
    <x v="5"/>
    <x v="4"/>
    <d v="2026-04-20T16:53:07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"/>
    <x v="5"/>
    <x v="4"/>
    <d v="2026-04-20T16:53:07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"/>
    <x v="5"/>
    <x v="4"/>
    <d v="2026-04-20T16:53:0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"/>
    <x v="5"/>
    <x v="4"/>
    <d v="2026-04-20T16:53:07"/>
    <n v="385"/>
    <n v="162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"/>
    <x v="5"/>
    <x v="4"/>
    <d v="2026-04-20T16:53:07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5"/>
    <x v="5"/>
    <x v="4"/>
    <d v="2026-04-20T16:53:0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4"/>
    <x v="5"/>
    <x v="4"/>
    <d v="2026-04-20T16:53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2"/>
    <x v="6"/>
    <x v="2"/>
    <d v="2026-04-20T15:3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5"/>
    <x v="6"/>
    <x v="2"/>
    <d v="2026-04-20T15:38:58"/>
    <n v="46"/>
    <n v="1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4"/>
    <x v="6"/>
    <x v="2"/>
    <d v="2026-04-20T15:3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4"/>
    <x v="2"/>
    <x v="2"/>
    <d v="2026-04-20T15:38:58"/>
    <n v="20"/>
    <n v="13"/>
    <n v="7"/>
    <n v="2"/>
    <n v="1"/>
    <n v="1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"/>
    <x v="2"/>
    <x v="2"/>
    <d v="2026-04-20T15:38:58"/>
    <n v="1077"/>
    <n v="1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"/>
    <x v="2"/>
    <x v="2"/>
    <d v="2026-04-20T15:38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34"/>
    <x v="134"/>
    <x v="14"/>
    <d v="2026-04-20T15:3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3"/>
    <x v="137"/>
    <x v="17"/>
    <d v="2026-04-20T15:38:55"/>
    <n v="17"/>
    <n v="8"/>
    <n v="9"/>
    <n v="3"/>
    <n v="0"/>
    <n v="1"/>
    <n v="1"/>
    <n v="1"/>
    <n v="6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5"/>
    <x v="137"/>
    <x v="17"/>
    <d v="2026-04-20T15:38:55"/>
    <n v="6"/>
    <n v="2"/>
    <n v="4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8"/>
    <x v="137"/>
    <x v="17"/>
    <d v="2026-04-20T15:38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4"/>
    <x v="137"/>
    <x v="17"/>
    <d v="2026-04-20T15:3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4"/>
    <x v="137"/>
    <x v="17"/>
    <d v="2026-04-20T15:38:55"/>
    <n v="542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9"/>
    <x v="132"/>
    <x v="2"/>
    <d v="2026-04-20T15:40:02"/>
    <n v="10.4"/>
    <n v="0"/>
    <n v="0"/>
    <n v="10.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0"/>
    <x v="132"/>
    <x v="2"/>
    <d v="2026-04-20T15:40:02"/>
    <n v="6"/>
    <n v="1"/>
    <n v="5"/>
    <n v="0"/>
    <n v="0"/>
    <n v="0"/>
    <n v="1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"/>
    <x v="133"/>
    <x v="1"/>
    <d v="2026-04-20T15:39:0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0"/>
    <x v="133"/>
    <x v="1"/>
    <d v="2026-04-20T15:39:0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"/>
    <x v="133"/>
    <x v="1"/>
    <d v="2026-04-20T15:39:05"/>
    <n v="651"/>
    <n v="272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"/>
    <x v="133"/>
    <x v="1"/>
    <d v="2026-04-20T15:39:05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2"/>
    <x v="133"/>
    <x v="1"/>
    <d v="2026-04-20T15:39:05"/>
    <n v="83"/>
    <n v="3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8"/>
    <x v="17"/>
    <x v="9"/>
    <d v="2026-04-20T15:39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0"/>
    <x v="17"/>
    <x v="9"/>
    <d v="2026-04-20T15:39:06"/>
    <n v="6"/>
    <n v="3"/>
    <n v="3"/>
    <m/>
    <m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9"/>
    <x v="17"/>
    <x v="9"/>
    <d v="2026-04-20T15:39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4"/>
    <x v="128"/>
    <x v="2"/>
    <d v="2026-04-20T15:40:00"/>
    <n v="7"/>
    <n v="2"/>
    <n v="5"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"/>
    <x v="128"/>
    <x v="2"/>
    <d v="2026-04-20T15:40:00"/>
    <n v="444"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"/>
    <x v="130"/>
    <x v="12"/>
    <d v="2026-04-20T15:40:0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2"/>
    <x v="130"/>
    <x v="12"/>
    <d v="2026-04-20T15:40:01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3"/>
    <x v="130"/>
    <x v="12"/>
    <d v="2026-04-20T15:4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"/>
    <x v="130"/>
    <x v="12"/>
    <d v="2026-04-20T15:40:01"/>
    <n v="120"/>
    <n v="61"/>
    <n v="59"/>
    <n v="6"/>
    <n v="3"/>
    <n v="5"/>
    <n v="14"/>
    <n v="17"/>
    <n v="29"/>
    <n v="29"/>
    <n v="8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"/>
    <x v="130"/>
    <x v="12"/>
    <d v="2026-04-20T15:40:01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5"/>
    <x v="130"/>
    <x v="12"/>
    <d v="2026-04-20T15:40:01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4"/>
    <x v="1"/>
    <x v="1"/>
    <d v="2026-04-20T15:38:57"/>
    <n v="842"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"/>
    <x v="1"/>
    <x v="1"/>
    <d v="2026-04-20T15:38:5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6"/>
    <x v="1"/>
    <x v="1"/>
    <d v="2026-04-20T15:38:57"/>
    <n v="842"/>
    <n v="332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"/>
    <x v="1"/>
    <x v="1"/>
    <d v="2026-04-20T15:38:57"/>
    <n v="98"/>
    <n v="3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5"/>
    <x v="1"/>
    <x v="1"/>
    <d v="2026-04-20T15:38:57"/>
    <n v="45"/>
    <n v="2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4"/>
    <x v="3"/>
    <x v="2"/>
    <d v="2026-04-20T15:38:57"/>
    <n v="6"/>
    <n v="1"/>
    <n v="5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5"/>
    <x v="3"/>
    <x v="2"/>
    <d v="2026-04-20T15:38:57"/>
    <n v="5"/>
    <n v="2"/>
    <n v="3"/>
    <n v="0"/>
    <n v="1"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6"/>
    <x v="3"/>
    <x v="2"/>
    <d v="2026-04-20T15:38:57"/>
    <n v="6"/>
    <n v="2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1"/>
    <x v="20"/>
    <x v="9"/>
    <d v="2026-04-20T15:39:07"/>
    <n v="30.4"/>
    <n v="0"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0"/>
    <x v="20"/>
    <x v="9"/>
    <d v="2026-04-20T15:39:07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"/>
    <x v="20"/>
    <x v="9"/>
    <d v="2026-04-20T15:39:07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2"/>
    <x v="20"/>
    <x v="9"/>
    <d v="2026-04-20T15:39:07"/>
    <n v="141"/>
    <n v="56"/>
    <n v="85"/>
    <n v="0"/>
    <n v="1"/>
    <n v="12"/>
    <n v="26"/>
    <n v="8"/>
    <n v="30"/>
    <n v="26"/>
    <n v="17"/>
    <m/>
    <n v="6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3"/>
    <x v="20"/>
    <x v="9"/>
    <d v="2026-04-20T15:39:07"/>
    <n v="5"/>
    <n v="2"/>
    <n v="3"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18"/>
    <x v="20"/>
    <x v="9"/>
    <d v="2026-04-20T15:39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24"/>
    <x v="20"/>
    <x v="9"/>
    <d v="2026-04-20T15:39:0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4"/>
    <x v="20"/>
    <x v="9"/>
    <d v="2026-04-20T15:39:07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"/>
    <x v="130"/>
    <x v="12"/>
    <d v="2026-04-20T15:40:01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5"/>
    <x v="130"/>
    <x v="12"/>
    <d v="2026-04-20T15:40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6"/>
    <x v="130"/>
    <x v="12"/>
    <d v="2026-04-20T15:40:01"/>
    <n v="166"/>
    <n v="10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"/>
    <x v="130"/>
    <x v="12"/>
    <d v="2026-04-20T15:40:0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0"/>
    <x v="131"/>
    <x v="9"/>
    <d v="2026-04-20T15:40:02"/>
    <n v="6"/>
    <n v="3"/>
    <n v="3"/>
    <n v="1"/>
    <m/>
    <n v="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4"/>
    <x v="131"/>
    <x v="9"/>
    <d v="2026-04-20T15:40:02"/>
    <n v="14"/>
    <n v="6"/>
    <n v="8"/>
    <m/>
    <n v="1"/>
    <n v="5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4"/>
    <x v="131"/>
    <x v="9"/>
    <d v="2026-04-20T15:40:02"/>
    <n v="66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5"/>
    <x v="131"/>
    <x v="9"/>
    <d v="2026-04-20T15:40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5"/>
    <x v="20"/>
    <x v="9"/>
    <d v="2026-04-20T15:39:0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6"/>
    <x v="20"/>
    <x v="9"/>
    <d v="2026-04-20T15:39:07"/>
    <n v="320"/>
    <n v="1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"/>
    <x v="20"/>
    <x v="9"/>
    <d v="2026-04-20T15:39:07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25"/>
    <x v="20"/>
    <x v="9"/>
    <d v="2026-04-20T15:39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4"/>
    <x v="21"/>
    <x v="1"/>
    <d v="2026-04-20T15:39:08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"/>
    <x v="21"/>
    <x v="1"/>
    <d v="2026-04-20T15:39:0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"/>
    <x v="21"/>
    <x v="1"/>
    <d v="2026-04-20T15:39:08"/>
    <n v="368"/>
    <n v="12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"/>
    <x v="21"/>
    <x v="1"/>
    <d v="2026-04-20T15:39:08"/>
    <n v="66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0"/>
    <x v="1"/>
    <x v="1"/>
    <d v="2026-04-20T15:38:57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"/>
    <x v="1"/>
    <x v="1"/>
    <d v="2026-04-20T15:38:57"/>
    <n v="20"/>
    <m/>
    <m/>
    <n v="10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7"/>
    <x v="3"/>
    <x v="2"/>
    <d v="2026-04-20T15:38:5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8"/>
    <x v="3"/>
    <x v="2"/>
    <d v="2026-04-20T15:38:57"/>
    <n v="15.6"/>
    <n v="2.8"/>
    <n v="4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9"/>
    <x v="3"/>
    <x v="2"/>
    <d v="2026-04-20T15:38:57"/>
    <n v="14"/>
    <n v="0"/>
    <n v="9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0"/>
    <x v="3"/>
    <x v="2"/>
    <d v="2026-04-20T15:38:57"/>
    <n v="6"/>
    <n v="1"/>
    <n v="5"/>
    <n v="1"/>
    <n v="0"/>
    <n v="0"/>
    <n v="0"/>
    <n v="2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4"/>
    <x v="3"/>
    <x v="2"/>
    <d v="2026-04-20T15:38:57"/>
    <n v="7"/>
    <n v="6"/>
    <n v="1"/>
    <n v="1"/>
    <n v="3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"/>
    <x v="3"/>
    <x v="2"/>
    <d v="2026-04-20T15:38:57"/>
    <n v="895"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5"/>
    <x v="137"/>
    <x v="17"/>
    <d v="2026-04-20T15:38:5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9"/>
    <x v="137"/>
    <x v="17"/>
    <d v="2026-04-20T15:38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6"/>
    <x v="137"/>
    <x v="17"/>
    <d v="2026-04-20T15:38:55"/>
    <n v="542"/>
    <n v="237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8"/>
    <x v="139"/>
    <x v="1"/>
    <d v="2026-04-20T15:38:56"/>
    <n v="156"/>
    <n v="7.6"/>
    <n v="20"/>
    <n v="48"/>
    <n v="28.8"/>
    <n v="5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9"/>
    <x v="139"/>
    <x v="1"/>
    <d v="2026-04-20T15:38:56"/>
    <n v="51.2"/>
    <m/>
    <n v="32.799999999999997"/>
    <n v="16.39999999999999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0"/>
    <x v="139"/>
    <x v="1"/>
    <d v="2026-04-20T15:38:56"/>
    <n v="38"/>
    <n v="19"/>
    <n v="19"/>
    <m/>
    <n v="2"/>
    <n v="1"/>
    <n v="7"/>
    <n v="7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4"/>
    <x v="139"/>
    <x v="1"/>
    <d v="2026-04-20T15:38:56"/>
    <n v="71"/>
    <n v="30"/>
    <n v="41"/>
    <n v="3"/>
    <n v="16"/>
    <n v="29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"/>
    <x v="139"/>
    <x v="1"/>
    <d v="2026-04-20T15:38:56"/>
    <n v="1133"/>
    <n v="1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"/>
    <x v="3"/>
    <x v="2"/>
    <d v="2026-04-20T15:38:5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3"/>
    <x v="6"/>
    <x v="2"/>
    <d v="2026-04-20T15:38:58"/>
    <n v="4.8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2"/>
    <x v="6"/>
    <x v="2"/>
    <d v="2026-04-20T15:38:58"/>
    <n v="2.8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"/>
    <x v="6"/>
    <x v="2"/>
    <d v="2026-04-20T15:38:58"/>
    <n v="587"/>
    <n v="220"/>
    <n v="367"/>
    <n v="8"/>
    <n v="18"/>
    <n v="55"/>
    <n v="71"/>
    <n v="65"/>
    <n v="135"/>
    <n v="124"/>
    <n v="63"/>
    <m/>
    <n v="9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"/>
    <x v="6"/>
    <x v="2"/>
    <d v="2026-04-20T15:38:58"/>
    <n v="16"/>
    <n v="8"/>
    <n v="8"/>
    <n v="0"/>
    <n v="1"/>
    <n v="6"/>
    <n v="2"/>
    <n v="2"/>
    <n v="3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4"/>
    <x v="6"/>
    <x v="2"/>
    <d v="2026-04-20T15:38:5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5"/>
    <x v="6"/>
    <x v="2"/>
    <d v="2026-04-20T15:38:58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6"/>
    <x v="6"/>
    <x v="2"/>
    <d v="2026-04-20T15:38:58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4"/>
    <x v="33"/>
    <x v="4"/>
    <d v="2026-04-20T15:39:19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5"/>
    <x v="33"/>
    <x v="4"/>
    <d v="2026-04-20T15:39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6"/>
    <x v="33"/>
    <x v="4"/>
    <d v="2026-04-20T15:39:19"/>
    <n v="91"/>
    <n v="3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7"/>
    <x v="33"/>
    <x v="4"/>
    <d v="2026-04-20T15:39:1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9"/>
    <x v="125"/>
    <x v="10"/>
    <d v="2026-04-20T15:39:59"/>
    <n v="8"/>
    <m/>
    <n v="4.8"/>
    <m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0"/>
    <x v="125"/>
    <x v="10"/>
    <d v="2026-04-20T15:39:59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4"/>
    <x v="125"/>
    <x v="10"/>
    <d v="2026-04-20T15:39:59"/>
    <n v="13"/>
    <n v="8"/>
    <n v="5"/>
    <m/>
    <n v="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"/>
    <x v="125"/>
    <x v="10"/>
    <d v="2026-04-20T15:39:59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6"/>
    <x v="134"/>
    <x v="14"/>
    <d v="2026-04-20T16:53:02"/>
    <n v="556"/>
    <n v="227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7"/>
    <x v="134"/>
    <x v="14"/>
    <d v="2026-04-20T16:53:02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5"/>
    <x v="134"/>
    <x v="14"/>
    <d v="2026-04-20T16:53:0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34"/>
    <x v="134"/>
    <x v="14"/>
    <d v="2026-04-20T16:5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8"/>
    <x v="137"/>
    <x v="17"/>
    <d v="2026-04-20T16:53:03"/>
    <n v="142"/>
    <m/>
    <m/>
    <m/>
    <n v="5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9"/>
    <x v="137"/>
    <x v="17"/>
    <d v="2026-04-20T16:53:03"/>
    <n v="208"/>
    <m/>
    <m/>
    <m/>
    <m/>
    <m/>
    <n v="118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0"/>
    <x v="137"/>
    <x v="17"/>
    <d v="2026-04-20T16:53:03"/>
    <n v="49"/>
    <m/>
    <m/>
    <m/>
    <m/>
    <m/>
    <m/>
    <m/>
    <n v="30"/>
    <m/>
    <n v="6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1"/>
    <x v="137"/>
    <x v="17"/>
    <d v="2026-04-20T16:53:03"/>
    <n v="64.8"/>
    <n v="4"/>
    <n v="12"/>
    <n v="4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6"/>
    <x v="128"/>
    <x v="2"/>
    <d v="2026-04-20T15:40:00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7"/>
    <x v="128"/>
    <x v="2"/>
    <d v="2026-04-20T15:40:00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8"/>
    <x v="128"/>
    <x v="2"/>
    <d v="2026-04-20T15:40:00"/>
    <n v="16"/>
    <m/>
    <m/>
    <n v="6.4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9"/>
    <x v="128"/>
    <x v="2"/>
    <d v="2026-04-20T15:40:00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0"/>
    <x v="128"/>
    <x v="2"/>
    <d v="2026-04-20T15:40:00"/>
    <n v="16"/>
    <n v="7"/>
    <n v="9"/>
    <m/>
    <m/>
    <n v="2"/>
    <n v="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0"/>
    <x v="130"/>
    <x v="12"/>
    <d v="2026-04-20T15:40:01"/>
    <n v="19"/>
    <m/>
    <m/>
    <m/>
    <m/>
    <m/>
    <m/>
    <m/>
    <n v="8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1"/>
    <x v="130"/>
    <x v="12"/>
    <d v="2026-04-20T15:40:01"/>
    <n v="36"/>
    <n v="12"/>
    <n v="11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0"/>
    <x v="130"/>
    <x v="12"/>
    <d v="2026-04-20T15:40:0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8"/>
    <x v="131"/>
    <x v="9"/>
    <d v="2026-04-20T15:40:02"/>
    <n v="31.6"/>
    <m/>
    <n v="3.6"/>
    <n v="10.8"/>
    <n v="6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9"/>
    <x v="131"/>
    <x v="9"/>
    <d v="2026-04-20T15:40:02"/>
    <n v="8"/>
    <m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6"/>
    <x v="132"/>
    <x v="2"/>
    <d v="2026-04-20T15:40:0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2"/>
    <x v="132"/>
    <x v="2"/>
    <d v="2026-04-20T15:40:02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3"/>
    <x v="132"/>
    <x v="2"/>
    <d v="2026-04-20T15:40:02"/>
    <n v="13.32"/>
    <n v="0"/>
    <n v="8.8800000000000008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2"/>
    <x v="132"/>
    <x v="2"/>
    <d v="2026-04-20T15:40:02"/>
    <n v="14.8"/>
    <n v="0"/>
    <n v="0"/>
    <n v="7.6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3"/>
    <x v="132"/>
    <x v="2"/>
    <d v="2026-04-20T15:40:02"/>
    <n v="11.2"/>
    <n v="2.8"/>
    <n v="0"/>
    <n v="4.4000000000000004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"/>
    <x v="132"/>
    <x v="2"/>
    <d v="2026-04-20T15:40:02"/>
    <n v="630"/>
    <n v="248"/>
    <n v="382"/>
    <n v="6"/>
    <n v="10"/>
    <n v="49"/>
    <n v="64"/>
    <n v="91"/>
    <n v="162"/>
    <n v="134"/>
    <n v="80"/>
    <m/>
    <n v="13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4"/>
    <x v="125"/>
    <x v="10"/>
    <d v="2026-04-20T15:3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7"/>
    <x v="137"/>
    <x v="17"/>
    <d v="2026-04-20T15:38:55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31"/>
    <x v="137"/>
    <x v="17"/>
    <d v="2026-04-20T15:38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"/>
    <x v="139"/>
    <x v="1"/>
    <d v="2026-04-20T15:38:5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6"/>
    <x v="139"/>
    <x v="1"/>
    <d v="2026-04-20T15:38:56"/>
    <n v="1133"/>
    <n v="472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"/>
    <x v="139"/>
    <x v="1"/>
    <d v="2026-04-20T15:38:56"/>
    <n v="37"/>
    <n v="2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4"/>
    <x v="140"/>
    <x v="1"/>
    <d v="2026-04-20T15:38:56"/>
    <n v="692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4"/>
    <x v="132"/>
    <x v="2"/>
    <d v="2026-04-20T15:40:02"/>
    <n v="5"/>
    <n v="3"/>
    <n v="2"/>
    <n v="0"/>
    <n v="2"/>
    <n v="3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"/>
    <x v="132"/>
    <x v="2"/>
    <d v="2026-04-20T15:40:02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4"/>
    <x v="137"/>
    <x v="17"/>
    <d v="2026-04-20T16:53:03"/>
    <n v="496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5"/>
    <x v="137"/>
    <x v="17"/>
    <d v="2026-04-20T16:53:0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9"/>
    <x v="137"/>
    <x v="17"/>
    <d v="2026-04-20T16:53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6"/>
    <x v="137"/>
    <x v="17"/>
    <d v="2026-04-20T16:53:03"/>
    <n v="496"/>
    <n v="211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7"/>
    <x v="137"/>
    <x v="17"/>
    <d v="2026-04-20T16:53:03"/>
    <n v="33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31"/>
    <x v="137"/>
    <x v="17"/>
    <d v="2026-04-20T16:53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8"/>
    <x v="138"/>
    <x v="18"/>
    <d v="2026-04-20T16:53:03"/>
    <n v="168"/>
    <m/>
    <m/>
    <m/>
    <n v="6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9"/>
    <x v="138"/>
    <x v="18"/>
    <d v="2026-04-20T16:53:03"/>
    <n v="387"/>
    <m/>
    <m/>
    <m/>
    <m/>
    <m/>
    <n v="238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0"/>
    <x v="138"/>
    <x v="18"/>
    <d v="2026-04-20T16:53:03"/>
    <n v="44"/>
    <m/>
    <m/>
    <m/>
    <m/>
    <m/>
    <m/>
    <m/>
    <n v="30"/>
    <m/>
    <n v="0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1"/>
    <x v="138"/>
    <x v="18"/>
    <d v="2026-04-20T16:53:03"/>
    <n v="173.6"/>
    <n v="24"/>
    <n v="52"/>
    <n v="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0"/>
    <x v="138"/>
    <x v="18"/>
    <d v="2026-04-20T16:53:03"/>
    <n v="12"/>
    <m/>
    <m/>
    <m/>
    <n v="2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"/>
    <x v="138"/>
    <x v="18"/>
    <d v="2026-04-20T16:53:03"/>
    <n v="16"/>
    <m/>
    <n v="0"/>
    <n v="4"/>
    <n v="2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2"/>
    <x v="138"/>
    <x v="18"/>
    <d v="2026-04-20T16:53:0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22"/>
    <x v="138"/>
    <x v="18"/>
    <d v="2026-04-20T16:53:03"/>
    <n v="17.600000000000001"/>
    <n v="0"/>
    <n v="3.6"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23"/>
    <x v="138"/>
    <x v="18"/>
    <d v="2026-04-20T16:53:03"/>
    <n v="6"/>
    <n v="3.6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2"/>
    <x v="138"/>
    <x v="18"/>
    <d v="2026-04-20T16:53:03"/>
    <n v="380"/>
    <n v="183"/>
    <n v="197"/>
    <n v="11"/>
    <n v="15"/>
    <n v="33"/>
    <n v="30"/>
    <n v="54"/>
    <n v="119"/>
    <n v="75"/>
    <n v="30"/>
    <m/>
    <n v="0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3"/>
    <x v="138"/>
    <x v="18"/>
    <d v="2026-04-20T16:53:03"/>
    <n v="8"/>
    <n v="4"/>
    <n v="4"/>
    <n v="0"/>
    <n v="0"/>
    <n v="2"/>
    <n v="1"/>
    <n v="1"/>
    <n v="4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15"/>
    <x v="138"/>
    <x v="18"/>
    <d v="2026-04-20T16:53:03"/>
    <n v="8"/>
    <n v="3"/>
    <n v="5"/>
    <n v="1"/>
    <n v="1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4"/>
    <x v="138"/>
    <x v="18"/>
    <d v="2026-04-20T16:53:03"/>
    <n v="468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5"/>
    <x v="138"/>
    <x v="18"/>
    <d v="2026-04-20T16:53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6"/>
    <x v="138"/>
    <x v="18"/>
    <d v="2026-04-20T16:53:03"/>
    <n v="936"/>
    <n v="468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8"/>
    <x v="7"/>
    <x v="138"/>
    <x v="18"/>
    <d v="2026-04-20T16:53:03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8"/>
    <x v="139"/>
    <x v="1"/>
    <d v="2026-04-20T16:53:04"/>
    <n v="254"/>
    <m/>
    <m/>
    <m/>
    <n v="136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"/>
    <x v="139"/>
    <x v="1"/>
    <d v="2026-04-20T16:53:04"/>
    <n v="374"/>
    <m/>
    <m/>
    <m/>
    <m/>
    <m/>
    <n v="264"/>
    <n v="10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"/>
    <x v="140"/>
    <x v="1"/>
    <d v="2026-04-20T15:38:5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"/>
    <x v="140"/>
    <x v="1"/>
    <d v="2026-04-20T15:38:56"/>
    <n v="692"/>
    <n v="256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"/>
    <x v="7"/>
    <x v="5"/>
    <d v="2026-04-20T16:53:08"/>
    <n v="106"/>
    <m/>
    <m/>
    <m/>
    <n v="3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"/>
    <x v="7"/>
    <x v="5"/>
    <d v="2026-04-20T16:53:08"/>
    <n v="280"/>
    <m/>
    <m/>
    <m/>
    <m/>
    <m/>
    <n v="17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0"/>
    <x v="7"/>
    <x v="5"/>
    <d v="2026-04-20T16:53:08"/>
    <n v="67"/>
    <m/>
    <m/>
    <m/>
    <m/>
    <m/>
    <m/>
    <m/>
    <n v="25"/>
    <m/>
    <n v="28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1"/>
    <x v="7"/>
    <x v="5"/>
    <d v="2026-04-20T16:53:08"/>
    <n v="81.599999999999994"/>
    <n v="8"/>
    <n v="8"/>
    <n v="6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0"/>
    <x v="7"/>
    <x v="5"/>
    <d v="2026-04-20T16:53:08"/>
    <n v="20"/>
    <m/>
    <m/>
    <m/>
    <n v="6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"/>
    <x v="7"/>
    <x v="5"/>
    <d v="2026-04-20T16:53:08"/>
    <n v="20"/>
    <m/>
    <m/>
    <m/>
    <n v="6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6"/>
    <x v="7"/>
    <x v="5"/>
    <d v="2026-04-20T16:53:0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2"/>
    <x v="7"/>
    <x v="5"/>
    <d v="2026-04-20T16:53:08"/>
    <n v="5.6"/>
    <m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3"/>
    <x v="7"/>
    <x v="5"/>
    <d v="2026-04-20T16:53:08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6"/>
    <x v="133"/>
    <x v="1"/>
    <d v="2026-04-20T15:39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4"/>
    <x v="133"/>
    <x v="1"/>
    <d v="2026-04-20T15:39:05"/>
    <n v="651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"/>
    <x v="17"/>
    <x v="9"/>
    <d v="2026-04-20T15:39:06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"/>
    <x v="17"/>
    <x v="9"/>
    <d v="2026-04-20T15:39:0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6"/>
    <x v="17"/>
    <x v="9"/>
    <d v="2026-04-20T15:39:06"/>
    <n v="1074"/>
    <n v="440"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"/>
    <x v="17"/>
    <x v="9"/>
    <d v="2026-04-20T15:39:06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5"/>
    <x v="17"/>
    <x v="9"/>
    <d v="2026-04-20T15:39:0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"/>
    <x v="19"/>
    <x v="2"/>
    <d v="2026-04-20T15:39:07"/>
    <n v="1384"/>
    <n v="538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6"/>
    <x v="139"/>
    <x v="1"/>
    <d v="2026-04-20T16:53:04"/>
    <n v="20"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7"/>
    <x v="139"/>
    <x v="1"/>
    <d v="2026-04-20T16:53:04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8"/>
    <x v="139"/>
    <x v="1"/>
    <d v="2026-04-20T16:53:04"/>
    <n v="111.2"/>
    <n v="14.4"/>
    <n v="12.4"/>
    <n v="43.6"/>
    <n v="14.8"/>
    <n v="19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9"/>
    <x v="139"/>
    <x v="1"/>
    <d v="2026-04-20T16:53:04"/>
    <n v="69.2"/>
    <n v="5.6"/>
    <n v="16.8"/>
    <n v="30.8"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0"/>
    <x v="139"/>
    <x v="1"/>
    <d v="2026-04-20T16:53:04"/>
    <n v="25"/>
    <n v="13"/>
    <n v="12"/>
    <m/>
    <m/>
    <n v="1"/>
    <n v="3"/>
    <n v="6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8"/>
    <x v="6"/>
    <x v="2"/>
    <d v="2026-04-20T15:38:58"/>
    <n v="7.2"/>
    <n v="0"/>
    <n v="0"/>
    <n v="2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0"/>
    <x v="6"/>
    <x v="2"/>
    <d v="2026-04-20T15:38:58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"/>
    <x v="2"/>
    <x v="2"/>
    <d v="2026-04-20T15:38:58"/>
    <n v="1077"/>
    <n v="416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"/>
    <x v="2"/>
    <x v="2"/>
    <d v="2026-04-20T15:38:58"/>
    <n v="93"/>
    <n v="2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5"/>
    <x v="2"/>
    <x v="2"/>
    <d v="2026-04-20T15:38:58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"/>
    <x v="12"/>
    <x v="1"/>
    <d v="2026-04-20T15:39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9"/>
    <x v="12"/>
    <x v="1"/>
    <d v="2026-04-20T15:39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0"/>
    <x v="12"/>
    <x v="1"/>
    <d v="2026-04-20T15:39:0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"/>
    <x v="19"/>
    <x v="2"/>
    <d v="2026-04-20T15:39:0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0"/>
    <x v="19"/>
    <x v="2"/>
    <d v="2026-04-20T15:39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"/>
    <x v="20"/>
    <x v="9"/>
    <d v="2026-04-20T16:53:1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6"/>
    <x v="20"/>
    <x v="9"/>
    <d v="2026-04-20T16:53:15"/>
    <n v="317"/>
    <n v="18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"/>
    <x v="20"/>
    <x v="9"/>
    <d v="2026-04-20T16:53:15"/>
    <n v="15"/>
    <n v="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8"/>
    <x v="21"/>
    <x v="1"/>
    <d v="2026-04-20T16:53:15"/>
    <n v="248"/>
    <m/>
    <m/>
    <m/>
    <n v="116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9"/>
    <x v="21"/>
    <x v="1"/>
    <d v="2026-04-20T16:53:15"/>
    <n v="494"/>
    <m/>
    <m/>
    <m/>
    <m/>
    <m/>
    <n v="296"/>
    <n v="191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0"/>
    <x v="21"/>
    <x v="1"/>
    <d v="2026-04-20T16:53:15"/>
    <n v="131"/>
    <m/>
    <m/>
    <m/>
    <m/>
    <m/>
    <m/>
    <m/>
    <n v="69"/>
    <m/>
    <n v="42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4"/>
    <x v="139"/>
    <x v="1"/>
    <d v="2026-04-20T16:53:04"/>
    <n v="49"/>
    <n v="23"/>
    <n v="26"/>
    <n v="6"/>
    <n v="8"/>
    <n v="19"/>
    <n v="7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"/>
    <x v="139"/>
    <x v="1"/>
    <d v="2026-04-20T16:53:04"/>
    <n v="1002"/>
    <n v="1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5"/>
    <x v="139"/>
    <x v="1"/>
    <d v="2026-04-20T16:53:0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9"/>
    <x v="139"/>
    <x v="1"/>
    <d v="2026-04-20T16:53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6"/>
    <x v="139"/>
    <x v="1"/>
    <d v="2026-04-20T16:53:04"/>
    <n v="1002"/>
    <n v="415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"/>
    <x v="139"/>
    <x v="1"/>
    <d v="2026-04-20T16:53:0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2"/>
    <x v="139"/>
    <x v="1"/>
    <d v="2026-04-20T16:53:04"/>
    <n v="14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8"/>
    <x v="140"/>
    <x v="1"/>
    <d v="2026-04-20T16:53:04"/>
    <n v="174"/>
    <m/>
    <m/>
    <m/>
    <n v="8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9"/>
    <x v="140"/>
    <x v="1"/>
    <d v="2026-04-20T16:53:04"/>
    <n v="266"/>
    <m/>
    <m/>
    <m/>
    <m/>
    <m/>
    <n v="156"/>
    <n v="1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0"/>
    <x v="140"/>
    <x v="1"/>
    <d v="2026-04-20T16:53:04"/>
    <n v="62"/>
    <m/>
    <m/>
    <m/>
    <m/>
    <m/>
    <m/>
    <m/>
    <n v="37"/>
    <m/>
    <n v="6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0"/>
    <x v="140"/>
    <x v="1"/>
    <d v="2026-04-20T16:5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"/>
    <x v="140"/>
    <x v="1"/>
    <d v="2026-04-20T16:53:04"/>
    <n v="6"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2"/>
    <x v="140"/>
    <x v="1"/>
    <d v="2026-04-20T16:53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1"/>
    <x v="140"/>
    <x v="1"/>
    <d v="2026-04-20T16:53:0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2"/>
    <x v="140"/>
    <x v="1"/>
    <d v="2026-04-20T16:53:04"/>
    <n v="26.4"/>
    <m/>
    <m/>
    <n v="17.600000000000001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3"/>
    <x v="140"/>
    <x v="1"/>
    <d v="2026-04-20T16:53:04"/>
    <n v="11.2"/>
    <n v="3.6"/>
    <n v="2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"/>
    <x v="140"/>
    <x v="1"/>
    <d v="2026-04-20T16:53:04"/>
    <n v="323"/>
    <n v="128"/>
    <n v="195"/>
    <n v="6"/>
    <n v="10"/>
    <n v="27"/>
    <n v="40"/>
    <n v="47"/>
    <n v="78"/>
    <n v="55"/>
    <n v="38"/>
    <m/>
    <n v="3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"/>
    <x v="140"/>
    <x v="1"/>
    <d v="2026-04-20T16:53:04"/>
    <n v="3"/>
    <n v="2"/>
    <n v="1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4"/>
    <x v="140"/>
    <x v="1"/>
    <d v="2026-04-20T16:53:0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5"/>
    <x v="140"/>
    <x v="1"/>
    <d v="2026-04-20T16:53:04"/>
    <n v="9"/>
    <n v="4"/>
    <n v="5"/>
    <n v="1"/>
    <n v="1"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6"/>
    <x v="140"/>
    <x v="1"/>
    <d v="2026-04-20T16:53:04"/>
    <n v="7"/>
    <n v="1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7"/>
    <x v="140"/>
    <x v="1"/>
    <d v="2026-04-20T16:53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8"/>
    <x v="140"/>
    <x v="1"/>
    <d v="2026-04-20T16:53:0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0"/>
    <x v="140"/>
    <x v="1"/>
    <d v="2026-04-20T16:53:04"/>
    <n v="6"/>
    <n v="2"/>
    <n v="4"/>
    <n v="1"/>
    <m/>
    <n v="1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"/>
    <x v="1"/>
    <x v="1"/>
    <d v="2026-04-20T15:38:57"/>
    <n v="656"/>
    <n v="247"/>
    <n v="409"/>
    <n v="7"/>
    <n v="23"/>
    <n v="51"/>
    <n v="67"/>
    <n v="60"/>
    <n v="184"/>
    <n v="101"/>
    <n v="105"/>
    <m/>
    <n v="27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"/>
    <x v="1"/>
    <x v="1"/>
    <d v="2026-04-20T15:38:57"/>
    <n v="12"/>
    <n v="5"/>
    <n v="7"/>
    <n v="1"/>
    <n v="1"/>
    <n v="5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4"/>
    <x v="1"/>
    <x v="1"/>
    <d v="2026-04-20T15:38:57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5"/>
    <x v="1"/>
    <x v="1"/>
    <d v="2026-04-20T15:38:57"/>
    <n v="18"/>
    <n v="8"/>
    <n v="10"/>
    <m/>
    <n v="4"/>
    <n v="6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6"/>
    <x v="1"/>
    <x v="1"/>
    <d v="2026-04-20T15:38:57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6"/>
    <x v="3"/>
    <x v="2"/>
    <d v="2026-04-20T15:38:57"/>
    <n v="895"/>
    <n v="376"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"/>
    <x v="3"/>
    <x v="2"/>
    <d v="2026-04-20T15:38:57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4"/>
    <x v="6"/>
    <x v="2"/>
    <d v="2026-04-20T15:38:58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4"/>
    <x v="140"/>
    <x v="1"/>
    <d v="2026-04-20T16:53:0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"/>
    <x v="140"/>
    <x v="1"/>
    <d v="2026-04-20T16:53:04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5"/>
    <x v="140"/>
    <x v="1"/>
    <d v="2026-04-20T16:53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6"/>
    <x v="140"/>
    <x v="1"/>
    <d v="2026-04-20T16:53:04"/>
    <n v="669"/>
    <n v="241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"/>
    <x v="140"/>
    <x v="1"/>
    <d v="2026-04-20T16:53:04"/>
    <n v="76"/>
    <n v="1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8"/>
    <x v="1"/>
    <x v="1"/>
    <d v="2026-04-20T16:53:05"/>
    <n v="256"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9"/>
    <x v="1"/>
    <x v="1"/>
    <d v="2026-04-20T16:53:05"/>
    <n v="449"/>
    <m/>
    <m/>
    <m/>
    <m/>
    <m/>
    <n v="300"/>
    <n v="1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0"/>
    <x v="1"/>
    <x v="1"/>
    <d v="2026-04-20T16:53:05"/>
    <n v="169"/>
    <m/>
    <m/>
    <m/>
    <m/>
    <m/>
    <m/>
    <m/>
    <n v="93"/>
    <m/>
    <n v="50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1"/>
    <x v="1"/>
    <x v="1"/>
    <d v="2026-04-20T16:53:05"/>
    <n v="208"/>
    <n v="20.8"/>
    <n v="54.4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0"/>
    <x v="1"/>
    <x v="1"/>
    <d v="2026-04-20T16:53:05"/>
    <n v="10"/>
    <m/>
    <m/>
    <m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"/>
    <x v="1"/>
    <x v="1"/>
    <d v="2026-04-20T16:53:05"/>
    <n v="20"/>
    <m/>
    <n v="0"/>
    <n v="8"/>
    <n v="8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2"/>
    <x v="1"/>
    <x v="1"/>
    <d v="2026-04-20T16:53:05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3"/>
    <x v="1"/>
    <x v="1"/>
    <d v="2026-04-20T16:53:05"/>
    <n v="8.8800000000000008"/>
    <n v="4.07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1"/>
    <x v="1"/>
    <x v="1"/>
    <d v="2026-04-20T16:53:05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2"/>
    <x v="1"/>
    <x v="1"/>
    <d v="2026-04-20T16:53:05"/>
    <n v="37.200000000000003"/>
    <n v="0"/>
    <n v="9.1999999999999993"/>
    <n v="15.2"/>
    <n v="1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7"/>
    <x v="98"/>
    <x v="4"/>
    <d v="2026-04-20T15:39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8"/>
    <x v="100"/>
    <x v="11"/>
    <d v="2026-04-20T15:39:47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9"/>
    <x v="100"/>
    <x v="11"/>
    <d v="2026-04-20T15:39:47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0"/>
    <x v="100"/>
    <x v="11"/>
    <d v="2026-04-20T15:39:47"/>
    <n v="7"/>
    <m/>
    <m/>
    <m/>
    <m/>
    <m/>
    <m/>
    <m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1"/>
    <x v="100"/>
    <x v="11"/>
    <d v="2026-04-20T15:39:47"/>
    <n v="16.8"/>
    <n v="0.8"/>
    <n v="9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0"/>
    <x v="100"/>
    <x v="11"/>
    <d v="2026-04-20T15:39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"/>
    <x v="100"/>
    <x v="11"/>
    <d v="2026-04-20T15:39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2"/>
    <x v="100"/>
    <x v="11"/>
    <d v="2026-04-20T15:39:47"/>
    <n v="44"/>
    <n v="25"/>
    <n v="19"/>
    <n v="1"/>
    <n v="3"/>
    <n v="2"/>
    <n v="7"/>
    <n v="2"/>
    <n v="11"/>
    <n v="12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3"/>
    <x v="100"/>
    <x v="11"/>
    <d v="2026-04-20T15:39:47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10"/>
    <x v="101"/>
    <x v="11"/>
    <d v="2026-04-20T15:39:47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11"/>
    <x v="101"/>
    <x v="11"/>
    <d v="2026-04-20T15:39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2"/>
    <x v="101"/>
    <x v="11"/>
    <d v="2026-04-20T15:39:47"/>
    <n v="13"/>
    <n v="5"/>
    <n v="8"/>
    <m/>
    <m/>
    <n v="2"/>
    <n v="1"/>
    <n v="2"/>
    <n v="3"/>
    <n v="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4"/>
    <x v="101"/>
    <x v="11"/>
    <d v="2026-04-20T15:39:4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5"/>
    <x v="101"/>
    <x v="11"/>
    <d v="2026-04-20T15:3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6"/>
    <x v="101"/>
    <x v="11"/>
    <d v="2026-04-20T15:39:47"/>
    <n v="56"/>
    <n v="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7"/>
    <x v="101"/>
    <x v="11"/>
    <d v="2026-04-20T15:3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3"/>
    <x v="110"/>
    <x v="9"/>
    <d v="2026-04-20T15:39:5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17"/>
    <x v="110"/>
    <x v="9"/>
    <d v="2026-04-20T15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9"/>
    <x v="111"/>
    <x v="5"/>
    <d v="2026-04-20T15:39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2"/>
    <x v="111"/>
    <x v="5"/>
    <d v="2026-04-20T15:39:53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4"/>
    <x v="111"/>
    <x v="5"/>
    <d v="2026-04-20T15:39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6"/>
    <x v="111"/>
    <x v="5"/>
    <d v="2026-04-20T15:39:53"/>
    <n v="51"/>
    <n v="1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8"/>
    <x v="112"/>
    <x v="12"/>
    <d v="2026-04-20T15:39:54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9"/>
    <x v="112"/>
    <x v="12"/>
    <d v="2026-04-20T15:39:5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2"/>
    <x v="112"/>
    <x v="12"/>
    <d v="2026-04-20T15:39:54"/>
    <n v="13"/>
    <n v="7"/>
    <n v="6"/>
    <m/>
    <m/>
    <m/>
    <n v="5"/>
    <n v="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4"/>
    <x v="112"/>
    <x v="12"/>
    <d v="2026-04-20T15:39:5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8"/>
    <x v="113"/>
    <x v="9"/>
    <d v="2026-04-20T15:39:54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9"/>
    <x v="113"/>
    <x v="9"/>
    <d v="2026-04-20T15:39:54"/>
    <n v="28"/>
    <m/>
    <m/>
    <m/>
    <m/>
    <m/>
    <n v="14"/>
    <n v="1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0"/>
    <x v="113"/>
    <x v="9"/>
    <d v="2026-04-20T15:39:54"/>
    <n v="13"/>
    <m/>
    <m/>
    <m/>
    <m/>
    <m/>
    <m/>
    <m/>
    <n v="6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1"/>
    <x v="113"/>
    <x v="9"/>
    <d v="2026-04-20T15:39:54"/>
    <n v="6.4"/>
    <m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3"/>
    <x v="113"/>
    <x v="9"/>
    <d v="2026-04-20T15:39:54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2"/>
    <x v="113"/>
    <x v="9"/>
    <d v="2026-04-20T15:39:54"/>
    <n v="40"/>
    <n v="11"/>
    <n v="29"/>
    <m/>
    <n v="1"/>
    <n v="2"/>
    <n v="6"/>
    <n v="5"/>
    <n v="7"/>
    <n v="7"/>
    <n v="6"/>
    <m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0"/>
    <x v="103"/>
    <x v="10"/>
    <d v="2026-04-20T15:39:4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1"/>
    <x v="103"/>
    <x v="10"/>
    <d v="2026-04-20T15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2"/>
    <x v="103"/>
    <x v="10"/>
    <d v="2026-04-20T15:39:48"/>
    <n v="9"/>
    <n v="3"/>
    <n v="6"/>
    <m/>
    <m/>
    <n v="1"/>
    <m/>
    <n v="2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4"/>
    <x v="103"/>
    <x v="10"/>
    <d v="2026-04-20T15:39:4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5"/>
    <x v="103"/>
    <x v="10"/>
    <d v="2026-04-20T15:39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6"/>
    <x v="103"/>
    <x v="10"/>
    <d v="2026-04-20T15:39:48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"/>
    <x v="103"/>
    <x v="10"/>
    <d v="2026-04-20T15:39:48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6"/>
    <x v="105"/>
    <x v="6"/>
    <d v="2026-04-20T15:39:49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14"/>
    <x v="113"/>
    <x v="9"/>
    <d v="2026-04-20T15:39:5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4"/>
    <x v="113"/>
    <x v="9"/>
    <d v="2026-04-20T15:39:54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"/>
    <x v="114"/>
    <x v="13"/>
    <d v="2026-04-20T15:39:55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9"/>
    <x v="114"/>
    <x v="13"/>
    <d v="2026-04-20T15:39:55"/>
    <n v="34"/>
    <m/>
    <m/>
    <m/>
    <m/>
    <m/>
    <n v="14"/>
    <n v="2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0"/>
    <x v="114"/>
    <x v="13"/>
    <d v="2026-04-20T15:39:55"/>
    <n v="8"/>
    <m/>
    <m/>
    <m/>
    <m/>
    <m/>
    <m/>
    <m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1"/>
    <x v="114"/>
    <x v="13"/>
    <d v="2026-04-20T15:39:55"/>
    <n v="13.6"/>
    <n v="3.2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3"/>
    <x v="114"/>
    <x v="13"/>
    <d v="2026-04-20T15:39:55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"/>
    <x v="114"/>
    <x v="13"/>
    <d v="2026-04-20T15:39:55"/>
    <n v="35"/>
    <n v="14"/>
    <n v="21"/>
    <n v="2"/>
    <n v="1"/>
    <n v="2"/>
    <n v="4"/>
    <n v="0"/>
    <n v="7"/>
    <n v="11"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7"/>
    <x v="105"/>
    <x v="6"/>
    <d v="2026-04-20T15:39:4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6"/>
    <x v="106"/>
    <x v="1"/>
    <d v="2026-04-20T15:39:50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"/>
    <x v="106"/>
    <x v="1"/>
    <d v="2026-04-20T15:39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10"/>
    <x v="116"/>
    <x v="8"/>
    <d v="2026-04-20T15:39:50"/>
    <n v="9"/>
    <m/>
    <m/>
    <m/>
    <m/>
    <m/>
    <m/>
    <m/>
    <n v="4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11"/>
    <x v="116"/>
    <x v="8"/>
    <d v="2026-04-20T15:39:50"/>
    <n v="12"/>
    <n v="0"/>
    <n v="6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2"/>
    <x v="116"/>
    <x v="8"/>
    <d v="2026-04-20T15:39:50"/>
    <n v="36"/>
    <n v="23"/>
    <n v="13"/>
    <n v="0"/>
    <n v="2"/>
    <n v="2"/>
    <n v="6"/>
    <n v="3"/>
    <n v="9"/>
    <n v="7"/>
    <n v="4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4"/>
    <x v="116"/>
    <x v="8"/>
    <d v="2026-04-20T15:39:5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5"/>
    <x v="116"/>
    <x v="8"/>
    <d v="2026-04-20T15:39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5"/>
    <x v="114"/>
    <x v="13"/>
    <d v="2026-04-20T15:39:55"/>
    <n v="1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4"/>
    <x v="114"/>
    <x v="13"/>
    <d v="2026-04-20T15:39:5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8"/>
    <x v="115"/>
    <x v="1"/>
    <d v="2026-04-20T15:39:55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9"/>
    <x v="115"/>
    <x v="1"/>
    <d v="2026-04-20T15:39:55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0"/>
    <x v="115"/>
    <x v="1"/>
    <d v="2026-04-20T15:39:55"/>
    <n v="14"/>
    <m/>
    <m/>
    <m/>
    <m/>
    <m/>
    <m/>
    <m/>
    <n v="7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1"/>
    <x v="115"/>
    <x v="1"/>
    <d v="2026-04-20T15:39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3"/>
    <x v="115"/>
    <x v="1"/>
    <d v="2026-04-20T15:39:55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"/>
    <x v="115"/>
    <x v="1"/>
    <d v="2026-04-20T15:39:55"/>
    <n v="42"/>
    <n v="16"/>
    <n v="26"/>
    <m/>
    <m/>
    <n v="2"/>
    <n v="5"/>
    <n v="10"/>
    <n v="9"/>
    <n v="5"/>
    <n v="7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6"/>
    <x v="116"/>
    <x v="8"/>
    <d v="2026-04-20T15:39:5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7"/>
    <x v="116"/>
    <x v="8"/>
    <d v="2026-04-20T15:39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2"/>
    <x v="117"/>
    <x v="11"/>
    <d v="2026-04-20T15:39:50"/>
    <n v="19"/>
    <n v="9"/>
    <n v="10"/>
    <m/>
    <n v="2"/>
    <n v="1"/>
    <m/>
    <n v="4"/>
    <n v="4"/>
    <n v="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3"/>
    <x v="117"/>
    <x v="11"/>
    <d v="2026-04-20T15:39:5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4"/>
    <x v="117"/>
    <x v="11"/>
    <d v="2026-04-20T15:39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5"/>
    <x v="117"/>
    <x v="11"/>
    <d v="2026-04-20T15:39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6"/>
    <x v="117"/>
    <x v="11"/>
    <d v="2026-04-20T15:39:50"/>
    <n v="119"/>
    <n v="45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7"/>
    <x v="117"/>
    <x v="11"/>
    <d v="2026-04-20T15:39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8"/>
    <x v="119"/>
    <x v="1"/>
    <d v="2026-04-20T15:39:56"/>
    <n v="28"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9"/>
    <x v="119"/>
    <x v="1"/>
    <d v="2026-04-20T15:39:56"/>
    <n v="44"/>
    <m/>
    <m/>
    <m/>
    <m/>
    <m/>
    <n v="18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0"/>
    <x v="119"/>
    <x v="1"/>
    <d v="2026-04-20T15:39:56"/>
    <n v="17"/>
    <m/>
    <m/>
    <m/>
    <m/>
    <m/>
    <m/>
    <m/>
    <n v="6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1"/>
    <x v="119"/>
    <x v="1"/>
    <d v="2026-04-20T15:39:56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0"/>
    <x v="119"/>
    <x v="1"/>
    <d v="2026-04-20T15:39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"/>
    <x v="119"/>
    <x v="1"/>
    <d v="2026-04-20T15:39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"/>
    <x v="119"/>
    <x v="1"/>
    <d v="2026-04-20T15:39:56"/>
    <n v="58"/>
    <n v="15"/>
    <n v="43"/>
    <m/>
    <n v="3"/>
    <n v="4"/>
    <n v="4"/>
    <n v="10"/>
    <n v="9"/>
    <n v="12"/>
    <n v="8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"/>
    <x v="119"/>
    <x v="1"/>
    <d v="2026-04-20T15:39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6"/>
    <x v="119"/>
    <x v="1"/>
    <d v="2026-04-20T15:39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0"/>
    <x v="119"/>
    <x v="1"/>
    <d v="2026-04-20T15:39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8"/>
    <x v="120"/>
    <x v="1"/>
    <d v="2026-04-20T15:39:56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9"/>
    <x v="120"/>
    <x v="1"/>
    <d v="2026-04-20T15:39:56"/>
    <n v="54"/>
    <m/>
    <m/>
    <m/>
    <m/>
    <m/>
    <n v="3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0"/>
    <x v="120"/>
    <x v="1"/>
    <d v="2026-04-20T15:39:56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1"/>
    <x v="120"/>
    <x v="1"/>
    <d v="2026-04-20T15:39:56"/>
    <n v="28.8"/>
    <n v="3.2"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0"/>
    <x v="120"/>
    <x v="1"/>
    <d v="2026-04-20T15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"/>
    <x v="120"/>
    <x v="1"/>
    <d v="2026-04-20T15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7"/>
    <x v="118"/>
    <x v="7"/>
    <d v="2026-04-20T15:39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4"/>
    <x v="107"/>
    <x v="10"/>
    <d v="2026-04-20T15:39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5"/>
    <x v="107"/>
    <x v="10"/>
    <d v="2026-04-20T15:39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6"/>
    <x v="107"/>
    <x v="10"/>
    <d v="2026-04-20T15:39:51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"/>
    <x v="107"/>
    <x v="10"/>
    <d v="2026-04-20T15:39:5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11"/>
    <x v="108"/>
    <x v="8"/>
    <d v="2026-04-20T15:39:52"/>
    <n v="8"/>
    <n v="4.8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0"/>
    <x v="108"/>
    <x v="8"/>
    <d v="2026-04-20T15:39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1"/>
    <x v="108"/>
    <x v="8"/>
    <d v="2026-04-20T15:39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3"/>
    <x v="120"/>
    <x v="1"/>
    <d v="2026-04-20T15:39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2"/>
    <x v="120"/>
    <x v="1"/>
    <d v="2026-04-20T15:39:56"/>
    <n v="8.8000000000000007"/>
    <n v="4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8"/>
    <x v="121"/>
    <x v="9"/>
    <d v="2026-04-20T15:39:57"/>
    <n v="80"/>
    <m/>
    <m/>
    <m/>
    <n v="4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9"/>
    <x v="121"/>
    <x v="9"/>
    <d v="2026-04-20T15:39:57"/>
    <n v="126"/>
    <m/>
    <m/>
    <m/>
    <m/>
    <m/>
    <n v="60"/>
    <n v="6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0"/>
    <x v="121"/>
    <x v="9"/>
    <d v="2026-04-20T15:39:57"/>
    <n v="31"/>
    <m/>
    <m/>
    <m/>
    <m/>
    <m/>
    <m/>
    <m/>
    <n v="15"/>
    <m/>
    <n v="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1"/>
    <x v="121"/>
    <x v="9"/>
    <d v="2026-04-20T15:39:57"/>
    <n v="55.2"/>
    <n v="1.6"/>
    <n v="1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0"/>
    <x v="121"/>
    <x v="9"/>
    <d v="2026-04-20T15:39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"/>
    <x v="121"/>
    <x v="9"/>
    <d v="2026-04-20T15:39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2"/>
    <x v="108"/>
    <x v="8"/>
    <d v="2026-04-20T15:39:52"/>
    <n v="19"/>
    <n v="12"/>
    <n v="7"/>
    <n v="2"/>
    <n v="0"/>
    <n v="1"/>
    <n v="2"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3"/>
    <x v="108"/>
    <x v="8"/>
    <d v="2026-04-20T15:39:5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4"/>
    <x v="108"/>
    <x v="8"/>
    <d v="2026-04-20T15:39:5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5"/>
    <x v="108"/>
    <x v="8"/>
    <d v="2026-04-20T15:39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6"/>
    <x v="108"/>
    <x v="8"/>
    <d v="2026-04-20T15:39:52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7"/>
    <x v="108"/>
    <x v="8"/>
    <d v="2026-04-20T15:39:5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6"/>
    <x v="109"/>
    <x v="8"/>
    <d v="2026-04-20T15:39:52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7"/>
    <x v="109"/>
    <x v="8"/>
    <d v="2026-04-20T15:39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6"/>
    <x v="121"/>
    <x v="9"/>
    <d v="2026-04-20T15:39:5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2"/>
    <x v="121"/>
    <x v="9"/>
    <d v="2026-04-20T15:39:5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8"/>
    <x v="122"/>
    <x v="9"/>
    <d v="2026-04-20T15:39:57"/>
    <n v="40"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9"/>
    <x v="122"/>
    <x v="9"/>
    <d v="2026-04-20T15:39:57"/>
    <n v="97"/>
    <m/>
    <m/>
    <m/>
    <m/>
    <m/>
    <n v="40"/>
    <n v="5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0"/>
    <x v="122"/>
    <x v="9"/>
    <d v="2026-04-20T15:39:57"/>
    <n v="13"/>
    <m/>
    <m/>
    <m/>
    <m/>
    <m/>
    <m/>
    <m/>
    <n v="8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1"/>
    <x v="122"/>
    <x v="9"/>
    <d v="2026-04-20T15:39:5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0"/>
    <x v="122"/>
    <x v="9"/>
    <d v="2026-04-20T15:39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"/>
    <x v="122"/>
    <x v="9"/>
    <d v="2026-04-20T15:39:57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2"/>
    <x v="122"/>
    <x v="9"/>
    <d v="2026-04-20T15:39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22"/>
    <x v="122"/>
    <x v="9"/>
    <d v="2026-04-20T15:39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8"/>
    <x v="123"/>
    <x v="9"/>
    <d v="2026-04-20T15:39:5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9"/>
    <x v="123"/>
    <x v="9"/>
    <d v="2026-04-20T15:39:58"/>
    <n v="88"/>
    <m/>
    <m/>
    <m/>
    <m/>
    <m/>
    <n v="4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10"/>
    <x v="123"/>
    <x v="9"/>
    <d v="2026-04-20T15:39:58"/>
    <n v="14"/>
    <m/>
    <m/>
    <m/>
    <m/>
    <m/>
    <m/>
    <m/>
    <n v="5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11"/>
    <x v="123"/>
    <x v="9"/>
    <d v="2026-04-20T15:39:58"/>
    <n v="25.6"/>
    <n v="1.6"/>
    <n v="5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2"/>
    <x v="123"/>
    <x v="9"/>
    <d v="2026-04-20T15:39:58"/>
    <n v="74"/>
    <n v="33"/>
    <n v="41"/>
    <n v="1"/>
    <n v="2"/>
    <n v="6"/>
    <n v="6"/>
    <n v="4"/>
    <n v="20"/>
    <n v="24"/>
    <n v="5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15"/>
    <x v="123"/>
    <x v="9"/>
    <d v="2026-04-20T15:39:58"/>
    <n v="0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20"/>
    <x v="110"/>
    <x v="9"/>
    <d v="2026-04-20T15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4"/>
    <x v="110"/>
    <x v="9"/>
    <d v="2026-04-20T15:39:53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5"/>
    <x v="110"/>
    <x v="9"/>
    <d v="2026-04-20T15:39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6"/>
    <x v="110"/>
    <x v="9"/>
    <d v="2026-04-20T15:39:53"/>
    <n v="122"/>
    <n v="4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7"/>
    <x v="110"/>
    <x v="9"/>
    <d v="2026-04-20T15:39:53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25"/>
    <x v="110"/>
    <x v="9"/>
    <d v="2026-04-20T15:39:53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34"/>
    <x v="110"/>
    <x v="9"/>
    <d v="2026-04-20T15:39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6"/>
    <x v="112"/>
    <x v="12"/>
    <d v="2026-04-20T15:39:54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3"/>
    <x v="1"/>
    <x v="1"/>
    <d v="2026-04-20T16:53:05"/>
    <n v="24.4"/>
    <n v="0"/>
    <n v="2.4"/>
    <n v="9.1999999999999993"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"/>
    <x v="1"/>
    <x v="1"/>
    <d v="2026-04-20T16:53:05"/>
    <n v="574"/>
    <n v="224"/>
    <n v="350"/>
    <n v="8"/>
    <n v="18"/>
    <n v="49"/>
    <n v="67"/>
    <n v="61"/>
    <n v="152"/>
    <n v="75"/>
    <n v="93"/>
    <m/>
    <n v="25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"/>
    <x v="1"/>
    <x v="1"/>
    <d v="2026-04-20T16:53:05"/>
    <n v="10"/>
    <n v="5"/>
    <n v="5"/>
    <n v="0"/>
    <n v="0"/>
    <n v="4"/>
    <n v="4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4"/>
    <x v="1"/>
    <x v="1"/>
    <d v="2026-04-20T16:53:0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5"/>
    <x v="1"/>
    <x v="1"/>
    <d v="2026-04-20T16:53:05"/>
    <n v="16"/>
    <n v="7"/>
    <n v="9"/>
    <n v="0"/>
    <n v="3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6"/>
    <x v="1"/>
    <x v="1"/>
    <d v="2026-04-20T16:53:05"/>
    <n v="12"/>
    <n v="0"/>
    <n v="0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7"/>
    <x v="1"/>
    <x v="1"/>
    <d v="2026-04-20T16:53:05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3"/>
    <x v="1"/>
    <x v="1"/>
    <d v="2026-04-20T16:53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8"/>
    <x v="1"/>
    <x v="1"/>
    <d v="2026-04-20T16:53:05"/>
    <n v="7.2"/>
    <n v="0"/>
    <n v="0"/>
    <n v="0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0"/>
    <x v="1"/>
    <x v="1"/>
    <d v="2026-04-20T16:53:05"/>
    <n v="10"/>
    <n v="3"/>
    <n v="7"/>
    <n v="0"/>
    <n v="0"/>
    <n v="1"/>
    <n v="1"/>
    <n v="4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4"/>
    <x v="1"/>
    <x v="1"/>
    <d v="2026-04-20T16:53:05"/>
    <n v="2"/>
    <n v="2"/>
    <m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4"/>
    <x v="1"/>
    <x v="1"/>
    <d v="2026-04-20T16:53:05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"/>
    <x v="1"/>
    <x v="1"/>
    <d v="2026-04-20T16:53:0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"/>
    <x v="1"/>
    <x v="1"/>
    <d v="2026-04-20T16:53:05"/>
    <n v="783"/>
    <n v="300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"/>
    <x v="1"/>
    <x v="1"/>
    <d v="2026-04-20T16:53:05"/>
    <n v="93"/>
    <n v="3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5"/>
    <x v="1"/>
    <x v="1"/>
    <d v="2026-04-20T16:53:05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8"/>
    <x v="3"/>
    <x v="2"/>
    <d v="2026-04-20T16:53:05"/>
    <n v="296"/>
    <m/>
    <m/>
    <m/>
    <n v="15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6"/>
    <x v="113"/>
    <x v="9"/>
    <d v="2026-04-20T15:39:54"/>
    <n v="147"/>
    <n v="75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7"/>
    <x v="113"/>
    <x v="9"/>
    <d v="2026-04-20T15:39:54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5"/>
    <x v="114"/>
    <x v="13"/>
    <d v="2026-04-20T15:39:5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7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9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6"/>
    <x v="114"/>
    <x v="13"/>
    <d v="2026-04-20T15:39:55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"/>
    <x v="114"/>
    <x v="13"/>
    <d v="2026-04-20T15:39:55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12"/>
    <x v="137"/>
    <x v="17"/>
    <d v="2026-04-20T15:38:55"/>
    <n v="8.8000000000000007"/>
    <n v="5.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2"/>
    <x v="137"/>
    <x v="17"/>
    <d v="2026-04-20T15:38:55"/>
    <n v="21.6"/>
    <m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3"/>
    <x v="137"/>
    <x v="17"/>
    <d v="2026-04-20T15:38:55"/>
    <n v="1.2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7"/>
    <x v="2"/>
    <x v="137"/>
    <x v="17"/>
    <d v="2026-04-20T15:38:55"/>
    <n v="297"/>
    <n v="123"/>
    <n v="174"/>
    <n v="2"/>
    <n v="10"/>
    <n v="19"/>
    <n v="36"/>
    <n v="46"/>
    <n v="79"/>
    <n v="55"/>
    <n v="36"/>
    <m/>
    <n v="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6"/>
    <x v="138"/>
    <x v="18"/>
    <d v="2026-04-20T15:38:55"/>
    <n v="473"/>
    <n v="181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8"/>
    <x v="7"/>
    <x v="138"/>
    <x v="18"/>
    <d v="2026-04-20T15:38:55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6"/>
    <x v="139"/>
    <x v="1"/>
    <d v="2026-04-20T15:38:56"/>
    <n v="34"/>
    <m/>
    <n v="4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7"/>
    <x v="139"/>
    <x v="1"/>
    <d v="2026-04-20T15:38:5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8"/>
    <x v="114"/>
    <x v="13"/>
    <d v="2026-04-20T15:3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31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4"/>
    <x v="115"/>
    <x v="1"/>
    <d v="2026-04-20T15:39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8"/>
    <x v="115"/>
    <x v="1"/>
    <d v="2026-04-20T15:39:55"/>
    <n v="6.4"/>
    <m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9"/>
    <x v="115"/>
    <x v="1"/>
    <d v="2026-04-20T15:39:55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4"/>
    <x v="115"/>
    <x v="1"/>
    <d v="2026-04-20T15:39:55"/>
    <n v="3"/>
    <n v="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4"/>
    <x v="115"/>
    <x v="1"/>
    <d v="2026-04-20T15:39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6"/>
    <x v="115"/>
    <x v="1"/>
    <d v="2026-04-20T15:39:55"/>
    <n v="107"/>
    <n v="4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2"/>
    <x v="125"/>
    <x v="10"/>
    <d v="2026-04-20T15:39:59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1"/>
    <x v="125"/>
    <x v="10"/>
    <d v="2026-04-20T15:3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8"/>
    <x v="126"/>
    <x v="9"/>
    <d v="2026-04-20T15:39:59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9"/>
    <x v="126"/>
    <x v="9"/>
    <d v="2026-04-20T15:39:59"/>
    <n v="43"/>
    <m/>
    <m/>
    <m/>
    <m/>
    <m/>
    <n v="14"/>
    <n v="26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0"/>
    <x v="126"/>
    <x v="9"/>
    <d v="2026-04-20T15:39:59"/>
    <n v="9"/>
    <m/>
    <m/>
    <m/>
    <m/>
    <m/>
    <m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1"/>
    <x v="126"/>
    <x v="9"/>
    <d v="2026-04-20T15:39:59"/>
    <n v="9.6"/>
    <n v="5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2"/>
    <x v="126"/>
    <x v="9"/>
    <d v="2026-04-20T15:39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"/>
    <x v="126"/>
    <x v="9"/>
    <d v="2026-04-20T15:39:59"/>
    <n v="49"/>
    <n v="21"/>
    <n v="28"/>
    <n v="2"/>
    <m/>
    <n v="2"/>
    <n v="10"/>
    <n v="4"/>
    <n v="7"/>
    <n v="13"/>
    <n v="8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5"/>
    <x v="126"/>
    <x v="9"/>
    <d v="2026-04-20T15:39:5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4"/>
    <x v="126"/>
    <x v="9"/>
    <d v="2026-04-20T15:39:5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2"/>
    <x v="128"/>
    <x v="2"/>
    <d v="2026-04-20T15:40:00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1"/>
    <x v="128"/>
    <x v="2"/>
    <d v="2026-04-20T15:40:0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2"/>
    <x v="128"/>
    <x v="2"/>
    <d v="2026-04-20T15:40:00"/>
    <n v="6.4"/>
    <m/>
    <m/>
    <n v="0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3"/>
    <x v="128"/>
    <x v="2"/>
    <d v="2026-04-20T15:40:00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"/>
    <x v="128"/>
    <x v="2"/>
    <d v="2026-04-20T15:40:00"/>
    <n v="560"/>
    <n v="234"/>
    <n v="326"/>
    <n v="6"/>
    <n v="17"/>
    <n v="32"/>
    <n v="76"/>
    <n v="62"/>
    <n v="150"/>
    <n v="117"/>
    <n v="56"/>
    <m/>
    <n v="1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"/>
    <x v="128"/>
    <x v="2"/>
    <d v="2026-04-20T15:40:00"/>
    <n v="8"/>
    <n v="4"/>
    <n v="4"/>
    <n v="1"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4"/>
    <x v="119"/>
    <x v="1"/>
    <d v="2026-04-20T15:39:5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5"/>
    <x v="119"/>
    <x v="1"/>
    <d v="2026-04-20T15:39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6"/>
    <x v="119"/>
    <x v="1"/>
    <d v="2026-04-20T15:39:56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"/>
    <x v="119"/>
    <x v="1"/>
    <d v="2026-04-20T15:39:5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3"/>
    <x v="120"/>
    <x v="1"/>
    <d v="2026-04-20T15:39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"/>
    <x v="120"/>
    <x v="1"/>
    <d v="2026-04-20T15:39:56"/>
    <n v="57"/>
    <n v="24"/>
    <n v="33"/>
    <n v="1"/>
    <n v="2"/>
    <n v="7"/>
    <n v="4"/>
    <n v="9"/>
    <n v="17"/>
    <n v="10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3"/>
    <x v="120"/>
    <x v="1"/>
    <d v="2026-04-20T15:39:5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4"/>
    <x v="120"/>
    <x v="1"/>
    <d v="2026-04-20T15:39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8"/>
    <x v="1"/>
    <x v="1"/>
    <d v="2026-04-20T15:38:57"/>
    <n v="254"/>
    <m/>
    <m/>
    <m/>
    <n v="134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9"/>
    <x v="1"/>
    <x v="1"/>
    <d v="2026-04-20T15:38:57"/>
    <n v="568"/>
    <m/>
    <m/>
    <m/>
    <m/>
    <m/>
    <n v="368"/>
    <n v="19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0"/>
    <x v="1"/>
    <x v="1"/>
    <d v="2026-04-20T15:38:57"/>
    <n v="189"/>
    <m/>
    <m/>
    <m/>
    <m/>
    <m/>
    <m/>
    <m/>
    <n v="104"/>
    <m/>
    <n v="54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1"/>
    <x v="1"/>
    <x v="1"/>
    <d v="2026-04-20T15:38:57"/>
    <n v="200"/>
    <n v="15.2"/>
    <n v="51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2"/>
    <x v="3"/>
    <x v="2"/>
    <d v="2026-04-20T15:38:57"/>
    <n v="8.8000000000000007"/>
    <n v="0"/>
    <n v="1.2"/>
    <n v="2.4"/>
    <n v="0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3"/>
    <x v="3"/>
    <x v="2"/>
    <d v="2026-04-20T15:38:57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"/>
    <x v="3"/>
    <x v="2"/>
    <d v="2026-04-20T15:38:57"/>
    <n v="566"/>
    <n v="237"/>
    <n v="329"/>
    <n v="4"/>
    <n v="15"/>
    <n v="40"/>
    <n v="92"/>
    <n v="72"/>
    <n v="144"/>
    <n v="103"/>
    <n v="85"/>
    <m/>
    <n v="2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"/>
    <x v="3"/>
    <x v="2"/>
    <d v="2026-04-20T15:38:57"/>
    <n v="11"/>
    <n v="8"/>
    <n v="3"/>
    <n v="1"/>
    <n v="2"/>
    <n v="2"/>
    <n v="2"/>
    <n v="1"/>
    <n v="2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5"/>
    <x v="120"/>
    <x v="1"/>
    <d v="2026-04-20T15:39:56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4"/>
    <x v="120"/>
    <x v="1"/>
    <d v="2026-04-20T15:39:5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5"/>
    <x v="120"/>
    <x v="1"/>
    <d v="2026-04-20T15:39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6"/>
    <x v="120"/>
    <x v="1"/>
    <d v="2026-04-20T15:39:56"/>
    <n v="71"/>
    <n v="2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"/>
    <x v="120"/>
    <x v="1"/>
    <d v="2026-04-20T15:39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"/>
    <x v="121"/>
    <x v="9"/>
    <d v="2026-04-20T15:39:57"/>
    <n v="153"/>
    <n v="57"/>
    <n v="96"/>
    <n v="2"/>
    <n v="5"/>
    <n v="16"/>
    <n v="22"/>
    <n v="18"/>
    <n v="30"/>
    <n v="32"/>
    <n v="17"/>
    <m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3"/>
    <x v="121"/>
    <x v="9"/>
    <d v="2026-04-20T15:39:5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5"/>
    <x v="121"/>
    <x v="9"/>
    <d v="2026-04-20T15:39:5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0"/>
    <x v="137"/>
    <x v="17"/>
    <d v="2026-04-20T16:53:03"/>
    <n v="24"/>
    <m/>
    <m/>
    <m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"/>
    <x v="137"/>
    <x v="17"/>
    <d v="2026-04-20T16:53:03"/>
    <n v="26"/>
    <m/>
    <n v="0"/>
    <n v="2"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6"/>
    <x v="137"/>
    <x v="17"/>
    <d v="2026-04-20T16:53:0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2"/>
    <x v="137"/>
    <x v="17"/>
    <d v="2026-04-20T16:53:03"/>
    <n v="13.6"/>
    <n v="2.4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2"/>
    <x v="137"/>
    <x v="17"/>
    <d v="2026-04-20T16:53:03"/>
    <n v="22.4"/>
    <n v="0"/>
    <n v="4"/>
    <n v="18.39999999999999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2"/>
    <x v="137"/>
    <x v="17"/>
    <d v="2026-04-20T16:53:03"/>
    <n v="250"/>
    <n v="104"/>
    <n v="146"/>
    <n v="2"/>
    <n v="6"/>
    <n v="20"/>
    <n v="27"/>
    <n v="44"/>
    <n v="59"/>
    <n v="46"/>
    <n v="30"/>
    <m/>
    <n v="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3"/>
    <x v="137"/>
    <x v="17"/>
    <d v="2026-04-20T16:53:03"/>
    <n v="18"/>
    <n v="5"/>
    <n v="13"/>
    <n v="1"/>
    <n v="3"/>
    <n v="1"/>
    <n v="0"/>
    <n v="1"/>
    <n v="6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7"/>
    <x v="15"/>
    <x v="137"/>
    <x v="17"/>
    <d v="2026-04-20T16:53:03"/>
    <n v="5"/>
    <n v="2"/>
    <n v="3"/>
    <n v="0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17"/>
    <x v="121"/>
    <x v="9"/>
    <d v="2026-04-20T15:39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0"/>
    <x v="121"/>
    <x v="9"/>
    <d v="2026-04-20T15:39:57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4"/>
    <x v="121"/>
    <x v="9"/>
    <d v="2026-04-20T15:39:57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5"/>
    <x v="121"/>
    <x v="9"/>
    <d v="2026-04-20T15:39:5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6"/>
    <x v="121"/>
    <x v="9"/>
    <d v="2026-04-20T15:39:57"/>
    <n v="194"/>
    <n v="7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"/>
    <x v="121"/>
    <x v="9"/>
    <d v="2026-04-20T15:39:5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2"/>
    <x v="122"/>
    <x v="9"/>
    <d v="2026-04-20T15:39:57"/>
    <n v="85"/>
    <n v="36"/>
    <n v="49"/>
    <n v="1"/>
    <m/>
    <n v="2"/>
    <n v="9"/>
    <n v="11"/>
    <n v="20"/>
    <n v="27"/>
    <n v="1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3"/>
    <x v="122"/>
    <x v="9"/>
    <d v="2026-04-20T15:39:57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4"/>
    <x v="128"/>
    <x v="2"/>
    <d v="2026-04-20T15:40:0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5"/>
    <x v="128"/>
    <x v="2"/>
    <d v="2026-04-20T15:40:00"/>
    <n v="5"/>
    <n v="2"/>
    <n v="3"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"/>
    <x v="129"/>
    <x v="2"/>
    <d v="2026-04-20T15:40:01"/>
    <n v="348"/>
    <n v="148"/>
    <n v="200"/>
    <n v="8"/>
    <n v="15"/>
    <n v="39"/>
    <n v="42"/>
    <n v="25"/>
    <n v="87"/>
    <n v="59"/>
    <n v="56"/>
    <m/>
    <n v="16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"/>
    <x v="129"/>
    <x v="2"/>
    <d v="2026-04-20T15:40:01"/>
    <n v="3"/>
    <n v="2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"/>
    <x v="129"/>
    <x v="2"/>
    <d v="2026-04-20T15:40:01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"/>
    <x v="129"/>
    <x v="2"/>
    <d v="2026-04-20T15:40:0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6"/>
    <x v="129"/>
    <x v="2"/>
    <d v="2026-04-20T15:40:01"/>
    <n v="491"/>
    <n v="234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"/>
    <x v="129"/>
    <x v="2"/>
    <d v="2026-04-20T15:40:01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15"/>
    <x v="122"/>
    <x v="9"/>
    <d v="2026-04-20T15:39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4"/>
    <x v="122"/>
    <x v="9"/>
    <d v="2026-04-20T15:39:57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5"/>
    <x v="122"/>
    <x v="9"/>
    <d v="2026-04-20T15:39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6"/>
    <x v="122"/>
    <x v="9"/>
    <d v="2026-04-20T15:39:57"/>
    <n v="272"/>
    <n v="10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"/>
    <x v="122"/>
    <x v="9"/>
    <d v="2026-04-20T15:39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5"/>
    <x v="123"/>
    <x v="9"/>
    <d v="2026-04-20T15:39:5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6"/>
    <x v="123"/>
    <x v="9"/>
    <d v="2026-04-20T15:39:58"/>
    <n v="167"/>
    <n v="65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"/>
    <x v="123"/>
    <x v="9"/>
    <d v="2026-04-20T15:39:58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8"/>
    <x v="130"/>
    <x v="12"/>
    <d v="2026-04-20T15:40:01"/>
    <n v="62"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9"/>
    <x v="130"/>
    <x v="12"/>
    <d v="2026-04-20T15:40:01"/>
    <n v="115"/>
    <m/>
    <m/>
    <m/>
    <m/>
    <m/>
    <n v="5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"/>
    <x v="131"/>
    <x v="9"/>
    <d v="2026-04-20T15:40:02"/>
    <n v="662"/>
    <n v="269"/>
    <n v="393"/>
    <n v="11"/>
    <n v="14"/>
    <n v="48"/>
    <n v="72"/>
    <n v="77"/>
    <n v="152"/>
    <n v="129"/>
    <n v="82"/>
    <m/>
    <n v="29"/>
    <n v="1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3"/>
    <x v="131"/>
    <x v="9"/>
    <d v="2026-04-20T15:40:02"/>
    <n v="15"/>
    <n v="9"/>
    <n v="6"/>
    <m/>
    <m/>
    <n v="4"/>
    <n v="4"/>
    <m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4"/>
    <x v="131"/>
    <x v="9"/>
    <d v="2026-04-20T15:40:0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5"/>
    <x v="131"/>
    <x v="9"/>
    <d v="2026-04-20T15:40:02"/>
    <n v="11"/>
    <n v="4"/>
    <n v="7"/>
    <m/>
    <n v="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6"/>
    <x v="131"/>
    <x v="9"/>
    <d v="2026-04-20T15:40:02"/>
    <n v="8"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"/>
    <x v="78"/>
    <x v="12"/>
    <d v="2026-04-20T15:3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8"/>
    <x v="90"/>
    <x v="6"/>
    <d v="2026-04-20T15:39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9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9"/>
    <x v="91"/>
    <x v="6"/>
    <d v="2026-04-20T15:39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2"/>
    <x v="91"/>
    <x v="6"/>
    <d v="2026-04-20T15:39:43"/>
    <n v="1"/>
    <n v="1"/>
    <n v="0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4"/>
    <x v="91"/>
    <x v="6"/>
    <d v="2026-04-20T15:39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6"/>
    <x v="91"/>
    <x v="6"/>
    <d v="2026-04-20T15:39:43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8"/>
    <x v="92"/>
    <x v="6"/>
    <d v="2026-04-20T15:39:4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9"/>
    <x v="92"/>
    <x v="6"/>
    <d v="2026-04-20T15:39:4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8"/>
    <x v="94"/>
    <x v="10"/>
    <d v="2026-04-20T15:39:44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9"/>
    <x v="94"/>
    <x v="10"/>
    <d v="2026-04-20T15:39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9"/>
    <x v="95"/>
    <x v="10"/>
    <d v="2026-04-20T15:39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1"/>
    <x v="95"/>
    <x v="10"/>
    <d v="2026-04-20T15:39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2"/>
    <x v="95"/>
    <x v="10"/>
    <d v="2026-04-20T15:39:44"/>
    <n v="7"/>
    <n v="4"/>
    <n v="3"/>
    <m/>
    <m/>
    <n v="2"/>
    <m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4"/>
    <x v="95"/>
    <x v="10"/>
    <d v="2026-04-20T15:39:4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5"/>
    <x v="95"/>
    <x v="10"/>
    <d v="2026-04-20T15:39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6"/>
    <x v="95"/>
    <x v="10"/>
    <d v="2026-04-20T15:39:44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8"/>
    <x v="78"/>
    <x v="12"/>
    <d v="2026-04-20T15:3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9"/>
    <x v="78"/>
    <x v="12"/>
    <d v="2026-04-20T15:39:37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10"/>
    <x v="78"/>
    <x v="12"/>
    <d v="2026-04-20T15:39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6"/>
    <x v="78"/>
    <x v="12"/>
    <d v="2026-04-20T15:39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"/>
    <x v="78"/>
    <x v="12"/>
    <d v="2026-04-20T15:39:37"/>
    <n v="15"/>
    <n v="5"/>
    <n v="10"/>
    <m/>
    <m/>
    <m/>
    <n v="1"/>
    <m/>
    <n v="5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3"/>
    <x v="78"/>
    <x v="12"/>
    <d v="2026-04-20T15:39:37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4"/>
    <x v="78"/>
    <x v="12"/>
    <d v="2026-04-20T15:39:3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5"/>
    <x v="78"/>
    <x v="12"/>
    <d v="2026-04-20T15:3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7"/>
    <x v="52"/>
    <x v="11"/>
    <d v="2026-04-20T15:3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20"/>
    <x v="53"/>
    <x v="11"/>
    <d v="2026-04-20T15:39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4"/>
    <x v="53"/>
    <x v="11"/>
    <d v="2026-04-20T15:39:28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5"/>
    <x v="53"/>
    <x v="11"/>
    <d v="2026-04-20T15:3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6"/>
    <x v="53"/>
    <x v="11"/>
    <d v="2026-04-20T15:39:28"/>
    <n v="112"/>
    <n v="5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7"/>
    <x v="53"/>
    <x v="11"/>
    <d v="2026-04-20T15:3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1"/>
    <x v="54"/>
    <x v="11"/>
    <d v="2026-04-20T15:39:2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0"/>
    <x v="54"/>
    <x v="11"/>
    <d v="2026-04-20T15:3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7"/>
    <x v="78"/>
    <x v="12"/>
    <d v="2026-04-20T15:39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6"/>
    <x v="78"/>
    <x v="12"/>
    <d v="2026-04-20T15:39:37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"/>
    <x v="79"/>
    <x v="12"/>
    <d v="2026-04-20T15:39:38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9"/>
    <x v="79"/>
    <x v="12"/>
    <d v="2026-04-20T15:39:38"/>
    <n v="52"/>
    <m/>
    <m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0"/>
    <x v="79"/>
    <x v="12"/>
    <d v="2026-04-20T15:39:38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1"/>
    <x v="79"/>
    <x v="12"/>
    <d v="2026-04-20T15:39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2"/>
    <x v="79"/>
    <x v="12"/>
    <d v="2026-04-20T15:39:38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3"/>
    <x v="79"/>
    <x v="12"/>
    <d v="2026-04-20T15:39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"/>
    <x v="54"/>
    <x v="11"/>
    <d v="2026-04-20T15:3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2"/>
    <x v="54"/>
    <x v="11"/>
    <d v="2026-04-20T15:39:28"/>
    <n v="3"/>
    <n v="2"/>
    <n v="2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3"/>
    <x v="54"/>
    <x v="11"/>
    <d v="2026-04-20T15:39:2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4"/>
    <x v="54"/>
    <x v="11"/>
    <d v="2026-04-20T15:39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5"/>
    <x v="54"/>
    <x v="11"/>
    <d v="2026-04-20T15:3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6"/>
    <x v="54"/>
    <x v="11"/>
    <d v="2026-04-20T15:39:28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7"/>
    <x v="54"/>
    <x v="11"/>
    <d v="2026-04-20T15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3"/>
    <x v="58"/>
    <x v="11"/>
    <d v="2026-04-20T15:39:2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9"/>
    <x v="80"/>
    <x v="12"/>
    <d v="2026-04-20T15:39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10"/>
    <x v="80"/>
    <x v="12"/>
    <d v="2026-04-20T15:39:3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8"/>
    <x v="81"/>
    <x v="3"/>
    <d v="2026-04-20T15:39:39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9"/>
    <x v="81"/>
    <x v="3"/>
    <d v="2026-04-20T15:39:39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10"/>
    <x v="81"/>
    <x v="3"/>
    <d v="2026-04-20T15:39:39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0"/>
    <x v="81"/>
    <x v="3"/>
    <d v="2026-04-20T15:39:39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1"/>
    <x v="81"/>
    <x v="3"/>
    <d v="2026-04-20T15:39:3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2"/>
    <x v="81"/>
    <x v="3"/>
    <d v="2026-04-20T15:39:39"/>
    <n v="11"/>
    <n v="4"/>
    <n v="7"/>
    <n v="0"/>
    <n v="0"/>
    <n v="0"/>
    <n v="0"/>
    <n v="2"/>
    <n v="5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6"/>
    <x v="58"/>
    <x v="11"/>
    <d v="2026-04-20T15:39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7"/>
    <x v="58"/>
    <x v="11"/>
    <d v="2026-04-20T15:39:2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0"/>
    <x v="58"/>
    <x v="11"/>
    <d v="2026-04-20T15:39:29"/>
    <n v="6"/>
    <n v="2"/>
    <n v="4"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"/>
    <x v="58"/>
    <x v="11"/>
    <d v="2026-04-20T15:39:2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"/>
    <x v="58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6"/>
    <x v="58"/>
    <x v="11"/>
    <d v="2026-04-20T15:39:29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"/>
    <x v="58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15"/>
    <x v="59"/>
    <x v="11"/>
    <d v="2026-04-20T15:39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4"/>
    <x v="93"/>
    <x v="3"/>
    <d v="2026-04-20T15:39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6"/>
    <x v="93"/>
    <x v="3"/>
    <d v="2026-04-20T15:39:39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8"/>
    <x v="83"/>
    <x v="3"/>
    <d v="2026-04-20T15:39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9"/>
    <x v="83"/>
    <x v="3"/>
    <d v="2026-04-20T15:39:40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0"/>
    <x v="83"/>
    <x v="3"/>
    <d v="2026-04-20T15:39:4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1"/>
    <x v="83"/>
    <x v="3"/>
    <d v="2026-04-20T15:39:40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2"/>
    <x v="83"/>
    <x v="3"/>
    <d v="2026-04-20T15:39:40"/>
    <n v="15"/>
    <n v="10"/>
    <n v="5"/>
    <n v="0"/>
    <n v="0"/>
    <n v="0"/>
    <n v="4"/>
    <n v="1"/>
    <n v="5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3"/>
    <x v="83"/>
    <x v="3"/>
    <d v="2026-04-20T15:39:40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4"/>
    <x v="59"/>
    <x v="11"/>
    <d v="2026-04-20T15:39:2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5"/>
    <x v="59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6"/>
    <x v="59"/>
    <x v="11"/>
    <d v="2026-04-20T15:39:29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7"/>
    <x v="59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7"/>
    <x v="67"/>
    <x v="11"/>
    <d v="2026-04-20T15:39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0"/>
    <x v="72"/>
    <x v="11"/>
    <d v="2026-04-20T15:39:30"/>
    <n v="6"/>
    <m/>
    <m/>
    <m/>
    <m/>
    <m/>
    <m/>
    <m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1"/>
    <x v="72"/>
    <x v="11"/>
    <d v="2026-04-20T15:39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"/>
    <x v="72"/>
    <x v="11"/>
    <d v="2026-04-20T15:39:3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4"/>
    <x v="83"/>
    <x v="3"/>
    <d v="2026-04-20T15:39:4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6"/>
    <x v="83"/>
    <x v="3"/>
    <d v="2026-04-20T15:39:4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8"/>
    <x v="84"/>
    <x v="13"/>
    <d v="2026-04-20T15:39:4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9"/>
    <x v="84"/>
    <x v="13"/>
    <d v="2026-04-20T15:39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0"/>
    <x v="84"/>
    <x v="13"/>
    <d v="2026-04-20T15:39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1"/>
    <x v="84"/>
    <x v="13"/>
    <d v="2026-04-20T15:39:40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0"/>
    <x v="84"/>
    <x v="13"/>
    <d v="2026-04-20T15:39:40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"/>
    <x v="84"/>
    <x v="13"/>
    <d v="2026-04-20T15:39:40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2"/>
    <x v="72"/>
    <x v="11"/>
    <d v="2026-04-20T15:39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2"/>
    <x v="72"/>
    <x v="11"/>
    <d v="2026-04-20T15:39:30"/>
    <n v="55"/>
    <n v="29"/>
    <n v="26"/>
    <m/>
    <m/>
    <n v="2"/>
    <n v="5"/>
    <n v="8"/>
    <n v="14"/>
    <n v="20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3"/>
    <x v="72"/>
    <x v="11"/>
    <d v="2026-04-20T15:39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4"/>
    <x v="72"/>
    <x v="11"/>
    <d v="2026-04-20T15:39:30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5"/>
    <x v="72"/>
    <x v="11"/>
    <d v="2026-04-20T15:39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6"/>
    <x v="72"/>
    <x v="11"/>
    <d v="2026-04-20T15:39:30"/>
    <n v="192"/>
    <n v="93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7"/>
    <x v="72"/>
    <x v="11"/>
    <d v="2026-04-20T15:3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"/>
    <x v="85"/>
    <x v="12"/>
    <d v="2026-04-20T15:39:35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"/>
    <x v="84"/>
    <x v="13"/>
    <d v="2026-04-20T15:39:40"/>
    <n v="14"/>
    <n v="7"/>
    <n v="7"/>
    <m/>
    <n v="1"/>
    <n v="1"/>
    <n v="3"/>
    <m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"/>
    <x v="84"/>
    <x v="13"/>
    <d v="2026-04-20T15:39:40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"/>
    <x v="87"/>
    <x v="13"/>
    <d v="2026-04-20T15:39:4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9"/>
    <x v="87"/>
    <x v="13"/>
    <d v="2026-04-20T15:39:41"/>
    <n v="23"/>
    <m/>
    <m/>
    <m/>
    <m/>
    <m/>
    <n v="2"/>
    <n v="2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0"/>
    <x v="87"/>
    <x v="13"/>
    <d v="2026-04-20T15:39:41"/>
    <n v="4"/>
    <m/>
    <m/>
    <m/>
    <m/>
    <m/>
    <m/>
    <m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1"/>
    <x v="87"/>
    <x v="13"/>
    <d v="2026-04-20T15:39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2"/>
    <x v="87"/>
    <x v="13"/>
    <d v="2026-04-20T15:39:41"/>
    <n v="19"/>
    <n v="5"/>
    <n v="14"/>
    <m/>
    <n v="1"/>
    <m/>
    <m/>
    <n v="2"/>
    <n v="1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4"/>
    <x v="87"/>
    <x v="13"/>
    <d v="2026-04-20T15:39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"/>
    <x v="88"/>
    <x v="13"/>
    <d v="2026-04-20T15:39:41"/>
    <n v="40"/>
    <m/>
    <m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"/>
    <x v="88"/>
    <x v="13"/>
    <d v="2026-04-20T15:39:41"/>
    <n v="80"/>
    <m/>
    <m/>
    <m/>
    <m/>
    <m/>
    <n v="50"/>
    <n v="3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0"/>
    <x v="88"/>
    <x v="13"/>
    <d v="2026-04-20T15:39:41"/>
    <n v="15"/>
    <m/>
    <m/>
    <m/>
    <m/>
    <m/>
    <m/>
    <m/>
    <n v="13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1"/>
    <x v="88"/>
    <x v="13"/>
    <d v="2026-04-20T15:39:41"/>
    <n v="35.200000000000003"/>
    <m/>
    <n v="15.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"/>
    <x v="88"/>
    <x v="13"/>
    <d v="2026-04-20T15:39:41"/>
    <n v="89"/>
    <n v="36"/>
    <n v="53"/>
    <m/>
    <n v="7"/>
    <n v="7"/>
    <n v="10"/>
    <n v="10"/>
    <n v="25"/>
    <n v="15"/>
    <n v="1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4"/>
    <x v="88"/>
    <x v="13"/>
    <d v="2026-04-20T15:39:41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5"/>
    <x v="88"/>
    <x v="13"/>
    <d v="2026-04-20T15:39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7"/>
    <x v="88"/>
    <x v="13"/>
    <d v="2026-04-20T15:3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3"/>
    <x v="86"/>
    <x v="12"/>
    <d v="2026-04-20T15:39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4"/>
    <x v="86"/>
    <x v="12"/>
    <d v="2026-04-20T15:39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4"/>
    <x v="86"/>
    <x v="12"/>
    <d v="2026-04-20T15:39:3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5"/>
    <x v="86"/>
    <x v="12"/>
    <d v="2026-04-20T15:39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6"/>
    <x v="86"/>
    <x v="12"/>
    <d v="2026-04-20T15:39:35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"/>
    <x v="86"/>
    <x v="12"/>
    <d v="2026-04-20T15:39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8"/>
    <x v="78"/>
    <x v="12"/>
    <d v="2026-04-20T15:3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"/>
    <x v="79"/>
    <x v="12"/>
    <d v="2026-04-20T15:39:38"/>
    <n v="40"/>
    <n v="20"/>
    <n v="20"/>
    <m/>
    <m/>
    <n v="3"/>
    <n v="7"/>
    <n v="1"/>
    <n v="13"/>
    <n v="13"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5"/>
    <x v="79"/>
    <x v="12"/>
    <d v="2026-04-20T15:39:38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4"/>
    <x v="79"/>
    <x v="12"/>
    <d v="2026-04-20T15:39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5"/>
    <x v="79"/>
    <x v="12"/>
    <d v="2026-04-20T15:39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6"/>
    <x v="79"/>
    <x v="12"/>
    <d v="2026-04-20T15:39:38"/>
    <n v="76"/>
    <n v="3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"/>
    <x v="79"/>
    <x v="12"/>
    <d v="2026-04-20T15:39:3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11"/>
    <x v="80"/>
    <x v="12"/>
    <d v="2026-04-20T15:39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"/>
    <x v="96"/>
    <x v="10"/>
    <d v="2026-04-20T15:39:45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9"/>
    <x v="96"/>
    <x v="10"/>
    <d v="2026-04-20T15:39:45"/>
    <n v="67"/>
    <m/>
    <m/>
    <m/>
    <m/>
    <m/>
    <n v="4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"/>
    <x v="96"/>
    <x v="10"/>
    <d v="2026-04-20T15:39:45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1"/>
    <x v="96"/>
    <x v="10"/>
    <d v="2026-04-20T15:39:45"/>
    <n v="14.4"/>
    <n v="2.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0"/>
    <x v="96"/>
    <x v="10"/>
    <d v="2026-04-20T15:39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"/>
    <x v="96"/>
    <x v="10"/>
    <d v="2026-04-20T15:39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2"/>
    <x v="96"/>
    <x v="10"/>
    <d v="2026-04-20T15:39:45"/>
    <n v="59"/>
    <n v="31"/>
    <n v="28"/>
    <n v="1"/>
    <m/>
    <n v="4"/>
    <n v="8"/>
    <n v="5"/>
    <n v="20"/>
    <n v="1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3"/>
    <x v="96"/>
    <x v="10"/>
    <d v="2026-04-20T15:39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2"/>
    <x v="80"/>
    <x v="12"/>
    <d v="2026-04-20T15:39:38"/>
    <n v="3"/>
    <n v="1"/>
    <n v="2"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4"/>
    <x v="80"/>
    <x v="12"/>
    <d v="2026-04-20T15:39:3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5"/>
    <x v="80"/>
    <x v="12"/>
    <d v="2026-04-20T15:39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6"/>
    <x v="80"/>
    <x v="12"/>
    <d v="2026-04-20T15:39:38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"/>
    <x v="80"/>
    <x v="12"/>
    <d v="2026-04-20T15:39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3"/>
    <x v="81"/>
    <x v="3"/>
    <d v="2026-04-20T15:39:39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4"/>
    <x v="81"/>
    <x v="3"/>
    <d v="2026-04-20T15:39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6"/>
    <x v="81"/>
    <x v="3"/>
    <d v="2026-04-20T15:39:39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4"/>
    <x v="96"/>
    <x v="10"/>
    <d v="2026-04-20T15:39:45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5"/>
    <x v="96"/>
    <x v="10"/>
    <d v="2026-04-20T15:39:4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9"/>
    <x v="97"/>
    <x v="6"/>
    <d v="2026-04-20T15:39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0"/>
    <x v="97"/>
    <x v="6"/>
    <d v="2026-04-20T15:39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1"/>
    <x v="97"/>
    <x v="6"/>
    <d v="2026-04-20T15:39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2"/>
    <x v="97"/>
    <x v="6"/>
    <d v="2026-04-20T15:39:45"/>
    <n v="2"/>
    <n v="2"/>
    <n v="0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3"/>
    <x v="97"/>
    <x v="6"/>
    <d v="2026-04-20T15:39:4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4"/>
    <x v="97"/>
    <x v="6"/>
    <d v="2026-04-20T15:39:4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8"/>
    <x v="101"/>
    <x v="11"/>
    <d v="2026-04-20T15:39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9"/>
    <x v="101"/>
    <x v="11"/>
    <d v="2026-04-20T15:39:4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9"/>
    <x v="102"/>
    <x v="6"/>
    <d v="2026-04-20T15:39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2"/>
    <x v="102"/>
    <x v="6"/>
    <d v="2026-04-20T15:39:48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4"/>
    <x v="102"/>
    <x v="6"/>
    <d v="2026-04-20T15:39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5"/>
    <x v="102"/>
    <x v="6"/>
    <d v="2026-04-20T15:39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6"/>
    <x v="102"/>
    <x v="6"/>
    <d v="2026-04-20T15:39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7"/>
    <x v="102"/>
    <x v="6"/>
    <d v="2026-04-20T15:3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"/>
    <x v="103"/>
    <x v="10"/>
    <d v="2026-04-20T15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9"/>
    <x v="103"/>
    <x v="10"/>
    <d v="2026-04-20T15:39:4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9"/>
    <x v="104"/>
    <x v="6"/>
    <d v="2026-04-20T15:39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2"/>
    <x v="104"/>
    <x v="6"/>
    <d v="2026-04-20T15:39:49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4"/>
    <x v="104"/>
    <x v="6"/>
    <d v="2026-04-20T15:39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5"/>
    <x v="104"/>
    <x v="6"/>
    <d v="2026-04-20T15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6"/>
    <x v="104"/>
    <x v="6"/>
    <d v="2026-04-20T15:39:4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7"/>
    <x v="104"/>
    <x v="6"/>
    <d v="2026-04-20T15:39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4"/>
    <x v="84"/>
    <x v="13"/>
    <d v="2026-04-20T15:39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5"/>
    <x v="84"/>
    <x v="13"/>
    <d v="2026-04-20T15:39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6"/>
    <x v="84"/>
    <x v="13"/>
    <d v="2026-04-20T15:39:40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7"/>
    <x v="84"/>
    <x v="13"/>
    <d v="2026-04-20T15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5"/>
    <x v="87"/>
    <x v="13"/>
    <d v="2026-04-20T15:39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6"/>
    <x v="87"/>
    <x v="13"/>
    <d v="2026-04-20T15:39:41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"/>
    <x v="87"/>
    <x v="13"/>
    <d v="2026-04-20T15:39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8"/>
    <x v="88"/>
    <x v="13"/>
    <d v="2026-04-20T15:3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4"/>
    <x v="105"/>
    <x v="6"/>
    <d v="2026-04-20T15:39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5"/>
    <x v="105"/>
    <x v="6"/>
    <d v="2026-04-20T15:39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8"/>
    <x v="106"/>
    <x v="1"/>
    <d v="2026-04-20T15:39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9"/>
    <x v="106"/>
    <x v="1"/>
    <d v="2026-04-20T15:39:50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1"/>
    <x v="106"/>
    <x v="1"/>
    <d v="2026-04-20T15:39:50"/>
    <n v="8.8000000000000007"/>
    <m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"/>
    <x v="106"/>
    <x v="1"/>
    <d v="2026-04-20T15:39:50"/>
    <n v="26"/>
    <n v="14"/>
    <n v="12"/>
    <m/>
    <n v="3"/>
    <n v="1"/>
    <n v="4"/>
    <m/>
    <n v="1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4"/>
    <x v="106"/>
    <x v="1"/>
    <d v="2026-04-20T15:39:5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5"/>
    <x v="106"/>
    <x v="1"/>
    <d v="2026-04-20T15:3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8"/>
    <x v="116"/>
    <x v="8"/>
    <d v="2026-04-20T15:39:50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9"/>
    <x v="116"/>
    <x v="8"/>
    <d v="2026-04-20T15:39:50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8"/>
    <x v="117"/>
    <x v="11"/>
    <d v="2026-04-20T15:39:5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9"/>
    <x v="117"/>
    <x v="11"/>
    <d v="2026-04-20T15:39:5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0"/>
    <x v="117"/>
    <x v="11"/>
    <d v="2026-04-20T15:39:50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1"/>
    <x v="117"/>
    <x v="11"/>
    <d v="2026-04-20T15:39:50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0"/>
    <x v="117"/>
    <x v="11"/>
    <d v="2026-04-20T15:39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"/>
    <x v="117"/>
    <x v="11"/>
    <d v="2026-04-20T15:39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7"/>
    <x v="89"/>
    <x v="13"/>
    <d v="2026-04-20T15:39:4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0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1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2"/>
    <x v="90"/>
    <x v="6"/>
    <d v="2026-04-20T15:39:42"/>
    <n v="2"/>
    <n v="1"/>
    <n v="1"/>
    <m/>
    <m/>
    <m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3"/>
    <x v="90"/>
    <x v="6"/>
    <d v="2026-04-20T15:39:4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4"/>
    <x v="90"/>
    <x v="6"/>
    <d v="2026-04-20T15:39:42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5"/>
    <x v="90"/>
    <x v="6"/>
    <d v="2026-04-20T15:39:4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6"/>
    <x v="90"/>
    <x v="6"/>
    <d v="2026-04-20T15:39:42"/>
    <n v="98"/>
    <n v="4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8"/>
    <x v="118"/>
    <x v="7"/>
    <d v="2026-04-20T15:39:5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9"/>
    <x v="118"/>
    <x v="7"/>
    <d v="2026-04-20T15:39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10"/>
    <x v="118"/>
    <x v="7"/>
    <d v="2026-04-20T15:39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0"/>
    <x v="118"/>
    <x v="7"/>
    <d v="2026-04-20T15:39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1"/>
    <x v="118"/>
    <x v="7"/>
    <d v="2026-04-20T15:39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2"/>
    <x v="118"/>
    <x v="7"/>
    <d v="2026-04-20T15:39:51"/>
    <n v="7"/>
    <n v="3"/>
    <n v="4"/>
    <m/>
    <m/>
    <m/>
    <m/>
    <n v="2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3"/>
    <x v="118"/>
    <x v="7"/>
    <d v="2026-04-20T15:39:5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4"/>
    <x v="118"/>
    <x v="7"/>
    <d v="2026-04-20T15:39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7"/>
    <x v="90"/>
    <x v="6"/>
    <d v="2026-04-20T15:39:4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2"/>
    <x v="92"/>
    <x v="6"/>
    <d v="2026-04-20T15:39:43"/>
    <n v="8"/>
    <n v="4"/>
    <n v="4"/>
    <m/>
    <m/>
    <m/>
    <m/>
    <n v="1"/>
    <n v="3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4"/>
    <x v="92"/>
    <x v="6"/>
    <d v="2026-04-20T15:39:4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5"/>
    <x v="92"/>
    <x v="6"/>
    <d v="2026-04-20T15:39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6"/>
    <x v="92"/>
    <x v="6"/>
    <d v="2026-04-20T15:39:43"/>
    <n v="74"/>
    <n v="3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"/>
    <x v="92"/>
    <x v="6"/>
    <d v="2026-04-20T15:39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0"/>
    <x v="94"/>
    <x v="10"/>
    <d v="2026-04-20T15:39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1"/>
    <x v="94"/>
    <x v="10"/>
    <d v="2026-04-20T15:39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5"/>
    <x v="118"/>
    <x v="7"/>
    <d v="2026-04-20T15:39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6"/>
    <x v="118"/>
    <x v="7"/>
    <d v="2026-04-20T15:39:51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8"/>
    <x v="107"/>
    <x v="10"/>
    <d v="2026-04-20T15:39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9"/>
    <x v="107"/>
    <x v="10"/>
    <d v="2026-04-20T15:39:5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0"/>
    <x v="107"/>
    <x v="10"/>
    <d v="2026-04-20T15:39:5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1"/>
    <x v="107"/>
    <x v="10"/>
    <d v="2026-04-20T15:39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1"/>
    <x v="107"/>
    <x v="10"/>
    <d v="2026-04-20T15:39:5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"/>
    <x v="107"/>
    <x v="10"/>
    <d v="2026-04-20T15:39:51"/>
    <n v="10"/>
    <n v="6"/>
    <n v="4"/>
    <m/>
    <n v="1"/>
    <n v="1"/>
    <n v="1"/>
    <n v="1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2"/>
    <x v="94"/>
    <x v="10"/>
    <d v="2026-04-20T15:39:44"/>
    <n v="13"/>
    <n v="6"/>
    <n v="7"/>
    <m/>
    <m/>
    <n v="1"/>
    <n v="4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4"/>
    <x v="94"/>
    <x v="10"/>
    <d v="2026-04-20T15:39:44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5"/>
    <x v="94"/>
    <x v="10"/>
    <d v="2026-04-20T15:39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6"/>
    <x v="94"/>
    <x v="10"/>
    <d v="2026-04-20T15:39:44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"/>
    <x v="94"/>
    <x v="10"/>
    <d v="2026-04-20T15:39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"/>
    <x v="95"/>
    <x v="10"/>
    <d v="2026-04-20T15:39:4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6"/>
    <x v="96"/>
    <x v="10"/>
    <d v="2026-04-20T15:39:45"/>
    <n v="143"/>
    <n v="69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"/>
    <x v="96"/>
    <x v="10"/>
    <d v="2026-04-20T15:39:45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8"/>
    <x v="108"/>
    <x v="8"/>
    <d v="2026-04-20T15:39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9"/>
    <x v="108"/>
    <x v="8"/>
    <d v="2026-04-20T15:39:5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9"/>
    <x v="109"/>
    <x v="8"/>
    <d v="2026-04-20T15:39:52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10"/>
    <x v="109"/>
    <x v="8"/>
    <d v="2026-04-20T15:39:52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11"/>
    <x v="109"/>
    <x v="8"/>
    <d v="2026-04-20T15:39:52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2"/>
    <x v="109"/>
    <x v="8"/>
    <d v="2026-04-20T15:39:52"/>
    <n v="7"/>
    <n v="4"/>
    <n v="3"/>
    <m/>
    <n v="1"/>
    <m/>
    <m/>
    <m/>
    <n v="5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4"/>
    <x v="109"/>
    <x v="8"/>
    <d v="2026-04-20T15:39:5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2"/>
    <x v="50"/>
    <x v="10"/>
    <d v="2026-04-20T15:39:23"/>
    <n v="14"/>
    <n v="7"/>
    <n v="7"/>
    <m/>
    <m/>
    <n v="1"/>
    <n v="6"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4"/>
    <x v="50"/>
    <x v="10"/>
    <d v="2026-04-20T15:39:2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5"/>
    <x v="50"/>
    <x v="10"/>
    <d v="2026-04-20T15:39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8"/>
    <x v="57"/>
    <x v="10"/>
    <d v="2026-04-20T15:39:2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9"/>
    <x v="57"/>
    <x v="10"/>
    <d v="2026-04-20T15:39:2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8"/>
    <x v="60"/>
    <x v="10"/>
    <d v="2026-04-20T15:39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9"/>
    <x v="60"/>
    <x v="10"/>
    <d v="2026-04-20T15:39:24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0"/>
    <x v="60"/>
    <x v="10"/>
    <d v="2026-04-20T15:39:24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2"/>
    <x v="60"/>
    <x v="10"/>
    <d v="2026-04-20T15:39:24"/>
    <n v="18"/>
    <n v="5"/>
    <n v="13"/>
    <m/>
    <m/>
    <m/>
    <n v="3"/>
    <n v="2"/>
    <n v="3"/>
    <n v="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4"/>
    <x v="60"/>
    <x v="10"/>
    <d v="2026-04-20T15:39:2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5"/>
    <x v="60"/>
    <x v="10"/>
    <d v="2026-04-20T15:39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25"/>
    <x v="28"/>
    <x v="9"/>
    <d v="2026-04-20T15:39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10"/>
    <x v="45"/>
    <x v="9"/>
    <d v="2026-04-20T15:39:1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2"/>
    <x v="45"/>
    <x v="9"/>
    <d v="2026-04-20T15:39:15"/>
    <n v="7"/>
    <n v="3"/>
    <n v="4"/>
    <m/>
    <m/>
    <m/>
    <m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4"/>
    <x v="45"/>
    <x v="9"/>
    <d v="2026-04-20T15:39:1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6"/>
    <x v="45"/>
    <x v="9"/>
    <d v="2026-04-20T15:39:15"/>
    <n v="42"/>
    <n v="2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11"/>
    <x v="29"/>
    <x v="4"/>
    <d v="2026-04-20T15:39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0"/>
    <x v="29"/>
    <x v="4"/>
    <d v="2026-04-20T15:3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1"/>
    <x v="29"/>
    <x v="4"/>
    <d v="2026-04-20T15:3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8"/>
    <x v="62"/>
    <x v="10"/>
    <d v="2026-04-20T15:39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9"/>
    <x v="62"/>
    <x v="10"/>
    <d v="2026-04-20T15:39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8"/>
    <x v="63"/>
    <x v="10"/>
    <d v="2026-04-20T15:39:2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9"/>
    <x v="63"/>
    <x v="10"/>
    <d v="2026-04-20T15:39:2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"/>
    <x v="63"/>
    <x v="10"/>
    <d v="2026-04-20T15:39:25"/>
    <n v="12"/>
    <n v="8"/>
    <n v="4"/>
    <m/>
    <m/>
    <m/>
    <n v="1"/>
    <n v="3"/>
    <n v="3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4"/>
    <x v="63"/>
    <x v="10"/>
    <d v="2026-04-20T15:39:2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5"/>
    <x v="63"/>
    <x v="10"/>
    <d v="2026-04-20T15:39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6"/>
    <x v="63"/>
    <x v="10"/>
    <d v="2026-04-20T15:39:25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2"/>
    <x v="29"/>
    <x v="4"/>
    <d v="2026-04-20T15:39:15"/>
    <n v="6"/>
    <n v="5"/>
    <n v="1"/>
    <m/>
    <n v="1"/>
    <m/>
    <n v="3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3"/>
    <x v="29"/>
    <x v="4"/>
    <d v="2026-04-20T15:39:15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4"/>
    <x v="29"/>
    <x v="4"/>
    <d v="2026-04-20T15:3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5"/>
    <x v="29"/>
    <x v="4"/>
    <d v="2026-04-20T15:39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6"/>
    <x v="29"/>
    <x v="4"/>
    <d v="2026-04-20T15:39:15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7"/>
    <x v="29"/>
    <x v="4"/>
    <d v="2026-04-20T15:39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7"/>
    <x v="30"/>
    <x v="4"/>
    <d v="2026-04-20T15:3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10"/>
    <x v="46"/>
    <x v="4"/>
    <d v="2026-04-20T15:39:16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0"/>
    <x v="64"/>
    <x v="10"/>
    <d v="2026-04-20T15:39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1"/>
    <x v="64"/>
    <x v="10"/>
    <d v="2026-04-20T15:39:26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8"/>
    <x v="65"/>
    <x v="6"/>
    <d v="2026-04-20T15:39:26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9"/>
    <x v="65"/>
    <x v="6"/>
    <d v="2026-04-20T15:39:26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11"/>
    <x v="65"/>
    <x v="6"/>
    <d v="2026-04-20T15:39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2"/>
    <x v="65"/>
    <x v="6"/>
    <d v="2026-04-20T15:39:26"/>
    <n v="17"/>
    <n v="8"/>
    <n v="9"/>
    <m/>
    <m/>
    <n v="1"/>
    <n v="5"/>
    <n v="2"/>
    <n v="6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4"/>
    <x v="65"/>
    <x v="6"/>
    <d v="2026-04-20T15:39:26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5"/>
    <x v="65"/>
    <x v="6"/>
    <d v="2026-04-20T15:39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2"/>
    <x v="46"/>
    <x v="4"/>
    <d v="2026-04-20T15:39:16"/>
    <n v="12"/>
    <n v="6"/>
    <n v="6"/>
    <n v="0"/>
    <n v="0"/>
    <n v="0"/>
    <n v="2"/>
    <n v="2"/>
    <n v="4"/>
    <n v="2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4"/>
    <x v="46"/>
    <x v="4"/>
    <d v="2026-04-20T15:39:1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5"/>
    <x v="46"/>
    <x v="4"/>
    <d v="2026-04-20T15:39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6"/>
    <x v="46"/>
    <x v="4"/>
    <d v="2026-04-20T15:39:16"/>
    <n v="80"/>
    <n v="4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7"/>
    <x v="46"/>
    <x v="4"/>
    <d v="2026-04-20T15:39:1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6"/>
    <x v="47"/>
    <x v="4"/>
    <d v="2026-04-20T15:39:17"/>
    <n v="39"/>
    <n v="2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"/>
    <x v="47"/>
    <x v="4"/>
    <d v="2026-04-20T15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2"/>
    <x v="48"/>
    <x v="4"/>
    <d v="2026-04-20T15:39:17"/>
    <n v="6"/>
    <n v="2"/>
    <n v="4"/>
    <m/>
    <m/>
    <m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8"/>
    <x v="46"/>
    <x v="4"/>
    <d v="2026-04-20T15:39:1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9"/>
    <x v="46"/>
    <x v="4"/>
    <d v="2026-04-20T15:39:1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8"/>
    <x v="47"/>
    <x v="4"/>
    <d v="2026-04-20T15:39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9"/>
    <x v="47"/>
    <x v="4"/>
    <d v="2026-04-20T15:39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11"/>
    <x v="47"/>
    <x v="4"/>
    <d v="2026-04-20T15:39:17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2"/>
    <x v="47"/>
    <x v="4"/>
    <d v="2026-04-20T15:39:17"/>
    <n v="4"/>
    <n v="3"/>
    <n v="1"/>
    <m/>
    <n v="1"/>
    <m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4"/>
    <x v="47"/>
    <x v="4"/>
    <d v="2026-04-20T15:39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5"/>
    <x v="47"/>
    <x v="4"/>
    <d v="2026-04-20T15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"/>
    <x v="25"/>
    <x v="1"/>
    <d v="2026-04-20T15:39:0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5"/>
    <x v="26"/>
    <x v="2"/>
    <d v="2026-04-20T15:39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6"/>
    <x v="26"/>
    <x v="2"/>
    <d v="2026-04-20T15:39:10"/>
    <n v="89"/>
    <n v="45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"/>
    <x v="26"/>
    <x v="2"/>
    <d v="2026-04-20T15:39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10"/>
    <x v="35"/>
    <x v="2"/>
    <d v="2026-04-20T15:39:10"/>
    <n v="4"/>
    <m/>
    <m/>
    <m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11"/>
    <x v="35"/>
    <x v="2"/>
    <d v="2026-04-20T15:39:10"/>
    <n v="15.2"/>
    <n v="3.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0"/>
    <x v="35"/>
    <x v="2"/>
    <d v="2026-04-20T15:39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1"/>
    <x v="35"/>
    <x v="2"/>
    <d v="2026-04-20T15:39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8"/>
    <x v="48"/>
    <x v="4"/>
    <d v="2026-04-20T15:39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9"/>
    <x v="48"/>
    <x v="4"/>
    <d v="2026-04-20T15:39:1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8"/>
    <x v="31"/>
    <x v="4"/>
    <d v="2026-04-20T15:39:1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9"/>
    <x v="31"/>
    <x v="4"/>
    <d v="2026-04-20T15:39:1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10"/>
    <x v="31"/>
    <x v="4"/>
    <d v="2026-04-20T15:39:18"/>
    <n v="7"/>
    <m/>
    <m/>
    <m/>
    <m/>
    <m/>
    <m/>
    <m/>
    <n v="3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22"/>
    <x v="31"/>
    <x v="4"/>
    <d v="2026-04-20T15:39:1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2"/>
    <x v="31"/>
    <x v="4"/>
    <d v="2026-04-20T15:39:18"/>
    <n v="17"/>
    <n v="8"/>
    <n v="9"/>
    <n v="0"/>
    <n v="0"/>
    <n v="0"/>
    <n v="4"/>
    <n v="0"/>
    <n v="5"/>
    <n v="3"/>
    <n v="3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15"/>
    <x v="31"/>
    <x v="4"/>
    <d v="2026-04-20T15:39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2"/>
    <x v="35"/>
    <x v="2"/>
    <d v="2026-04-20T15:39:10"/>
    <n v="44"/>
    <n v="23"/>
    <n v="21"/>
    <n v="3"/>
    <n v="7"/>
    <n v="12"/>
    <n v="1"/>
    <n v="6"/>
    <n v="8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3"/>
    <x v="35"/>
    <x v="2"/>
    <d v="2026-04-20T15:39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4"/>
    <x v="35"/>
    <x v="2"/>
    <d v="2026-04-20T15:39:1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6"/>
    <x v="35"/>
    <x v="2"/>
    <d v="2026-04-20T15:39:10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7"/>
    <x v="36"/>
    <x v="7"/>
    <d v="2026-04-20T15:3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11"/>
    <x v="37"/>
    <x v="7"/>
    <d v="2026-04-20T15:39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2"/>
    <x v="37"/>
    <x v="7"/>
    <d v="2026-04-20T15:39:11"/>
    <n v="8"/>
    <n v="2"/>
    <n v="6"/>
    <m/>
    <m/>
    <n v="1"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4"/>
    <x v="37"/>
    <x v="7"/>
    <d v="2026-04-20T15:39:1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"/>
    <x v="132"/>
    <x v="2"/>
    <d v="2026-04-20T15:40:02"/>
    <n v="34"/>
    <m/>
    <n v="0"/>
    <n v="2"/>
    <n v="2"/>
    <n v="8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8"/>
    <x v="134"/>
    <x v="14"/>
    <d v="2026-04-20T16:53:0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9"/>
    <x v="134"/>
    <x v="14"/>
    <d v="2026-04-20T16:53:02"/>
    <n v="262"/>
    <m/>
    <m/>
    <m/>
    <m/>
    <m/>
    <n v="158"/>
    <n v="10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0"/>
    <x v="134"/>
    <x v="14"/>
    <d v="2026-04-20T16:53:02"/>
    <n v="42"/>
    <m/>
    <m/>
    <m/>
    <m/>
    <m/>
    <m/>
    <m/>
    <n v="31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1"/>
    <x v="134"/>
    <x v="14"/>
    <d v="2026-04-20T16:53:02"/>
    <n v="88"/>
    <n v="2.4"/>
    <n v="2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0"/>
    <x v="134"/>
    <x v="14"/>
    <d v="2026-04-20T16:5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"/>
    <x v="134"/>
    <x v="14"/>
    <d v="2026-04-20T16:5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2"/>
    <x v="134"/>
    <x v="14"/>
    <d v="2026-04-20T16:53:02"/>
    <n v="2.8"/>
    <m/>
    <m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5"/>
    <x v="37"/>
    <x v="7"/>
    <d v="2026-04-20T15:39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6"/>
    <x v="37"/>
    <x v="7"/>
    <d v="2026-04-20T15:39:1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0"/>
    <x v="7"/>
    <x v="37"/>
    <x v="7"/>
    <d v="2026-04-20T15:3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7"/>
    <x v="38"/>
    <x v="7"/>
    <d v="2026-04-20T15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10"/>
    <x v="27"/>
    <x v="7"/>
    <d v="2026-04-20T15:39:1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2"/>
    <x v="27"/>
    <x v="7"/>
    <d v="2026-04-20T15:39:12"/>
    <n v="8"/>
    <n v="5"/>
    <n v="3"/>
    <m/>
    <m/>
    <m/>
    <n v="1"/>
    <m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4"/>
    <x v="27"/>
    <x v="7"/>
    <d v="2026-04-20T15:39:12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5"/>
    <x v="27"/>
    <x v="7"/>
    <d v="2026-04-20T15:39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8"/>
    <x v="33"/>
    <x v="4"/>
    <d v="2026-04-20T15:39:1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9"/>
    <x v="33"/>
    <x v="4"/>
    <d v="2026-04-20T15:39:19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9"/>
    <x v="34"/>
    <x v="4"/>
    <d v="2026-04-20T15:39:20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10"/>
    <x v="34"/>
    <x v="4"/>
    <d v="2026-04-20T15:39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2"/>
    <x v="34"/>
    <x v="4"/>
    <d v="2026-04-20T15:39:20"/>
    <n v="8"/>
    <n v="4"/>
    <n v="4"/>
    <m/>
    <m/>
    <m/>
    <m/>
    <m/>
    <n v="6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4"/>
    <x v="34"/>
    <x v="4"/>
    <d v="2026-04-20T15:39:2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5"/>
    <x v="34"/>
    <x v="4"/>
    <d v="2026-04-20T15:39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6"/>
    <x v="34"/>
    <x v="4"/>
    <d v="2026-04-20T15:39:20"/>
    <n v="54"/>
    <n v="2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6"/>
    <x v="27"/>
    <x v="7"/>
    <d v="2026-04-20T15:39:12"/>
    <n v="87"/>
    <n v="3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7"/>
    <x v="27"/>
    <x v="7"/>
    <d v="2026-04-20T15:39:1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6"/>
    <x v="39"/>
    <x v="7"/>
    <d v="2026-04-20T15:39:12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7"/>
    <x v="39"/>
    <x v="7"/>
    <d v="2026-04-20T15:39:1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10"/>
    <x v="40"/>
    <x v="9"/>
    <d v="2026-04-20T15:39:1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11"/>
    <x v="40"/>
    <x v="9"/>
    <d v="2026-04-20T15:39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2"/>
    <x v="40"/>
    <x v="9"/>
    <d v="2026-04-20T15:39:13"/>
    <n v="21"/>
    <n v="10"/>
    <n v="11"/>
    <m/>
    <m/>
    <n v="1"/>
    <n v="1"/>
    <n v="3"/>
    <n v="1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4"/>
    <x v="40"/>
    <x v="9"/>
    <d v="2026-04-20T15:39:13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9"/>
    <x v="42"/>
    <x v="9"/>
    <d v="2026-04-20T15:39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10"/>
    <x v="42"/>
    <x v="9"/>
    <d v="2026-04-20T15:39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8"/>
    <x v="43"/>
    <x v="9"/>
    <d v="2026-04-20T15:3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9"/>
    <x v="43"/>
    <x v="9"/>
    <d v="2026-04-20T15:39:21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8"/>
    <x v="66"/>
    <x v="6"/>
    <d v="2026-04-20T15:39:2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9"/>
    <x v="66"/>
    <x v="6"/>
    <d v="2026-04-20T15:39:2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8"/>
    <x v="52"/>
    <x v="11"/>
    <d v="2026-04-20T15:3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9"/>
    <x v="52"/>
    <x v="11"/>
    <d v="2026-04-20T15:39:27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10"/>
    <x v="52"/>
    <x v="11"/>
    <d v="2026-04-20T15:39:2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11"/>
    <x v="52"/>
    <x v="11"/>
    <d v="2026-04-20T15:39:2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0"/>
    <x v="52"/>
    <x v="11"/>
    <d v="2026-04-20T15:39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1"/>
    <x v="52"/>
    <x v="11"/>
    <d v="2026-04-20T15:39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4"/>
    <x v="48"/>
    <x v="4"/>
    <d v="2026-04-20T15:39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5"/>
    <x v="48"/>
    <x v="4"/>
    <d v="2026-04-20T15:39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6"/>
    <x v="48"/>
    <x v="4"/>
    <d v="2026-04-20T15:39:17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7"/>
    <x v="48"/>
    <x v="4"/>
    <d v="2026-04-20T15:39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4"/>
    <x v="31"/>
    <x v="4"/>
    <d v="2026-04-20T15:39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5"/>
    <x v="31"/>
    <x v="4"/>
    <d v="2026-04-20T15:39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6"/>
    <x v="31"/>
    <x v="4"/>
    <d v="2026-04-20T15:39:18"/>
    <n v="99"/>
    <n v="4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"/>
    <x v="31"/>
    <x v="4"/>
    <d v="2026-04-20T15:39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2"/>
    <x v="52"/>
    <x v="11"/>
    <d v="2026-04-20T15:39:27"/>
    <n v="12"/>
    <n v="9"/>
    <n v="3"/>
    <n v="1"/>
    <m/>
    <m/>
    <m/>
    <n v="1"/>
    <n v="6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3"/>
    <x v="52"/>
    <x v="11"/>
    <d v="2026-04-20T15:39:2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8"/>
    <x v="53"/>
    <x v="11"/>
    <d v="2026-04-20T15:39:28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9"/>
    <x v="53"/>
    <x v="11"/>
    <d v="2026-04-20T15:39:28"/>
    <n v="30"/>
    <m/>
    <m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0"/>
    <x v="53"/>
    <x v="11"/>
    <d v="2026-04-20T15:39:2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1"/>
    <x v="53"/>
    <x v="11"/>
    <d v="2026-04-20T15:39:28"/>
    <n v="2.4"/>
    <n v="1.6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2"/>
    <x v="53"/>
    <x v="11"/>
    <d v="2026-04-20T15:39:28"/>
    <n v="27"/>
    <n v="14"/>
    <n v="13"/>
    <n v="1"/>
    <m/>
    <n v="1"/>
    <n v="3"/>
    <n v="4"/>
    <n v="5"/>
    <n v="10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7"/>
    <x v="53"/>
    <x v="11"/>
    <d v="2026-04-20T15:39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9"/>
    <x v="54"/>
    <x v="11"/>
    <d v="2026-04-20T15:39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0"/>
    <x v="54"/>
    <x v="11"/>
    <d v="2026-04-20T15:39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8"/>
    <x v="58"/>
    <x v="11"/>
    <d v="2026-04-20T15:39:29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"/>
    <x v="58"/>
    <x v="11"/>
    <d v="2026-04-20T15:39:29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0"/>
    <x v="58"/>
    <x v="11"/>
    <d v="2026-04-20T15:39:29"/>
    <n v="12"/>
    <m/>
    <m/>
    <m/>
    <m/>
    <m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1"/>
    <x v="58"/>
    <x v="11"/>
    <d v="2026-04-20T15:39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0"/>
    <x v="58"/>
    <x v="11"/>
    <d v="2026-04-20T15:39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"/>
    <x v="58"/>
    <x v="11"/>
    <d v="2026-04-20T15:39:2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0"/>
    <x v="33"/>
    <x v="4"/>
    <d v="2026-04-20T15:39:1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1"/>
    <x v="33"/>
    <x v="4"/>
    <d v="2026-04-20T15:39:19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0"/>
    <x v="33"/>
    <x v="4"/>
    <d v="2026-04-20T15:39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1"/>
    <x v="33"/>
    <x v="4"/>
    <d v="2026-04-20T15:39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7"/>
    <x v="34"/>
    <x v="4"/>
    <d v="2026-04-20T15:3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11"/>
    <x v="42"/>
    <x v="9"/>
    <d v="2026-04-20T15:39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2"/>
    <x v="42"/>
    <x v="9"/>
    <d v="2026-04-20T15:39:20"/>
    <n v="5"/>
    <n v="1"/>
    <n v="4"/>
    <m/>
    <m/>
    <n v="1"/>
    <m/>
    <m/>
    <n v="2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4"/>
    <x v="42"/>
    <x v="9"/>
    <d v="2026-04-20T15:39:2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2"/>
    <x v="58"/>
    <x v="11"/>
    <d v="2026-04-20T15:39:2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"/>
    <x v="58"/>
    <x v="11"/>
    <d v="2026-04-20T15:39:29"/>
    <n v="36"/>
    <n v="11"/>
    <n v="25"/>
    <m/>
    <m/>
    <n v="1"/>
    <n v="6"/>
    <n v="9"/>
    <n v="8"/>
    <n v="3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8"/>
    <x v="59"/>
    <x v="11"/>
    <d v="2026-04-20T15:39:2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9"/>
    <x v="59"/>
    <x v="11"/>
    <d v="2026-04-20T15:39:29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10"/>
    <x v="59"/>
    <x v="11"/>
    <d v="2026-04-20T15:39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0"/>
    <x v="59"/>
    <x v="11"/>
    <d v="2026-04-20T15:39:29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1"/>
    <x v="59"/>
    <x v="11"/>
    <d v="2026-04-20T15:39:29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22"/>
    <x v="59"/>
    <x v="11"/>
    <d v="2026-04-20T15:39:2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5"/>
    <x v="42"/>
    <x v="9"/>
    <d v="2026-04-20T15:39:2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6"/>
    <x v="42"/>
    <x v="9"/>
    <d v="2026-04-20T15:39:20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7"/>
    <x v="7"/>
    <x v="42"/>
    <x v="9"/>
    <d v="2026-04-20T15:39:20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6"/>
    <x v="43"/>
    <x v="9"/>
    <d v="2026-04-20T15:39:21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9"/>
    <x v="7"/>
    <x v="43"/>
    <x v="9"/>
    <d v="2026-04-20T15:39:2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4"/>
    <x v="55"/>
    <x v="5"/>
    <d v="2026-04-20T15:39:21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6"/>
    <x v="55"/>
    <x v="5"/>
    <d v="2026-04-20T15:39:21"/>
    <n v="62"/>
    <n v="3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4"/>
    <x v="49"/>
    <x v="5"/>
    <d v="2026-04-20T15:39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2"/>
    <x v="59"/>
    <x v="11"/>
    <d v="2026-04-20T15:39:29"/>
    <n v="17"/>
    <n v="7"/>
    <n v="10"/>
    <m/>
    <m/>
    <m/>
    <n v="2"/>
    <n v="2"/>
    <n v="9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3"/>
    <x v="59"/>
    <x v="11"/>
    <d v="2026-04-20T15:39:29"/>
    <n v="4"/>
    <n v="3"/>
    <n v="1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9"/>
    <x v="67"/>
    <x v="11"/>
    <d v="2026-04-20T15:39:3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11"/>
    <x v="67"/>
    <x v="11"/>
    <d v="2026-04-20T15:39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2"/>
    <x v="67"/>
    <x v="11"/>
    <d v="2026-04-20T15:39:30"/>
    <n v="6"/>
    <n v="3"/>
    <n v="3"/>
    <m/>
    <m/>
    <n v="1"/>
    <m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4"/>
    <x v="67"/>
    <x v="11"/>
    <d v="2026-04-20T15:39:3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5"/>
    <x v="67"/>
    <x v="11"/>
    <d v="2026-04-20T15:39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6"/>
    <x v="67"/>
    <x v="11"/>
    <d v="2026-04-20T15:39:30"/>
    <n v="74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6"/>
    <x v="49"/>
    <x v="5"/>
    <d v="2026-04-20T15:39:22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6"/>
    <x v="50"/>
    <x v="10"/>
    <d v="2026-04-20T15:39:23"/>
    <n v="94"/>
    <n v="4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"/>
    <x v="50"/>
    <x v="10"/>
    <d v="2026-04-20T15:39:2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0"/>
    <x v="57"/>
    <x v="10"/>
    <d v="2026-04-20T15:39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1"/>
    <x v="57"/>
    <x v="10"/>
    <d v="2026-04-20T15:39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2"/>
    <x v="57"/>
    <x v="10"/>
    <d v="2026-04-20T15:39:23"/>
    <n v="12"/>
    <n v="5"/>
    <n v="7"/>
    <m/>
    <m/>
    <n v="2"/>
    <n v="2"/>
    <n v="0"/>
    <n v="4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4"/>
    <x v="57"/>
    <x v="10"/>
    <d v="2026-04-20T15:39:2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5"/>
    <x v="57"/>
    <x v="10"/>
    <d v="2026-04-20T15:39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8"/>
    <x v="72"/>
    <x v="11"/>
    <d v="2026-04-20T15:39:30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9"/>
    <x v="72"/>
    <x v="11"/>
    <d v="2026-04-20T15:39:30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8"/>
    <x v="85"/>
    <x v="12"/>
    <d v="2026-04-20T15:39:3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9"/>
    <x v="85"/>
    <x v="12"/>
    <d v="2026-04-20T15:39:35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0"/>
    <x v="85"/>
    <x v="12"/>
    <d v="2026-04-20T15:39:3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1"/>
    <x v="85"/>
    <x v="12"/>
    <d v="2026-04-20T15:39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"/>
    <x v="85"/>
    <x v="12"/>
    <d v="2026-04-20T15:39:35"/>
    <n v="32"/>
    <n v="13"/>
    <n v="19"/>
    <m/>
    <m/>
    <n v="1"/>
    <n v="4"/>
    <n v="3"/>
    <n v="9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4"/>
    <x v="85"/>
    <x v="12"/>
    <d v="2026-04-20T15:39:3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6"/>
    <x v="57"/>
    <x v="10"/>
    <d v="2026-04-20T15:39:23"/>
    <n v="7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"/>
    <x v="57"/>
    <x v="10"/>
    <d v="2026-04-20T15:39:2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6"/>
    <x v="60"/>
    <x v="10"/>
    <d v="2026-04-20T15:39:24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"/>
    <x v="60"/>
    <x v="10"/>
    <d v="2026-04-20T15:39:24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4"/>
    <x v="61"/>
    <x v="10"/>
    <d v="2026-04-20T15:39:2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7"/>
    <x v="131"/>
    <x v="9"/>
    <d v="2026-04-20T15:40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17"/>
    <x v="134"/>
    <x v="14"/>
    <d v="2026-04-20T15:38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20"/>
    <x v="134"/>
    <x v="14"/>
    <d v="2026-04-20T15:38:54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4"/>
    <x v="134"/>
    <x v="14"/>
    <d v="2026-04-20T15:38:54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104"/>
    <x v="5"/>
    <x v="134"/>
    <x v="14"/>
    <d v="2026-04-20T15:38:5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"/>
    <x v="134"/>
    <x v="14"/>
    <d v="2026-04-20T16:53:02"/>
    <n v="278"/>
    <n v="128"/>
    <n v="150"/>
    <n v="2"/>
    <n v="15"/>
    <n v="26"/>
    <n v="29"/>
    <n v="35"/>
    <n v="79"/>
    <n v="51"/>
    <n v="33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3"/>
    <x v="134"/>
    <x v="14"/>
    <d v="2026-04-20T16:53:02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5"/>
    <x v="134"/>
    <x v="14"/>
    <d v="2026-04-20T16:53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6"/>
    <x v="134"/>
    <x v="14"/>
    <d v="2026-04-20T16:53:0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0"/>
    <x v="124"/>
    <x v="2"/>
    <d v="2026-04-20T15:39:58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"/>
    <x v="124"/>
    <x v="2"/>
    <d v="2026-04-20T15:39:5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5"/>
    <x v="124"/>
    <x v="2"/>
    <d v="2026-04-20T15:3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6"/>
    <x v="124"/>
    <x v="2"/>
    <d v="2026-04-20T15:39:58"/>
    <n v="67"/>
    <n v="2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"/>
    <x v="124"/>
    <x v="2"/>
    <d v="2026-04-20T15:3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5"/>
    <x v="124"/>
    <x v="2"/>
    <d v="2026-04-20T15:39:5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"/>
    <x v="125"/>
    <x v="10"/>
    <d v="2026-04-20T15:39:59"/>
    <n v="344"/>
    <n v="147"/>
    <n v="197"/>
    <m/>
    <n v="7"/>
    <n v="17"/>
    <n v="45"/>
    <n v="49"/>
    <n v="102"/>
    <n v="66"/>
    <n v="45"/>
    <m/>
    <n v="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"/>
    <x v="125"/>
    <x v="10"/>
    <d v="2026-04-20T15:39:59"/>
    <n v="21"/>
    <n v="11"/>
    <n v="10"/>
    <m/>
    <n v="2"/>
    <n v="4"/>
    <m/>
    <n v="1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"/>
    <x v="62"/>
    <x v="10"/>
    <d v="2026-04-20T15:39:2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7"/>
    <x v="63"/>
    <x v="10"/>
    <d v="2026-04-20T15:39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3"/>
    <x v="86"/>
    <x v="12"/>
    <d v="2026-04-20T15:39:35"/>
    <n v="4.07"/>
    <m/>
    <m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"/>
    <x v="86"/>
    <x v="12"/>
    <d v="2026-04-20T15:39:35"/>
    <n v="14"/>
    <n v="5"/>
    <n v="9"/>
    <m/>
    <m/>
    <n v="2"/>
    <n v="2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"/>
    <x v="75"/>
    <x v="12"/>
    <d v="2026-04-20T15:39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9"/>
    <x v="75"/>
    <x v="12"/>
    <d v="2026-04-20T15:39:36"/>
    <n v="44"/>
    <m/>
    <m/>
    <m/>
    <m/>
    <m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0"/>
    <x v="75"/>
    <x v="12"/>
    <d v="2026-04-20T15:39:36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1"/>
    <x v="75"/>
    <x v="12"/>
    <d v="2026-04-20T15:39:36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"/>
    <x v="75"/>
    <x v="12"/>
    <d v="2026-04-20T15:39:36"/>
    <n v="36"/>
    <n v="16"/>
    <n v="20"/>
    <m/>
    <n v="1"/>
    <n v="1"/>
    <n v="5"/>
    <n v="3"/>
    <n v="13"/>
    <n v="9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7"/>
    <x v="75"/>
    <x v="12"/>
    <d v="2026-04-20T15:39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2"/>
    <x v="64"/>
    <x v="10"/>
    <d v="2026-04-20T15:39:26"/>
    <n v="2"/>
    <m/>
    <n v="2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4"/>
    <x v="64"/>
    <x v="10"/>
    <d v="2026-04-20T15:39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5"/>
    <x v="64"/>
    <x v="10"/>
    <d v="2026-04-20T15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6"/>
    <x v="64"/>
    <x v="10"/>
    <d v="2026-04-20T15:39:2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"/>
    <x v="64"/>
    <x v="10"/>
    <d v="2026-04-20T15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6"/>
    <x v="65"/>
    <x v="6"/>
    <d v="2026-04-20T15:39:26"/>
    <n v="244"/>
    <n v="11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"/>
    <x v="65"/>
    <x v="6"/>
    <d v="2026-04-20T15:39:26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1"/>
    <x v="127"/>
    <x v="1"/>
    <d v="2026-04-20T15:40:00"/>
    <n v="23.2"/>
    <n v="4"/>
    <n v="8.8000000000000007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0"/>
    <x v="127"/>
    <x v="1"/>
    <d v="2026-04-20T15:4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"/>
    <x v="127"/>
    <x v="1"/>
    <d v="2026-04-20T15:4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2"/>
    <x v="127"/>
    <x v="1"/>
    <d v="2026-04-20T15:40:00"/>
    <n v="9.1999999999999993"/>
    <m/>
    <m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3"/>
    <x v="127"/>
    <x v="1"/>
    <d v="2026-04-20T15:40:00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"/>
    <x v="16"/>
    <x v="2"/>
    <d v="2026-04-20T15:39:06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2"/>
    <x v="17"/>
    <x v="9"/>
    <d v="2026-04-20T15:39:06"/>
    <n v="22"/>
    <n v="4"/>
    <m/>
    <n v="7.2"/>
    <n v="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3"/>
    <x v="17"/>
    <x v="9"/>
    <d v="2026-04-20T15:39:06"/>
    <n v="18.8"/>
    <m/>
    <n v="7.2"/>
    <n v="8"/>
    <n v="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"/>
    <x v="17"/>
    <x v="9"/>
    <d v="2026-04-20T15:39:06"/>
    <n v="506"/>
    <n v="197"/>
    <n v="309"/>
    <n v="6"/>
    <n v="12"/>
    <n v="43"/>
    <n v="47"/>
    <n v="62"/>
    <n v="146"/>
    <n v="90"/>
    <n v="51"/>
    <m/>
    <n v="26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"/>
    <x v="17"/>
    <x v="9"/>
    <d v="2026-04-20T15:39:06"/>
    <n v="7"/>
    <n v="3"/>
    <n v="4"/>
    <m/>
    <m/>
    <n v="1"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4"/>
    <x v="17"/>
    <x v="9"/>
    <d v="2026-04-20T15:39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5"/>
    <x v="17"/>
    <x v="9"/>
    <d v="2026-04-20T15:39:06"/>
    <n v="13"/>
    <n v="5"/>
    <n v="8"/>
    <n v="1"/>
    <n v="3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6"/>
    <x v="17"/>
    <x v="9"/>
    <d v="2026-04-20T15:39:06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3"/>
    <x v="14"/>
    <x v="9"/>
    <d v="2026-04-20T15:39:0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"/>
    <x v="14"/>
    <x v="9"/>
    <d v="2026-04-20T15:39:04"/>
    <n v="181"/>
    <n v="61"/>
    <n v="120"/>
    <m/>
    <n v="4"/>
    <n v="8"/>
    <n v="26"/>
    <n v="17"/>
    <n v="57"/>
    <n v="33"/>
    <n v="14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3"/>
    <x v="14"/>
    <x v="9"/>
    <d v="2026-04-20T15:39:04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5"/>
    <x v="14"/>
    <x v="9"/>
    <d v="2026-04-20T15:39:04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7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3"/>
    <x v="18"/>
    <x v="9"/>
    <d v="2026-04-20T15:39:04"/>
    <n v="12"/>
    <n v="2"/>
    <n v="10"/>
    <m/>
    <m/>
    <m/>
    <n v="1"/>
    <n v="1"/>
    <n v="6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4"/>
    <x v="18"/>
    <x v="9"/>
    <d v="2026-04-20T15:39:04"/>
    <n v="5"/>
    <n v="2"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5"/>
    <x v="18"/>
    <x v="9"/>
    <d v="2026-04-20T15:39:04"/>
    <n v="18"/>
    <n v="13"/>
    <n v="5"/>
    <m/>
    <n v="3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"/>
    <x v="127"/>
    <x v="1"/>
    <d v="2026-04-20T15:40:00"/>
    <n v="84"/>
    <n v="38"/>
    <n v="46"/>
    <n v="1"/>
    <n v="3"/>
    <n v="4"/>
    <n v="10"/>
    <n v="14"/>
    <n v="25"/>
    <n v="11"/>
    <n v="9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"/>
    <x v="127"/>
    <x v="1"/>
    <d v="2026-04-20T15:40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5"/>
    <x v="127"/>
    <x v="1"/>
    <d v="2026-04-20T15:40:00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8"/>
    <x v="127"/>
    <x v="1"/>
    <d v="2026-04-20T16:54:06"/>
    <n v="50"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9"/>
    <x v="127"/>
    <x v="1"/>
    <d v="2026-04-20T16:54:06"/>
    <n v="65"/>
    <m/>
    <m/>
    <m/>
    <m/>
    <m/>
    <n v="4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0"/>
    <x v="127"/>
    <x v="1"/>
    <d v="2026-04-20T16:54:06"/>
    <n v="13"/>
    <m/>
    <m/>
    <m/>
    <m/>
    <m/>
    <m/>
    <m/>
    <n v="8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1"/>
    <x v="127"/>
    <x v="1"/>
    <d v="2026-04-20T16:54:06"/>
    <n v="22.4"/>
    <n v="4"/>
    <n v="7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0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8"/>
    <x v="128"/>
    <x v="2"/>
    <d v="2026-04-20T16:54:07"/>
    <n v="280"/>
    <m/>
    <m/>
    <m/>
    <n v="148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9"/>
    <x v="128"/>
    <x v="2"/>
    <d v="2026-04-20T16:54:07"/>
    <n v="500"/>
    <m/>
    <m/>
    <m/>
    <m/>
    <m/>
    <n v="264"/>
    <n v="23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0"/>
    <x v="128"/>
    <x v="2"/>
    <d v="2026-04-20T16:54:07"/>
    <n v="109"/>
    <m/>
    <m/>
    <m/>
    <m/>
    <m/>
    <m/>
    <m/>
    <n v="47"/>
    <m/>
    <n v="38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1"/>
    <x v="128"/>
    <x v="2"/>
    <d v="2026-04-20T16:54:07"/>
    <n v="103.2"/>
    <n v="9.6"/>
    <n v="21.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0"/>
    <x v="128"/>
    <x v="2"/>
    <d v="2026-04-20T16:54:07"/>
    <n v="14"/>
    <m/>
    <m/>
    <m/>
    <m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"/>
    <x v="128"/>
    <x v="2"/>
    <d v="2026-04-20T16:54:07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2"/>
    <x v="128"/>
    <x v="2"/>
    <d v="2026-04-20T16:54:07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3"/>
    <x v="128"/>
    <x v="2"/>
    <d v="2026-04-20T16:54:07"/>
    <n v="8.8800000000000008"/>
    <m/>
    <m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6"/>
    <x v="18"/>
    <x v="9"/>
    <d v="2026-04-20T15:39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7"/>
    <x v="18"/>
    <x v="9"/>
    <d v="2026-04-20T15:39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0"/>
    <x v="18"/>
    <x v="9"/>
    <d v="2026-04-20T15:39:04"/>
    <n v="4"/>
    <n v="4"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4"/>
    <x v="18"/>
    <x v="9"/>
    <d v="2026-04-20T15:39:04"/>
    <n v="845"/>
    <n v="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"/>
    <x v="15"/>
    <x v="4"/>
    <d v="2026-04-20T15:39:05"/>
    <n v="279"/>
    <n v="123"/>
    <n v="156"/>
    <n v="4"/>
    <n v="4"/>
    <n v="12"/>
    <n v="33"/>
    <n v="41"/>
    <n v="71"/>
    <n v="67"/>
    <n v="27"/>
    <m/>
    <n v="1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3"/>
    <x v="15"/>
    <x v="4"/>
    <d v="2026-04-20T15:39:05"/>
    <n v="9"/>
    <n v="6"/>
    <n v="3"/>
    <m/>
    <m/>
    <m/>
    <m/>
    <m/>
    <n v="3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5"/>
    <x v="15"/>
    <x v="4"/>
    <d v="2026-04-20T15:39:0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4"/>
    <x v="15"/>
    <x v="4"/>
    <d v="2026-04-20T15:39:05"/>
    <n v="355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7"/>
    <x v="17"/>
    <x v="9"/>
    <d v="2026-04-20T15:39:06"/>
    <n v="6"/>
    <m/>
    <m/>
    <m/>
    <m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7"/>
    <x v="17"/>
    <x v="9"/>
    <d v="2026-04-20T15:39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"/>
    <x v="19"/>
    <x v="2"/>
    <d v="2026-04-20T15:39:07"/>
    <n v="609"/>
    <n v="225"/>
    <n v="384"/>
    <n v="13"/>
    <n v="18"/>
    <n v="61"/>
    <n v="74"/>
    <n v="84"/>
    <n v="126"/>
    <n v="92"/>
    <n v="91"/>
    <m/>
    <n v="11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"/>
    <x v="19"/>
    <x v="2"/>
    <d v="2026-04-20T15:39:07"/>
    <n v="22"/>
    <n v="9"/>
    <n v="13"/>
    <m/>
    <n v="5"/>
    <n v="6"/>
    <n v="2"/>
    <n v="1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4"/>
    <x v="19"/>
    <x v="2"/>
    <d v="2026-04-20T15:39:07"/>
    <n v="3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5"/>
    <x v="19"/>
    <x v="2"/>
    <d v="2026-04-20T15:39:07"/>
    <n v="8"/>
    <n v="4"/>
    <n v="4"/>
    <m/>
    <m/>
    <n v="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6"/>
    <x v="19"/>
    <x v="2"/>
    <d v="2026-04-20T15:39:07"/>
    <n v="16"/>
    <m/>
    <m/>
    <n v="6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7"/>
    <x v="19"/>
    <x v="2"/>
    <d v="2026-04-20T15:39:07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5"/>
    <x v="15"/>
    <x v="4"/>
    <d v="2026-04-20T15:3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7"/>
    <x v="15"/>
    <x v="4"/>
    <d v="2026-04-20T15:39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"/>
    <x v="15"/>
    <x v="4"/>
    <d v="2026-04-20T15:39:05"/>
    <n v="355"/>
    <n v="16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"/>
    <x v="15"/>
    <x v="4"/>
    <d v="2026-04-20T15:39:05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8"/>
    <x v="15"/>
    <x v="4"/>
    <d v="2026-04-20T15:39:0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5"/>
    <x v="15"/>
    <x v="4"/>
    <d v="2026-04-20T15:39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5"/>
    <x v="133"/>
    <x v="1"/>
    <d v="2026-04-20T15:39:05"/>
    <n v="3.05"/>
    <n v="3.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0"/>
    <x v="133"/>
    <x v="1"/>
    <d v="2026-04-20T15:39:05"/>
    <n v="5"/>
    <n v="1"/>
    <n v="4"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8"/>
    <x v="128"/>
    <x v="2"/>
    <d v="2026-04-20T15:40:00"/>
    <n v="276"/>
    <m/>
    <m/>
    <m/>
    <n v="15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9"/>
    <x v="128"/>
    <x v="2"/>
    <d v="2026-04-20T15:40:00"/>
    <n v="535"/>
    <m/>
    <m/>
    <m/>
    <m/>
    <m/>
    <n v="300"/>
    <n v="2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0"/>
    <x v="128"/>
    <x v="2"/>
    <d v="2026-04-20T15:40:00"/>
    <n v="109"/>
    <m/>
    <m/>
    <m/>
    <m/>
    <m/>
    <m/>
    <m/>
    <n v="55"/>
    <m/>
    <n v="2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1"/>
    <x v="128"/>
    <x v="2"/>
    <d v="2026-04-20T15:40:00"/>
    <n v="108"/>
    <n v="7.2"/>
    <n v="33.6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0"/>
    <x v="128"/>
    <x v="2"/>
    <d v="2026-04-20T15:40:00"/>
    <n v="14"/>
    <m/>
    <m/>
    <m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2"/>
    <x v="127"/>
    <x v="1"/>
    <d v="2026-04-20T16:54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"/>
    <x v="127"/>
    <x v="1"/>
    <d v="2026-04-20T16:54:06"/>
    <n v="77"/>
    <n v="39"/>
    <n v="38"/>
    <n v="1"/>
    <n v="2"/>
    <n v="4"/>
    <n v="11"/>
    <n v="14"/>
    <n v="24"/>
    <n v="9"/>
    <n v="8"/>
    <m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"/>
    <x v="128"/>
    <x v="2"/>
    <d v="2026-04-20T15:40:00"/>
    <n v="14"/>
    <m/>
    <m/>
    <m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"/>
    <x v="129"/>
    <x v="2"/>
    <d v="2026-04-20T15:40:01"/>
    <n v="134"/>
    <m/>
    <m/>
    <m/>
    <n v="7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9"/>
    <x v="129"/>
    <x v="2"/>
    <d v="2026-04-20T15:40:01"/>
    <n v="292"/>
    <m/>
    <m/>
    <m/>
    <m/>
    <m/>
    <n v="17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0"/>
    <x v="129"/>
    <x v="2"/>
    <d v="2026-04-20T15:40:01"/>
    <n v="89"/>
    <m/>
    <m/>
    <m/>
    <m/>
    <m/>
    <m/>
    <m/>
    <n v="56"/>
    <m/>
    <n v="3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1"/>
    <x v="129"/>
    <x v="2"/>
    <d v="2026-04-20T15:40:01"/>
    <n v="191.2"/>
    <n v="13.6"/>
    <n v="56.8"/>
    <n v="1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0"/>
    <x v="129"/>
    <x v="2"/>
    <d v="2026-04-20T15:40:0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2"/>
    <x v="129"/>
    <x v="2"/>
    <d v="2026-04-20T15:40:01"/>
    <n v="12"/>
    <n v="2.4"/>
    <n v="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3"/>
    <x v="129"/>
    <x v="2"/>
    <d v="2026-04-20T15:40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0"/>
    <x v="21"/>
    <x v="1"/>
    <d v="2026-04-20T15:39:08"/>
    <n v="10"/>
    <m/>
    <m/>
    <m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"/>
    <x v="21"/>
    <x v="1"/>
    <d v="2026-04-20T15:39:08"/>
    <n v="12"/>
    <m/>
    <m/>
    <n v="2"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3"/>
    <x v="21"/>
    <x v="1"/>
    <d v="2026-04-20T15:39:08"/>
    <n v="9.1199999999999992"/>
    <m/>
    <m/>
    <n v="9.1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1"/>
    <x v="21"/>
    <x v="1"/>
    <d v="2026-04-20T15:39:0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2"/>
    <x v="21"/>
    <x v="1"/>
    <d v="2026-04-20T15:39:08"/>
    <n v="20.8"/>
    <n v="4.8"/>
    <n v="4.4000000000000004"/>
    <n v="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3"/>
    <x v="21"/>
    <x v="1"/>
    <d v="2026-04-20T15:39:08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8"/>
    <x v="20"/>
    <x v="9"/>
    <d v="2026-04-20T16:53:15"/>
    <n v="64"/>
    <m/>
    <m/>
    <m/>
    <n v="5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9"/>
    <x v="20"/>
    <x v="9"/>
    <d v="2026-04-20T16:53:15"/>
    <n v="108"/>
    <m/>
    <m/>
    <m/>
    <m/>
    <m/>
    <n v="62"/>
    <n v="4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8"/>
    <x v="131"/>
    <x v="9"/>
    <d v="2026-04-20T15:40:02"/>
    <n v="298"/>
    <m/>
    <m/>
    <m/>
    <n v="14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9"/>
    <x v="131"/>
    <x v="9"/>
    <d v="2026-04-20T15:40:02"/>
    <n v="565"/>
    <m/>
    <m/>
    <m/>
    <m/>
    <m/>
    <n v="304"/>
    <n v="25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0"/>
    <x v="131"/>
    <x v="9"/>
    <d v="2026-04-20T15:40:02"/>
    <n v="182"/>
    <m/>
    <m/>
    <m/>
    <m/>
    <m/>
    <m/>
    <m/>
    <n v="76"/>
    <m/>
    <n v="58"/>
    <n v="1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1"/>
    <x v="131"/>
    <x v="9"/>
    <d v="2026-04-20T15:40:02"/>
    <n v="184"/>
    <n v="22.4"/>
    <n v="40"/>
    <n v="1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0"/>
    <x v="131"/>
    <x v="9"/>
    <d v="2026-04-20T15:40:02"/>
    <n v="20"/>
    <m/>
    <m/>
    <m/>
    <n v="8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"/>
    <x v="131"/>
    <x v="9"/>
    <d v="2026-04-20T15:40:02"/>
    <n v="28"/>
    <m/>
    <m/>
    <n v="8"/>
    <n v="8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6"/>
    <x v="131"/>
    <x v="9"/>
    <d v="2026-04-20T15:40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2"/>
    <x v="131"/>
    <x v="9"/>
    <d v="2026-04-20T15:40:0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3"/>
    <x v="131"/>
    <x v="9"/>
    <d v="2026-04-20T15:40:02"/>
    <n v="12.76"/>
    <n v="3.7"/>
    <n v="4.8099999999999996"/>
    <n v="4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2"/>
    <x v="131"/>
    <x v="9"/>
    <d v="2026-04-20T15:40:02"/>
    <n v="21.6"/>
    <m/>
    <n v="4.4000000000000004"/>
    <n v="7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3"/>
    <x v="131"/>
    <x v="9"/>
    <d v="2026-04-20T15:40:02"/>
    <n v="7.6"/>
    <m/>
    <m/>
    <n v="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"/>
    <x v="132"/>
    <x v="2"/>
    <d v="2026-04-20T15:40:02"/>
    <n v="312"/>
    <m/>
    <m/>
    <m/>
    <n v="13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9"/>
    <x v="132"/>
    <x v="2"/>
    <d v="2026-04-20T15:40:02"/>
    <n v="584"/>
    <m/>
    <m/>
    <m/>
    <m/>
    <m/>
    <n v="324"/>
    <n v="25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0"/>
    <x v="132"/>
    <x v="2"/>
    <d v="2026-04-20T15:40:02"/>
    <n v="126"/>
    <m/>
    <m/>
    <m/>
    <m/>
    <m/>
    <m/>
    <m/>
    <n v="79"/>
    <m/>
    <n v="26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1"/>
    <x v="132"/>
    <x v="2"/>
    <d v="2026-04-20T15:40:02"/>
    <n v="144"/>
    <n v="13.6"/>
    <n v="24.8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0"/>
    <x v="132"/>
    <x v="2"/>
    <d v="2026-04-20T15:40:02"/>
    <n v="32"/>
    <m/>
    <m/>
    <m/>
    <n v="2"/>
    <n v="8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"/>
    <x v="21"/>
    <x v="1"/>
    <d v="2026-04-20T15:39:08"/>
    <n v="615"/>
    <n v="254"/>
    <n v="361"/>
    <n v="11"/>
    <n v="14"/>
    <n v="56"/>
    <n v="51"/>
    <n v="79"/>
    <n v="156"/>
    <n v="111"/>
    <n v="92"/>
    <m/>
    <n v="21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"/>
    <x v="21"/>
    <x v="1"/>
    <d v="2026-04-20T15:39:08"/>
    <n v="6"/>
    <n v="4"/>
    <n v="2"/>
    <m/>
    <m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8"/>
    <x v="23"/>
    <x v="1"/>
    <d v="2026-04-20T15:39:08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9"/>
    <x v="23"/>
    <x v="1"/>
    <d v="2026-04-20T15:39:08"/>
    <n v="80"/>
    <m/>
    <m/>
    <m/>
    <m/>
    <m/>
    <n v="4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0"/>
    <x v="23"/>
    <x v="1"/>
    <d v="2026-04-20T15:39:08"/>
    <n v="16"/>
    <m/>
    <m/>
    <m/>
    <m/>
    <m/>
    <m/>
    <m/>
    <n v="8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1"/>
    <x v="23"/>
    <x v="1"/>
    <d v="2026-04-20T15:39:08"/>
    <n v="56"/>
    <n v="8"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"/>
    <x v="23"/>
    <x v="1"/>
    <d v="2026-04-20T15:39:08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6"/>
    <x v="23"/>
    <x v="1"/>
    <d v="2026-04-20T15:39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2"/>
    <x v="23"/>
    <x v="1"/>
    <d v="2026-04-20T15:39:08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"/>
    <x v="23"/>
    <x v="1"/>
    <d v="2026-04-20T15:39:08"/>
    <n v="77"/>
    <n v="27"/>
    <n v="50"/>
    <n v="1"/>
    <n v="2"/>
    <n v="1"/>
    <n v="8"/>
    <n v="11"/>
    <n v="22"/>
    <n v="18"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8"/>
    <x v="24"/>
    <x v="1"/>
    <d v="2026-04-20T15:39:0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9"/>
    <x v="24"/>
    <x v="1"/>
    <d v="2026-04-20T15:39:09"/>
    <n v="34"/>
    <m/>
    <m/>
    <m/>
    <m/>
    <m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0"/>
    <x v="24"/>
    <x v="1"/>
    <d v="2026-04-20T15:39:09"/>
    <n v="10"/>
    <m/>
    <m/>
    <m/>
    <m/>
    <m/>
    <m/>
    <m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1"/>
    <x v="24"/>
    <x v="1"/>
    <d v="2026-04-20T15:39:09"/>
    <n v="64.8"/>
    <n v="0.8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2"/>
    <x v="24"/>
    <x v="1"/>
    <d v="2026-04-20T15:39:09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"/>
    <x v="24"/>
    <x v="1"/>
    <d v="2026-04-20T15:39:09"/>
    <n v="36"/>
    <n v="18"/>
    <n v="18"/>
    <n v="1"/>
    <m/>
    <n v="3"/>
    <n v="3"/>
    <n v="4"/>
    <n v="12"/>
    <n v="5"/>
    <n v="5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5"/>
    <x v="24"/>
    <x v="1"/>
    <d v="2026-04-20T15:39:0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4"/>
    <x v="24"/>
    <x v="1"/>
    <d v="2026-04-20T15:39:0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10"/>
    <x v="66"/>
    <x v="6"/>
    <d v="2026-04-20T15:39:27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0"/>
    <x v="75"/>
    <x v="12"/>
    <d v="2026-04-20T15:39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4"/>
    <x v="75"/>
    <x v="12"/>
    <d v="2026-04-20T15:39:3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9"/>
    <x v="76"/>
    <x v="12"/>
    <d v="2026-04-20T15:39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"/>
    <x v="76"/>
    <x v="12"/>
    <d v="2026-04-20T15:39:36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4"/>
    <x v="76"/>
    <x v="12"/>
    <d v="2026-04-20T15:39:3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6"/>
    <x v="76"/>
    <x v="12"/>
    <d v="2026-04-20T15:39:36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8"/>
    <x v="77"/>
    <x v="12"/>
    <d v="2026-04-20T15:39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9"/>
    <x v="77"/>
    <x v="12"/>
    <d v="2026-04-20T15:39:37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2"/>
    <x v="66"/>
    <x v="6"/>
    <d v="2026-04-20T15:39:27"/>
    <n v="6"/>
    <n v="4"/>
    <n v="2"/>
    <m/>
    <m/>
    <m/>
    <m/>
    <n v="2"/>
    <n v="2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4"/>
    <x v="66"/>
    <x v="6"/>
    <d v="2026-04-20T15:39:2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5"/>
    <x v="66"/>
    <x v="6"/>
    <d v="2026-04-20T15:39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6"/>
    <x v="66"/>
    <x v="6"/>
    <d v="2026-04-20T15:39:27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7"/>
    <x v="66"/>
    <x v="6"/>
    <d v="2026-04-20T15:39:2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4"/>
    <x v="52"/>
    <x v="11"/>
    <d v="2026-04-20T15:39:2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5"/>
    <x v="52"/>
    <x v="11"/>
    <d v="2026-04-20T15:39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6"/>
    <x v="52"/>
    <x v="11"/>
    <d v="2026-04-20T15:39:27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"/>
    <x v="19"/>
    <x v="2"/>
    <d v="2026-04-20T15:39:07"/>
    <n v="1384"/>
    <n v="1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0"/>
    <x v="20"/>
    <x v="9"/>
    <d v="2026-04-20T16:53:15"/>
    <n v="51"/>
    <m/>
    <m/>
    <m/>
    <m/>
    <m/>
    <m/>
    <m/>
    <n v="15"/>
    <m/>
    <n v="2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1"/>
    <x v="20"/>
    <x v="9"/>
    <d v="2026-04-20T16:53:15"/>
    <n v="26.4"/>
    <m/>
    <n v="7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0"/>
    <x v="20"/>
    <x v="9"/>
    <d v="2026-04-20T16:53:15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8"/>
    <x v="27"/>
    <x v="7"/>
    <d v="2026-04-20T15:3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3"/>
    <x v="9"/>
    <x v="27"/>
    <x v="7"/>
    <d v="2026-04-20T15:39:12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8"/>
    <x v="39"/>
    <x v="7"/>
    <d v="2026-04-20T15:3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9"/>
    <x v="39"/>
    <x v="7"/>
    <d v="2026-04-20T15:39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10"/>
    <x v="39"/>
    <x v="7"/>
    <d v="2026-04-20T15:39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2"/>
    <x v="39"/>
    <x v="7"/>
    <d v="2026-04-20T15:39:12"/>
    <n v="11"/>
    <n v="4"/>
    <n v="7"/>
    <m/>
    <m/>
    <m/>
    <n v="1"/>
    <m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4"/>
    <x v="39"/>
    <x v="7"/>
    <d v="2026-04-20T15:39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5"/>
    <x v="39"/>
    <x v="7"/>
    <d v="2026-04-20T15:39: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4"/>
    <x v="21"/>
    <x v="1"/>
    <d v="2026-04-20T15:39:08"/>
    <n v="4"/>
    <n v="2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5"/>
    <x v="21"/>
    <x v="1"/>
    <d v="2026-04-20T15:39:08"/>
    <n v="7"/>
    <n v="1"/>
    <n v="6"/>
    <n v="1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6"/>
    <x v="21"/>
    <x v="1"/>
    <d v="2026-04-20T15:39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7"/>
    <x v="21"/>
    <x v="1"/>
    <d v="2026-04-20T15:39:0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"/>
    <x v="20"/>
    <x v="9"/>
    <d v="2026-04-20T16:53:15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0"/>
    <x v="16"/>
    <x v="2"/>
    <d v="2026-04-20T15:39:06"/>
    <n v="10"/>
    <m/>
    <m/>
    <m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"/>
    <x v="16"/>
    <x v="2"/>
    <d v="2026-04-20T15:39:06"/>
    <n v="12"/>
    <m/>
    <m/>
    <n v="2"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2"/>
    <x v="16"/>
    <x v="2"/>
    <d v="2026-04-20T15:39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"/>
    <x v="7"/>
    <x v="5"/>
    <d v="2026-04-20T15:3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"/>
    <x v="8"/>
    <x v="6"/>
    <d v="2026-04-20T15:39:01"/>
    <n v="133"/>
    <n v="54"/>
    <n v="79"/>
    <n v="3"/>
    <n v="2"/>
    <n v="9"/>
    <n v="14"/>
    <n v="11"/>
    <n v="42"/>
    <n v="26"/>
    <n v="20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"/>
    <x v="8"/>
    <x v="6"/>
    <d v="2026-04-20T15:39:01"/>
    <n v="2"/>
    <n v="2"/>
    <n v="0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5"/>
    <x v="8"/>
    <x v="6"/>
    <d v="2026-04-20T15:39:01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6"/>
    <x v="8"/>
    <x v="6"/>
    <d v="2026-04-20T15:39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0"/>
    <x v="8"/>
    <x v="6"/>
    <d v="2026-04-20T15:39:0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"/>
    <x v="8"/>
    <x v="6"/>
    <d v="2026-04-20T15:39:01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"/>
    <x v="8"/>
    <x v="6"/>
    <d v="2026-04-20T15:39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22"/>
    <x v="14"/>
    <x v="9"/>
    <d v="2026-04-20T15:39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0"/>
    <x v="18"/>
    <x v="9"/>
    <d v="2026-04-20T15:39:04"/>
    <n v="20"/>
    <m/>
    <m/>
    <m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"/>
    <x v="18"/>
    <x v="9"/>
    <d v="2026-04-20T15:39:04"/>
    <n v="24"/>
    <m/>
    <m/>
    <n v="4"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6"/>
    <x v="18"/>
    <x v="9"/>
    <d v="2026-04-20T15:39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3"/>
    <x v="18"/>
    <x v="9"/>
    <d v="2026-04-20T15:39:04"/>
    <n v="7.18"/>
    <m/>
    <n v="2.96"/>
    <n v="4.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3"/>
    <x v="18"/>
    <x v="9"/>
    <d v="2026-04-20T15:39:0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2"/>
    <x v="18"/>
    <x v="9"/>
    <d v="2026-04-20T15:39:04"/>
    <n v="616"/>
    <n v="230"/>
    <n v="386"/>
    <n v="4"/>
    <n v="15"/>
    <n v="47"/>
    <n v="54"/>
    <n v="77"/>
    <n v="145"/>
    <n v="120"/>
    <n v="78"/>
    <m/>
    <n v="30"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8"/>
    <x v="15"/>
    <x v="4"/>
    <d v="2026-04-20T15:39:05"/>
    <n v="148"/>
    <m/>
    <m/>
    <m/>
    <n v="6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9"/>
    <x v="15"/>
    <x v="4"/>
    <d v="2026-04-20T15:39:05"/>
    <n v="270"/>
    <m/>
    <m/>
    <m/>
    <m/>
    <m/>
    <n v="14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0"/>
    <x v="15"/>
    <x v="4"/>
    <d v="2026-04-20T15:39:05"/>
    <n v="58"/>
    <m/>
    <m/>
    <m/>
    <m/>
    <m/>
    <m/>
    <m/>
    <n v="27"/>
    <m/>
    <n v="22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1"/>
    <x v="15"/>
    <x v="4"/>
    <d v="2026-04-20T15:39:05"/>
    <n v="48.8"/>
    <n v="4"/>
    <n v="12.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0"/>
    <x v="15"/>
    <x v="4"/>
    <d v="2026-04-20T15:39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"/>
    <x v="15"/>
    <x v="4"/>
    <d v="2026-04-20T15:39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5"/>
    <x v="11"/>
    <x v="4"/>
    <d v="2026-04-20T15:39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6"/>
    <x v="11"/>
    <x v="4"/>
    <d v="2026-04-20T15:39:02"/>
    <n v="215"/>
    <n v="107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"/>
    <x v="11"/>
    <x v="4"/>
    <d v="2026-04-20T15:39:02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8"/>
    <x v="12"/>
    <x v="1"/>
    <d v="2026-04-20T15:39:03"/>
    <n v="58.4"/>
    <n v="8.8000000000000007"/>
    <n v="1.2"/>
    <n v="23.2"/>
    <n v="11.6"/>
    <n v="8.8000000000000007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9"/>
    <x v="12"/>
    <x v="1"/>
    <d v="2026-04-20T15:39:03"/>
    <n v="4.8"/>
    <n v="0"/>
    <n v="3.6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0"/>
    <x v="12"/>
    <x v="1"/>
    <d v="2026-04-20T15:39:03"/>
    <n v="10"/>
    <n v="4"/>
    <n v="6"/>
    <n v="0"/>
    <n v="0"/>
    <n v="1"/>
    <n v="4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4"/>
    <x v="12"/>
    <x v="1"/>
    <d v="2026-04-20T15:39:03"/>
    <n v="17"/>
    <n v="5"/>
    <n v="12"/>
    <n v="2"/>
    <n v="2"/>
    <n v="6"/>
    <n v="3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4"/>
    <x v="12"/>
    <x v="1"/>
    <d v="2026-04-20T15:39:03"/>
    <n v="1091"/>
    <n v="1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26"/>
    <x v="15"/>
    <x v="4"/>
    <d v="2026-04-20T15:39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2"/>
    <x v="56"/>
    <x v="0"/>
    <d v="2026-04-20T15:39:22"/>
    <n v="10"/>
    <n v="6"/>
    <n v="4"/>
    <m/>
    <m/>
    <n v="1"/>
    <n v="2"/>
    <n v="2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4"/>
    <x v="56"/>
    <x v="0"/>
    <d v="2026-04-20T15:39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5"/>
    <x v="56"/>
    <x v="0"/>
    <d v="2026-04-20T15:39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6"/>
    <x v="56"/>
    <x v="0"/>
    <d v="2026-04-20T15:39:22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7"/>
    <x v="56"/>
    <x v="0"/>
    <d v="2026-04-20T15:39:2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25"/>
    <x v="56"/>
    <x v="0"/>
    <d v="2026-04-20T15:39:22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8"/>
    <x v="74"/>
    <x v="0"/>
    <d v="2026-04-20T15:3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9"/>
    <x v="74"/>
    <x v="0"/>
    <d v="2026-04-20T15:39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2"/>
    <x v="74"/>
    <x v="0"/>
    <d v="2026-04-20T15:39:31"/>
    <n v="2"/>
    <m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4"/>
    <x v="74"/>
    <x v="0"/>
    <d v="2026-04-20T15:39:3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27"/>
    <x v="74"/>
    <x v="0"/>
    <d v="2026-04-20T15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6"/>
    <x v="74"/>
    <x v="0"/>
    <d v="2026-04-20T15:39:3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28"/>
    <x v="74"/>
    <x v="0"/>
    <d v="2026-04-20T15:39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8"/>
    <x v="68"/>
    <x v="0"/>
    <d v="2026-04-20T15:39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9"/>
    <x v="68"/>
    <x v="0"/>
    <d v="2026-04-20T15:39:3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0"/>
    <x v="68"/>
    <x v="0"/>
    <d v="2026-04-20T15:39:31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1"/>
    <x v="68"/>
    <x v="0"/>
    <d v="2026-04-20T15:39:31"/>
    <n v="10.4"/>
    <m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2"/>
    <x v="20"/>
    <x v="9"/>
    <d v="2026-04-20T16:53:15"/>
    <n v="138"/>
    <n v="53"/>
    <n v="87"/>
    <m/>
    <n v="4"/>
    <n v="8"/>
    <n v="25"/>
    <n v="7"/>
    <n v="31"/>
    <n v="23"/>
    <n v="15"/>
    <m/>
    <n v="12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3"/>
    <x v="20"/>
    <x v="9"/>
    <d v="2026-04-20T16:53:15"/>
    <n v="4"/>
    <n v="2"/>
    <n v="2"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4"/>
    <x v="20"/>
    <x v="9"/>
    <d v="2026-04-20T16:53:15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8"/>
    <x v="40"/>
    <x v="9"/>
    <d v="2026-04-20T15:39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9"/>
    <x v="40"/>
    <x v="9"/>
    <d v="2026-04-20T15:39:13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8"/>
    <x v="41"/>
    <x v="9"/>
    <d v="2026-04-20T15:39:1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9"/>
    <x v="41"/>
    <x v="9"/>
    <d v="2026-04-20T15:39:13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10"/>
    <x v="41"/>
    <x v="9"/>
    <d v="2026-04-20T15:39:13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11"/>
    <x v="41"/>
    <x v="9"/>
    <d v="2026-04-20T15:39:13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2"/>
    <x v="41"/>
    <x v="9"/>
    <d v="2026-04-20T15:39:13"/>
    <n v="20"/>
    <n v="6"/>
    <n v="14"/>
    <n v="1"/>
    <n v="0"/>
    <n v="1"/>
    <n v="3"/>
    <n v="2"/>
    <n v="5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6"/>
    <x v="4"/>
    <x v="41"/>
    <x v="9"/>
    <d v="2026-04-20T15:39:13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8"/>
    <x v="28"/>
    <x v="9"/>
    <d v="2026-04-20T15:39:1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9"/>
    <x v="28"/>
    <x v="9"/>
    <d v="2026-04-20T15:39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10"/>
    <x v="28"/>
    <x v="9"/>
    <d v="2026-04-20T15:39:14"/>
    <n v="3"/>
    <m/>
    <m/>
    <m/>
    <m/>
    <m/>
    <m/>
    <m/>
    <n v="1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11"/>
    <x v="28"/>
    <x v="9"/>
    <d v="2026-04-20T15:39:1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0"/>
    <x v="28"/>
    <x v="9"/>
    <d v="2026-04-20T15:3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1"/>
    <x v="28"/>
    <x v="9"/>
    <d v="2026-04-20T15:3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2"/>
    <x v="28"/>
    <x v="9"/>
    <d v="2026-04-20T15:39:14"/>
    <n v="20"/>
    <n v="7"/>
    <n v="13"/>
    <m/>
    <m/>
    <n v="2"/>
    <n v="2"/>
    <n v="1"/>
    <n v="6"/>
    <n v="6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3"/>
    <x v="28"/>
    <x v="9"/>
    <d v="2026-04-20T15:39:1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0"/>
    <x v="21"/>
    <x v="1"/>
    <d v="2026-04-20T15:39:08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9"/>
    <x v="21"/>
    <x v="1"/>
    <d v="2026-04-20T15:39:0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"/>
    <x v="23"/>
    <x v="1"/>
    <d v="2026-04-20T15:39:08"/>
    <n v="3"/>
    <n v="3"/>
    <m/>
    <m/>
    <m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4"/>
    <x v="23"/>
    <x v="1"/>
    <d v="2026-04-20T15:39:08"/>
    <n v="359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"/>
    <x v="23"/>
    <x v="1"/>
    <d v="2026-04-20T15:39:0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7"/>
    <x v="23"/>
    <x v="1"/>
    <d v="2026-04-20T15:39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0"/>
    <x v="23"/>
    <x v="1"/>
    <d v="2026-04-20T15:39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6"/>
    <x v="23"/>
    <x v="1"/>
    <d v="2026-04-20T15:39:08"/>
    <n v="359"/>
    <n v="145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4"/>
    <x v="28"/>
    <x v="9"/>
    <d v="2026-04-20T15:39:14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5"/>
    <x v="28"/>
    <x v="9"/>
    <d v="2026-04-20T15:39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8"/>
    <x v="44"/>
    <x v="9"/>
    <d v="2026-04-20T15:39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9"/>
    <x v="44"/>
    <x v="9"/>
    <d v="2026-04-20T15:39:1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2"/>
    <x v="44"/>
    <x v="9"/>
    <d v="2026-04-20T15:39:14"/>
    <n v="9"/>
    <n v="3"/>
    <n v="6"/>
    <m/>
    <m/>
    <m/>
    <m/>
    <n v="2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4"/>
    <x v="44"/>
    <x v="9"/>
    <d v="2026-04-20T15:39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6"/>
    <x v="44"/>
    <x v="9"/>
    <d v="2026-04-20T15:39:1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4"/>
    <x v="32"/>
    <x v="0"/>
    <d v="2026-04-20T15:39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5"/>
    <x v="32"/>
    <x v="0"/>
    <d v="2026-04-20T15:39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6"/>
    <x v="32"/>
    <x v="0"/>
    <d v="2026-04-20T15:39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7"/>
    <x v="32"/>
    <x v="0"/>
    <d v="2026-04-20T15:39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8"/>
    <x v="51"/>
    <x v="0"/>
    <d v="2026-04-20T15:39:1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9"/>
    <x v="51"/>
    <x v="0"/>
    <d v="2026-04-20T15:39:19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10"/>
    <x v="51"/>
    <x v="0"/>
    <d v="2026-04-20T15:39:1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2"/>
    <x v="51"/>
    <x v="0"/>
    <d v="2026-04-20T15:39:19"/>
    <n v="13"/>
    <n v="6"/>
    <n v="7"/>
    <m/>
    <m/>
    <m/>
    <n v="3"/>
    <n v="2"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4"/>
    <x v="51"/>
    <x v="0"/>
    <d v="2026-04-20T15:39:1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5"/>
    <x v="51"/>
    <x v="0"/>
    <d v="2026-04-20T15:39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6"/>
    <x v="51"/>
    <x v="0"/>
    <d v="2026-04-20T15:39:19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7"/>
    <x v="51"/>
    <x v="0"/>
    <d v="2026-04-20T15:39:19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25"/>
    <x v="51"/>
    <x v="0"/>
    <d v="2026-04-20T15:39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8"/>
    <x v="56"/>
    <x v="0"/>
    <d v="2026-04-20T15:39:2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9"/>
    <x v="56"/>
    <x v="0"/>
    <d v="2026-04-20T15:39:22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10"/>
    <x v="56"/>
    <x v="0"/>
    <d v="2026-04-20T15:39:2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11"/>
    <x v="56"/>
    <x v="0"/>
    <d v="2026-04-20T15:39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9"/>
    <x v="45"/>
    <x v="9"/>
    <d v="2026-04-20T15:39:15"/>
    <n v="9"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"/>
    <x v="23"/>
    <x v="1"/>
    <d v="2026-04-20T15:39:08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8"/>
    <x v="23"/>
    <x v="1"/>
    <d v="2026-04-20T15:3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2"/>
    <x v="23"/>
    <x v="1"/>
    <d v="2026-04-20T15:39:0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5"/>
    <x v="24"/>
    <x v="1"/>
    <d v="2026-04-20T15:39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7"/>
    <x v="24"/>
    <x v="1"/>
    <d v="2026-04-20T15:39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6"/>
    <x v="24"/>
    <x v="1"/>
    <d v="2026-04-20T15:39:09"/>
    <n v="66"/>
    <n v="3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"/>
    <x v="24"/>
    <x v="1"/>
    <d v="2026-04-20T15:39:0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8"/>
    <x v="24"/>
    <x v="1"/>
    <d v="2026-04-20T15:39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8"/>
    <x v="29"/>
    <x v="4"/>
    <d v="2026-04-20T15:39:1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9"/>
    <x v="29"/>
    <x v="4"/>
    <d v="2026-04-20T15:39:15"/>
    <n v="2"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8"/>
    <x v="30"/>
    <x v="4"/>
    <d v="2026-04-20T15:39:16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9"/>
    <x v="30"/>
    <x v="4"/>
    <d v="2026-04-20T15:39:1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2"/>
    <x v="30"/>
    <x v="4"/>
    <d v="2026-04-20T15:39:16"/>
    <n v="11"/>
    <n v="8"/>
    <n v="3"/>
    <m/>
    <m/>
    <m/>
    <n v="2"/>
    <n v="4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4"/>
    <x v="30"/>
    <x v="4"/>
    <d v="2026-04-20T15:39:1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5"/>
    <x v="30"/>
    <x v="4"/>
    <d v="2026-04-20T15:39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6"/>
    <x v="30"/>
    <x v="4"/>
    <d v="2026-04-20T15:39:16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2"/>
    <x v="9"/>
    <x v="7"/>
    <d v="2026-04-20T15:39:0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2"/>
    <x v="9"/>
    <x v="7"/>
    <d v="2026-04-20T15:39:01"/>
    <n v="27"/>
    <n v="10"/>
    <n v="17"/>
    <n v="1"/>
    <m/>
    <n v="4"/>
    <n v="1"/>
    <n v="2"/>
    <n v="8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8"/>
    <x v="10"/>
    <x v="4"/>
    <d v="2026-04-20T15:39:02"/>
    <n v="60"/>
    <m/>
    <m/>
    <m/>
    <n v="3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9"/>
    <x v="10"/>
    <x v="4"/>
    <d v="2026-04-20T15:39:02"/>
    <n v="104"/>
    <m/>
    <m/>
    <m/>
    <m/>
    <m/>
    <n v="7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0"/>
    <x v="10"/>
    <x v="4"/>
    <d v="2026-04-20T15:39:02"/>
    <n v="23"/>
    <m/>
    <m/>
    <m/>
    <m/>
    <m/>
    <m/>
    <m/>
    <n v="10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1"/>
    <x v="10"/>
    <x v="4"/>
    <d v="2026-04-20T15:39:02"/>
    <n v="8"/>
    <n v="2.4"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0"/>
    <x v="10"/>
    <x v="4"/>
    <d v="2026-04-20T15:39:0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"/>
    <x v="10"/>
    <x v="4"/>
    <d v="2026-04-20T15:39:0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2"/>
    <x v="6"/>
    <x v="2"/>
    <d v="2026-04-20T15:38:58"/>
    <n v="19.2"/>
    <n v="0"/>
    <n v="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2"/>
    <x v="2"/>
    <x v="2"/>
    <d v="2026-04-20T15:38:58"/>
    <n v="13.6"/>
    <m/>
    <m/>
    <n v="0.8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3"/>
    <x v="2"/>
    <x v="2"/>
    <d v="2026-04-20T15:38:5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"/>
    <x v="2"/>
    <x v="2"/>
    <d v="2026-04-20T15:38:58"/>
    <n v="675"/>
    <n v="297"/>
    <n v="378"/>
    <n v="2"/>
    <n v="15"/>
    <n v="56"/>
    <n v="81"/>
    <n v="75"/>
    <n v="177"/>
    <n v="125"/>
    <n v="93"/>
    <m/>
    <n v="3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"/>
    <x v="2"/>
    <x v="2"/>
    <d v="2026-04-20T15:38:58"/>
    <n v="17"/>
    <n v="10"/>
    <n v="7"/>
    <m/>
    <m/>
    <n v="2"/>
    <n v="1"/>
    <n v="2"/>
    <n v="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4"/>
    <x v="2"/>
    <x v="2"/>
    <d v="2026-04-20T15:38:58"/>
    <n v="9"/>
    <n v="3"/>
    <n v="6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5"/>
    <x v="2"/>
    <x v="2"/>
    <d v="2026-04-20T15:38:58"/>
    <n v="8"/>
    <n v="2"/>
    <n v="6"/>
    <m/>
    <m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6"/>
    <x v="2"/>
    <x v="2"/>
    <d v="2026-04-20T15:38:58"/>
    <n v="12"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8"/>
    <x v="11"/>
    <x v="4"/>
    <d v="2026-04-20T15:39:02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"/>
    <x v="7"/>
    <x v="5"/>
    <d v="2026-04-20T15:39:00"/>
    <n v="348"/>
    <m/>
    <m/>
    <m/>
    <m/>
    <m/>
    <n v="198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0"/>
    <x v="7"/>
    <x v="5"/>
    <d v="2026-04-20T15:39:00"/>
    <n v="35"/>
    <m/>
    <m/>
    <m/>
    <m/>
    <m/>
    <m/>
    <m/>
    <n v="3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1"/>
    <x v="7"/>
    <x v="5"/>
    <d v="2026-04-20T15:39:00"/>
    <n v="76.8"/>
    <n v="5.6"/>
    <n v="19.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0"/>
    <x v="7"/>
    <x v="5"/>
    <d v="2026-04-20T15:39:00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"/>
    <x v="7"/>
    <x v="5"/>
    <d v="2026-04-20T15:39:00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6"/>
    <x v="7"/>
    <x v="5"/>
    <d v="2026-04-20T15:39:00"/>
    <n v="60"/>
    <m/>
    <m/>
    <m/>
    <m/>
    <m/>
    <m/>
    <m/>
    <m/>
    <n v="3"/>
    <n v="38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2"/>
    <x v="7"/>
    <x v="5"/>
    <d v="2026-04-20T15:39:0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"/>
    <x v="8"/>
    <x v="6"/>
    <d v="2026-04-20T15:39:01"/>
    <n v="50"/>
    <m/>
    <m/>
    <m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"/>
    <x v="8"/>
    <x v="6"/>
    <d v="2026-04-20T15:39:01"/>
    <n v="136"/>
    <m/>
    <m/>
    <m/>
    <m/>
    <m/>
    <n v="8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0"/>
    <x v="8"/>
    <x v="6"/>
    <d v="2026-04-20T15:39:01"/>
    <n v="29"/>
    <m/>
    <m/>
    <m/>
    <m/>
    <m/>
    <m/>
    <m/>
    <n v="20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1"/>
    <x v="8"/>
    <x v="6"/>
    <d v="2026-04-20T15:39:01"/>
    <n v="33.6"/>
    <n v="6.4"/>
    <n v="6.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0"/>
    <x v="8"/>
    <x v="6"/>
    <d v="2026-04-20T15:39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"/>
    <x v="8"/>
    <x v="6"/>
    <d v="2026-04-20T15:39:0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2"/>
    <x v="8"/>
    <x v="6"/>
    <d v="2026-04-20T15:39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2"/>
    <x v="8"/>
    <x v="6"/>
    <d v="2026-04-20T15:39:0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8"/>
    <x v="9"/>
    <x v="7"/>
    <d v="2026-04-20T15:39:0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9"/>
    <x v="9"/>
    <x v="7"/>
    <d v="2026-04-20T15:39:01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9"/>
    <x v="11"/>
    <x v="4"/>
    <d v="2026-04-20T15:39:02"/>
    <n v="67"/>
    <m/>
    <m/>
    <m/>
    <m/>
    <m/>
    <n v="4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2"/>
    <x v="12"/>
    <x v="1"/>
    <d v="2026-04-20T15:39:03"/>
    <n v="22.8"/>
    <n v="0"/>
    <n v="4"/>
    <n v="6"/>
    <n v="5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3"/>
    <x v="12"/>
    <x v="1"/>
    <d v="2026-04-20T15:39:03"/>
    <n v="1.2"/>
    <n v="0"/>
    <n v="0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"/>
    <x v="12"/>
    <x v="1"/>
    <d v="2026-04-20T15:39:03"/>
    <n v="750"/>
    <n v="284"/>
    <n v="466"/>
    <n v="12"/>
    <n v="32"/>
    <n v="67"/>
    <n v="84"/>
    <n v="78"/>
    <n v="194"/>
    <n v="95"/>
    <n v="115"/>
    <m/>
    <n v="15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"/>
    <x v="12"/>
    <x v="1"/>
    <d v="2026-04-20T15:39:03"/>
    <n v="14"/>
    <n v="10"/>
    <n v="4"/>
    <n v="0"/>
    <n v="0"/>
    <n v="0"/>
    <n v="1"/>
    <n v="5"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4"/>
    <x v="12"/>
    <x v="1"/>
    <d v="2026-04-20T15:39:03"/>
    <n v="6"/>
    <n v="0"/>
    <n v="6"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5"/>
    <x v="12"/>
    <x v="1"/>
    <d v="2026-04-20T15:39:03"/>
    <n v="8"/>
    <n v="5"/>
    <n v="3"/>
    <n v="0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8"/>
    <x v="14"/>
    <x v="9"/>
    <d v="2026-04-20T15:39:04"/>
    <n v="86"/>
    <m/>
    <m/>
    <m/>
    <n v="5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9"/>
    <x v="14"/>
    <x v="9"/>
    <d v="2026-04-20T15:39:04"/>
    <n v="181"/>
    <m/>
    <m/>
    <m/>
    <m/>
    <m/>
    <n v="11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0"/>
    <x v="14"/>
    <x v="9"/>
    <d v="2026-04-20T15:39:04"/>
    <n v="46"/>
    <m/>
    <m/>
    <m/>
    <m/>
    <m/>
    <m/>
    <m/>
    <n v="24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11"/>
    <x v="14"/>
    <x v="9"/>
    <d v="2026-04-20T15:39:04"/>
    <n v="33.6"/>
    <m/>
    <n v="10.4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8"/>
    <x v="18"/>
    <x v="9"/>
    <d v="2026-04-20T15:39:04"/>
    <n v="262"/>
    <m/>
    <m/>
    <m/>
    <n v="10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9"/>
    <x v="18"/>
    <x v="9"/>
    <d v="2026-04-20T15:39:04"/>
    <n v="532"/>
    <m/>
    <m/>
    <m/>
    <m/>
    <m/>
    <n v="290"/>
    <n v="2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0"/>
    <x v="18"/>
    <x v="9"/>
    <d v="2026-04-20T15:39:04"/>
    <n v="179"/>
    <m/>
    <m/>
    <m/>
    <m/>
    <m/>
    <m/>
    <m/>
    <n v="73"/>
    <m/>
    <n v="60"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11"/>
    <x v="18"/>
    <x v="9"/>
    <d v="2026-04-20T15:39:04"/>
    <n v="157.6"/>
    <n v="8.8000000000000007"/>
    <n v="36"/>
    <n v="1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7"/>
    <x v="2"/>
    <x v="2"/>
    <d v="2026-04-20T15:38:5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8"/>
    <x v="2"/>
    <x v="2"/>
    <d v="2026-04-20T15:38:58"/>
    <n v="60.8"/>
    <n v="6.4"/>
    <n v="3.2"/>
    <n v="27.6"/>
    <n v="1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8"/>
    <x v="69"/>
    <x v="0"/>
    <d v="2026-04-20T15:39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9"/>
    <x v="69"/>
    <x v="0"/>
    <d v="2026-04-20T15:39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2"/>
    <x v="69"/>
    <x v="0"/>
    <d v="2026-04-20T15:39:32"/>
    <n v="3"/>
    <m/>
    <n v="3"/>
    <m/>
    <m/>
    <m/>
    <m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4"/>
    <x v="69"/>
    <x v="0"/>
    <d v="2026-04-20T15:39:3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5"/>
    <x v="69"/>
    <x v="0"/>
    <d v="2026-04-20T15:39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6"/>
    <x v="69"/>
    <x v="0"/>
    <d v="2026-04-20T15:39:32"/>
    <n v="40"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7"/>
    <x v="69"/>
    <x v="0"/>
    <d v="2026-04-20T15:39:3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9"/>
    <x v="70"/>
    <x v="0"/>
    <d v="2026-04-20T15:39:3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10"/>
    <x v="70"/>
    <x v="0"/>
    <d v="2026-04-20T15:39:3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11"/>
    <x v="70"/>
    <x v="0"/>
    <d v="2026-04-20T15:39:3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2"/>
    <x v="70"/>
    <x v="0"/>
    <d v="2026-04-20T15:39:32"/>
    <n v="9"/>
    <n v="4"/>
    <n v="5"/>
    <m/>
    <m/>
    <n v="1"/>
    <m/>
    <m/>
    <n v="4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4"/>
    <x v="70"/>
    <x v="0"/>
    <d v="2026-04-20T15:39:3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5"/>
    <x v="70"/>
    <x v="0"/>
    <d v="2026-04-20T15:39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6"/>
    <x v="70"/>
    <x v="0"/>
    <d v="2026-04-20T15:39:3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"/>
    <x v="70"/>
    <x v="0"/>
    <d v="2026-04-20T15:39:3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9"/>
    <x v="0"/>
    <x v="0"/>
    <d v="2026-04-20T15:39:33"/>
    <n v="10"/>
    <m/>
    <m/>
    <m/>
    <m/>
    <m/>
    <n v="2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10"/>
    <x v="0"/>
    <x v="0"/>
    <d v="2026-04-20T15:39:33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9"/>
    <x v="99"/>
    <x v="0"/>
    <d v="2026-04-20T15:39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10"/>
    <x v="99"/>
    <x v="0"/>
    <d v="2026-04-20T15:39:46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2"/>
    <x v="99"/>
    <x v="0"/>
    <d v="2026-04-20T15:39:46"/>
    <n v="3"/>
    <n v="1"/>
    <n v="2"/>
    <m/>
    <m/>
    <m/>
    <m/>
    <m/>
    <m/>
    <n v="1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0"/>
    <x v="68"/>
    <x v="0"/>
    <d v="2026-04-20T15:39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"/>
    <x v="68"/>
    <x v="0"/>
    <d v="2026-04-20T15:39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2"/>
    <x v="68"/>
    <x v="0"/>
    <d v="2026-04-20T15:39:31"/>
    <n v="15"/>
    <n v="5"/>
    <n v="10"/>
    <m/>
    <n v="1"/>
    <n v="2"/>
    <n v="1"/>
    <n v="1"/>
    <n v="2"/>
    <n v="1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3"/>
    <x v="68"/>
    <x v="0"/>
    <d v="2026-04-20T15:39:3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4"/>
    <x v="99"/>
    <x v="0"/>
    <d v="2026-04-20T15:39:4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5"/>
    <x v="99"/>
    <x v="0"/>
    <d v="2026-04-20T15:39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6"/>
    <x v="99"/>
    <x v="0"/>
    <d v="2026-04-20T15:39:46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7"/>
    <x v="99"/>
    <x v="0"/>
    <d v="2026-04-20T15:39:4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4"/>
    <x v="68"/>
    <x v="0"/>
    <d v="2026-04-20T15:39:31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5"/>
    <x v="68"/>
    <x v="0"/>
    <d v="2026-04-20T15:39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6"/>
    <x v="68"/>
    <x v="0"/>
    <d v="2026-04-20T15:39:31"/>
    <n v="156"/>
    <n v="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"/>
    <x v="68"/>
    <x v="0"/>
    <d v="2026-04-20T15:39:31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2"/>
    <x v="71"/>
    <x v="0"/>
    <d v="2026-04-20T15:39:33"/>
    <n v="9"/>
    <n v="6"/>
    <n v="3"/>
    <m/>
    <m/>
    <m/>
    <n v="3"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3"/>
    <x v="71"/>
    <x v="0"/>
    <d v="2026-04-20T15:39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4"/>
    <x v="5"/>
    <x v="4"/>
    <d v="2026-04-20T15:39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5"/>
    <x v="5"/>
    <x v="4"/>
    <d v="2026-04-20T15:39:00"/>
    <n v="4"/>
    <n v="2"/>
    <n v="2"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"/>
    <x v="5"/>
    <x v="4"/>
    <d v="2026-04-20T15:39:00"/>
    <n v="406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"/>
    <x v="5"/>
    <x v="4"/>
    <d v="2026-04-20T15:39:0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"/>
    <x v="5"/>
    <x v="4"/>
    <d v="2026-04-20T15:39:00"/>
    <n v="406"/>
    <n v="17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8"/>
    <x v="133"/>
    <x v="1"/>
    <d v="2026-04-20T15:39:05"/>
    <n v="284"/>
    <m/>
    <m/>
    <m/>
    <n v="13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9"/>
    <x v="133"/>
    <x v="1"/>
    <d v="2026-04-20T15:39:05"/>
    <n v="591"/>
    <m/>
    <m/>
    <m/>
    <m/>
    <m/>
    <n v="332"/>
    <n v="257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0"/>
    <x v="133"/>
    <x v="1"/>
    <d v="2026-04-20T15:39:05"/>
    <n v="139"/>
    <m/>
    <m/>
    <m/>
    <m/>
    <m/>
    <m/>
    <m/>
    <n v="78"/>
    <m/>
    <n v="24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1"/>
    <x v="133"/>
    <x v="1"/>
    <d v="2026-04-20T15:39:05"/>
    <n v="218.4"/>
    <n v="25.6"/>
    <n v="49.6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0"/>
    <x v="133"/>
    <x v="1"/>
    <d v="2026-04-20T15:39:05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"/>
    <x v="133"/>
    <x v="1"/>
    <d v="2026-04-20T15:39:05"/>
    <n v="42"/>
    <m/>
    <m/>
    <n v="14"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6"/>
    <x v="133"/>
    <x v="1"/>
    <d v="2026-04-20T15:39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2"/>
    <x v="133"/>
    <x v="1"/>
    <d v="2026-04-20T15:39:05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6"/>
    <x v="12"/>
    <x v="1"/>
    <d v="2026-04-20T15:39:03"/>
    <n v="14"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7"/>
    <x v="12"/>
    <x v="1"/>
    <d v="2026-04-20T15:39:0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"/>
    <x v="13"/>
    <x v="8"/>
    <d v="2026-04-20T15:39:0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"/>
    <x v="13"/>
    <x v="8"/>
    <d v="2026-04-20T15:39:0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8"/>
    <x v="25"/>
    <x v="1"/>
    <d v="2026-04-20T15:39:0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9"/>
    <x v="25"/>
    <x v="1"/>
    <d v="2026-04-20T15:39:09"/>
    <n v="46"/>
    <m/>
    <m/>
    <m/>
    <m/>
    <m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0"/>
    <x v="25"/>
    <x v="1"/>
    <d v="2026-04-20T15:39:09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1"/>
    <x v="25"/>
    <x v="1"/>
    <d v="2026-04-20T15:39:09"/>
    <n v="14.4"/>
    <m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"/>
    <x v="25"/>
    <x v="1"/>
    <d v="2026-04-20T15:39:09"/>
    <n v="42"/>
    <n v="17"/>
    <n v="25"/>
    <m/>
    <n v="1"/>
    <n v="5"/>
    <n v="7"/>
    <m/>
    <n v="15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4"/>
    <x v="25"/>
    <x v="1"/>
    <d v="2026-04-20T15:39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"/>
    <x v="25"/>
    <x v="1"/>
    <d v="2026-04-20T15:39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6"/>
    <x v="25"/>
    <x v="1"/>
    <d v="2026-04-20T15:39:09"/>
    <n v="70"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"/>
    <x v="26"/>
    <x v="2"/>
    <d v="2026-04-20T15:39:10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"/>
    <x v="26"/>
    <x v="2"/>
    <d v="2026-04-20T15:39:10"/>
    <n v="56"/>
    <m/>
    <m/>
    <m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0"/>
    <x v="26"/>
    <x v="2"/>
    <d v="2026-04-20T15:39:10"/>
    <n v="7"/>
    <m/>
    <m/>
    <m/>
    <m/>
    <m/>
    <m/>
    <m/>
    <n v="3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1"/>
    <x v="26"/>
    <x v="2"/>
    <d v="2026-04-20T15:39:10"/>
    <n v="30.4"/>
    <n v="6.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"/>
    <x v="26"/>
    <x v="2"/>
    <d v="2026-04-20T15:39:10"/>
    <n v="59"/>
    <n v="23"/>
    <n v="36"/>
    <n v="2"/>
    <n v="2"/>
    <n v="5"/>
    <n v="7"/>
    <n v="9"/>
    <n v="14"/>
    <n v="14"/>
    <n v="3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"/>
    <x v="26"/>
    <x v="2"/>
    <d v="2026-04-20T15:39:1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8"/>
    <x v="35"/>
    <x v="2"/>
    <d v="2026-04-20T15:39:10"/>
    <n v="14"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9"/>
    <x v="35"/>
    <x v="2"/>
    <d v="2026-04-20T15:39:10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8"/>
    <x v="36"/>
    <x v="7"/>
    <d v="2026-04-20T15:3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"/>
    <x v="13"/>
    <x v="8"/>
    <d v="2026-04-20T15:39:0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"/>
    <x v="13"/>
    <x v="8"/>
    <d v="2026-04-20T15:39:03"/>
    <n v="92"/>
    <n v="4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"/>
    <x v="13"/>
    <x v="8"/>
    <d v="2026-04-20T15:39:0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0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"/>
    <x v="5"/>
    <x v="4"/>
    <d v="2026-04-20T15:39:00"/>
    <n v="50"/>
    <n v="1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5"/>
    <x v="5"/>
    <x v="4"/>
    <d v="2026-04-20T15:39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"/>
    <x v="7"/>
    <x v="5"/>
    <d v="2026-04-20T15:39:00"/>
    <n v="338"/>
    <n v="143"/>
    <n v="195"/>
    <n v="3"/>
    <n v="7"/>
    <n v="18"/>
    <n v="22"/>
    <n v="41"/>
    <n v="99"/>
    <n v="75"/>
    <n v="35"/>
    <m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"/>
    <x v="7"/>
    <x v="5"/>
    <d v="2026-04-20T15:39:00"/>
    <n v="10"/>
    <n v="7"/>
    <n v="3"/>
    <m/>
    <m/>
    <m/>
    <n v="3"/>
    <m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5"/>
    <x v="7"/>
    <x v="5"/>
    <d v="2026-04-20T15:39:0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"/>
    <x v="7"/>
    <x v="5"/>
    <d v="2026-04-20T15:39:00"/>
    <n v="701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5"/>
    <x v="7"/>
    <x v="5"/>
    <d v="2026-04-20T15:3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"/>
    <x v="7"/>
    <x v="5"/>
    <d v="2026-04-20T15:39:00"/>
    <n v="701"/>
    <n v="297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3"/>
    <x v="133"/>
    <x v="1"/>
    <d v="2026-04-20T15:39:0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8"/>
    <x v="16"/>
    <x v="2"/>
    <d v="2026-04-20T15:39:06"/>
    <n v="96"/>
    <m/>
    <m/>
    <m/>
    <n v="3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9"/>
    <x v="16"/>
    <x v="2"/>
    <d v="2026-04-20T15:39:06"/>
    <n v="161"/>
    <m/>
    <m/>
    <m/>
    <m/>
    <m/>
    <n v="9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"/>
    <x v="16"/>
    <x v="2"/>
    <d v="2026-04-20T15:39:06"/>
    <n v="48"/>
    <m/>
    <m/>
    <m/>
    <m/>
    <m/>
    <m/>
    <m/>
    <n v="30"/>
    <m/>
    <n v="8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1"/>
    <x v="16"/>
    <x v="2"/>
    <d v="2026-04-20T15:39:06"/>
    <n v="114.4"/>
    <n v="8"/>
    <n v="41.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0"/>
    <x v="9"/>
    <x v="7"/>
    <d v="2026-04-20T15:39:0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1"/>
    <x v="9"/>
    <x v="7"/>
    <d v="2026-04-20T15:39:01"/>
    <n v="9.6"/>
    <n v="1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0"/>
    <x v="9"/>
    <x v="7"/>
    <d v="2026-04-20T15:39:0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0"/>
    <x v="1"/>
    <x v="9"/>
    <x v="7"/>
    <d v="2026-04-20T15:39:0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9"/>
    <x v="2"/>
    <x v="2"/>
    <d v="2026-04-20T15:38:58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0"/>
    <x v="2"/>
    <x v="2"/>
    <d v="2026-04-20T15:38:58"/>
    <n v="11"/>
    <n v="8"/>
    <n v="3"/>
    <m/>
    <n v="1"/>
    <m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5"/>
    <x v="4"/>
    <x v="3"/>
    <d v="2026-04-20T15:38:59"/>
    <n v="2"/>
    <n v="1"/>
    <n v="1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4"/>
    <x v="4"/>
    <x v="3"/>
    <d v="2026-04-20T15:38:5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5"/>
    <x v="4"/>
    <x v="3"/>
    <d v="2026-04-20T15:3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6"/>
    <x v="4"/>
    <x v="3"/>
    <d v="2026-04-20T15:38:59"/>
    <n v="81"/>
    <n v="4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"/>
    <x v="4"/>
    <x v="3"/>
    <d v="2026-04-20T15:38:5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"/>
    <x v="5"/>
    <x v="4"/>
    <d v="2026-04-20T15:39:00"/>
    <n v="293"/>
    <n v="91"/>
    <n v="202"/>
    <n v="5"/>
    <n v="8"/>
    <n v="9"/>
    <n v="21"/>
    <n v="39"/>
    <n v="72"/>
    <n v="66"/>
    <n v="33"/>
    <m/>
    <n v="21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"/>
    <x v="5"/>
    <x v="4"/>
    <d v="2026-04-20T15:39:00"/>
    <n v="9"/>
    <n v="3"/>
    <n v="6"/>
    <n v="2"/>
    <n v="1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0"/>
    <x v="121"/>
    <x v="9"/>
    <d v="2026-04-20T16:54:04"/>
    <n v="24"/>
    <m/>
    <m/>
    <m/>
    <m/>
    <m/>
    <m/>
    <m/>
    <n v="9"/>
    <m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1"/>
    <x v="121"/>
    <x v="9"/>
    <d v="2026-04-20T16:54:04"/>
    <n v="60.8"/>
    <n v="6.4"/>
    <n v="12"/>
    <n v="4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0"/>
    <x v="121"/>
    <x v="9"/>
    <d v="2026-04-20T16:54:04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"/>
    <x v="121"/>
    <x v="9"/>
    <d v="2026-04-20T16:54:04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3"/>
    <x v="121"/>
    <x v="9"/>
    <d v="2026-04-20T16:54:0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2"/>
    <x v="121"/>
    <x v="9"/>
    <d v="2026-04-20T16:54:04"/>
    <n v="140"/>
    <n v="50"/>
    <n v="90"/>
    <n v="4"/>
    <n v="5"/>
    <n v="17"/>
    <n v="18"/>
    <n v="14"/>
    <n v="36"/>
    <n v="28"/>
    <n v="9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3"/>
    <x v="121"/>
    <x v="9"/>
    <d v="2026-04-20T16:54:04"/>
    <n v="6"/>
    <n v="4"/>
    <n v="2"/>
    <m/>
    <m/>
    <m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4"/>
    <x v="121"/>
    <x v="9"/>
    <d v="2026-04-20T16:54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4"/>
    <x v="121"/>
    <x v="9"/>
    <d v="2026-04-20T16:54:04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5"/>
    <x v="121"/>
    <x v="9"/>
    <d v="2026-04-20T16:54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6"/>
    <x v="121"/>
    <x v="9"/>
    <d v="2026-04-20T16:54:04"/>
    <n v="170"/>
    <n v="6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"/>
    <x v="121"/>
    <x v="9"/>
    <d v="2026-04-20T16:54:0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8"/>
    <x v="122"/>
    <x v="9"/>
    <d v="2026-04-20T16:54:04"/>
    <n v="44"/>
    <m/>
    <m/>
    <m/>
    <n v="1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9"/>
    <x v="122"/>
    <x v="9"/>
    <d v="2026-04-20T16:54:04"/>
    <n v="90"/>
    <m/>
    <m/>
    <m/>
    <m/>
    <m/>
    <n v="52"/>
    <n v="3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10"/>
    <x v="122"/>
    <x v="9"/>
    <d v="2026-04-20T16:54:04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11"/>
    <x v="122"/>
    <x v="9"/>
    <d v="2026-04-20T16:54:04"/>
    <n v="9.6"/>
    <m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6"/>
    <x v="122"/>
    <x v="9"/>
    <d v="2026-04-20T16:54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2"/>
    <x v="122"/>
    <x v="9"/>
    <d v="2026-04-20T16:54:0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"/>
    <x v="122"/>
    <x v="9"/>
    <d v="2026-04-20T16:54:04"/>
    <n v="83"/>
    <n v="29"/>
    <n v="54"/>
    <m/>
    <n v="1"/>
    <n v="3"/>
    <n v="7"/>
    <n v="15"/>
    <n v="26"/>
    <n v="18"/>
    <n v="4"/>
    <m/>
    <n v="3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3"/>
    <x v="122"/>
    <x v="9"/>
    <d v="2026-04-20T16:54:0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15"/>
    <x v="122"/>
    <x v="9"/>
    <d v="2026-04-20T16:54:0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4"/>
    <x v="122"/>
    <x v="9"/>
    <d v="2026-04-20T16:54:04"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5"/>
    <x v="122"/>
    <x v="9"/>
    <d v="2026-04-20T16:54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6"/>
    <x v="122"/>
    <x v="9"/>
    <d v="2026-04-20T16:54:04"/>
    <n v="265"/>
    <n v="10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"/>
    <x v="122"/>
    <x v="9"/>
    <d v="2026-04-20T16:54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5"/>
    <x v="122"/>
    <x v="9"/>
    <d v="2026-04-20T16:54:04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8"/>
    <x v="123"/>
    <x v="9"/>
    <d v="2026-04-20T16:54:0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9"/>
    <x v="123"/>
    <x v="9"/>
    <d v="2026-04-20T16:54:05"/>
    <n v="55"/>
    <m/>
    <m/>
    <m/>
    <m/>
    <m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0"/>
    <x v="123"/>
    <x v="9"/>
    <d v="2026-04-20T16:54:05"/>
    <n v="11"/>
    <m/>
    <m/>
    <m/>
    <m/>
    <m/>
    <m/>
    <m/>
    <n v="6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1"/>
    <x v="123"/>
    <x v="9"/>
    <d v="2026-04-20T16:54:05"/>
    <n v="21.6"/>
    <n v="1.6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22"/>
    <x v="123"/>
    <x v="9"/>
    <d v="2026-04-20T16:54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2"/>
    <x v="123"/>
    <x v="9"/>
    <d v="2026-04-20T16:54:05"/>
    <n v="53"/>
    <n v="19"/>
    <n v="34"/>
    <n v="1"/>
    <n v="0"/>
    <n v="7"/>
    <n v="4"/>
    <n v="4"/>
    <n v="11"/>
    <n v="17"/>
    <n v="6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5"/>
    <x v="123"/>
    <x v="9"/>
    <d v="2026-04-20T16:54:05"/>
    <n v="1"/>
    <n v="0"/>
    <n v="1"/>
    <n v="0"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16"/>
    <x v="123"/>
    <x v="9"/>
    <d v="2026-04-20T16:54:05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4"/>
    <x v="124"/>
    <x v="2"/>
    <d v="2026-04-20T16:54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5"/>
    <x v="124"/>
    <x v="2"/>
    <d v="2026-04-20T16:54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"/>
    <x v="124"/>
    <x v="2"/>
    <d v="2026-04-20T16:54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5"/>
    <x v="124"/>
    <x v="2"/>
    <d v="2026-04-20T16:5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6"/>
    <x v="124"/>
    <x v="2"/>
    <d v="2026-04-20T16:54:05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"/>
    <x v="124"/>
    <x v="2"/>
    <d v="2026-04-20T16:54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5"/>
    <x v="124"/>
    <x v="2"/>
    <d v="2026-04-20T16:54:05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8"/>
    <x v="125"/>
    <x v="10"/>
    <d v="2026-04-20T16:54:06"/>
    <n v="184"/>
    <m/>
    <m/>
    <m/>
    <n v="8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9"/>
    <x v="125"/>
    <x v="10"/>
    <d v="2026-04-20T16:54:06"/>
    <n v="298"/>
    <m/>
    <m/>
    <m/>
    <m/>
    <m/>
    <n v="158"/>
    <n v="1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0"/>
    <x v="125"/>
    <x v="10"/>
    <d v="2026-04-20T16:54:06"/>
    <n v="62"/>
    <m/>
    <m/>
    <m/>
    <m/>
    <m/>
    <m/>
    <m/>
    <n v="42"/>
    <m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1"/>
    <x v="125"/>
    <x v="10"/>
    <d v="2026-04-20T16:54:06"/>
    <n v="51.2"/>
    <n v="4"/>
    <n v="6.4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0"/>
    <x v="125"/>
    <x v="10"/>
    <d v="2026-04-20T16:54:06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"/>
    <x v="125"/>
    <x v="10"/>
    <d v="2026-04-20T16:54:06"/>
    <n v="30"/>
    <m/>
    <m/>
    <n v="2"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2"/>
    <x v="125"/>
    <x v="10"/>
    <d v="2026-04-20T16:54:06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1"/>
    <x v="125"/>
    <x v="10"/>
    <d v="2026-04-20T16:54:0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2"/>
    <x v="125"/>
    <x v="10"/>
    <d v="2026-04-20T16:54:06"/>
    <n v="36.4"/>
    <m/>
    <n v="4.8"/>
    <n v="22"/>
    <n v="7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3"/>
    <x v="125"/>
    <x v="10"/>
    <d v="2026-04-20T16:54:06"/>
    <n v="14"/>
    <m/>
    <n v="4.400000000000000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"/>
    <x v="125"/>
    <x v="10"/>
    <d v="2026-04-20T16:54:06"/>
    <n v="324"/>
    <n v="129"/>
    <n v="195"/>
    <n v="2"/>
    <n v="4"/>
    <n v="16"/>
    <n v="42"/>
    <n v="50"/>
    <n v="79"/>
    <n v="70"/>
    <n v="44"/>
    <m/>
    <n v="5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"/>
    <x v="125"/>
    <x v="10"/>
    <d v="2026-04-20T16:54:06"/>
    <n v="16"/>
    <n v="8"/>
    <n v="8"/>
    <n v="1"/>
    <m/>
    <n v="1"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4"/>
    <x v="125"/>
    <x v="10"/>
    <d v="2026-04-20T16:54:06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5"/>
    <x v="125"/>
    <x v="10"/>
    <d v="2026-04-20T16:54:06"/>
    <n v="12"/>
    <n v="7"/>
    <n v="5"/>
    <m/>
    <n v="2"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7"/>
    <x v="125"/>
    <x v="10"/>
    <d v="2026-04-20T16:5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8"/>
    <x v="125"/>
    <x v="10"/>
    <d v="2026-04-20T16:54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0"/>
    <x v="125"/>
    <x v="10"/>
    <d v="2026-04-20T16:54:0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4"/>
    <x v="125"/>
    <x v="10"/>
    <d v="2026-04-20T16:54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"/>
    <x v="125"/>
    <x v="10"/>
    <d v="2026-04-20T16:54:06"/>
    <n v="664"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"/>
    <x v="125"/>
    <x v="10"/>
    <d v="2026-04-20T16:54:0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"/>
    <x v="125"/>
    <x v="10"/>
    <d v="2026-04-20T16:54:06"/>
    <n v="664"/>
    <n v="251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"/>
    <x v="125"/>
    <x v="10"/>
    <d v="2026-04-20T16:54:06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5"/>
    <x v="125"/>
    <x v="10"/>
    <d v="2026-04-20T16:54:06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"/>
    <x v="127"/>
    <x v="1"/>
    <d v="2026-04-20T16:5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5"/>
    <x v="127"/>
    <x v="1"/>
    <d v="2026-04-20T16:54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7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0"/>
    <x v="127"/>
    <x v="1"/>
    <d v="2026-04-20T16:54:0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"/>
    <x v="127"/>
    <x v="1"/>
    <d v="2026-04-20T16:54:0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5"/>
    <x v="127"/>
    <x v="1"/>
    <d v="2026-04-20T16:54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6"/>
    <x v="127"/>
    <x v="1"/>
    <d v="2026-04-20T16:54:06"/>
    <n v="68"/>
    <n v="2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"/>
    <x v="127"/>
    <x v="1"/>
    <d v="2026-04-20T16:54:0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1"/>
    <x v="128"/>
    <x v="2"/>
    <d v="2026-04-20T16:54:0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2"/>
    <x v="128"/>
    <x v="2"/>
    <d v="2026-04-20T16:54:07"/>
    <n v="10"/>
    <m/>
    <m/>
    <m/>
    <n v="2.8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3"/>
    <x v="128"/>
    <x v="2"/>
    <d v="2026-04-20T16:54:07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"/>
    <x v="128"/>
    <x v="2"/>
    <d v="2026-04-20T16:54:07"/>
    <n v="538"/>
    <n v="221"/>
    <n v="317"/>
    <n v="6"/>
    <n v="12"/>
    <n v="36"/>
    <n v="74"/>
    <n v="66"/>
    <n v="132"/>
    <n v="119"/>
    <n v="48"/>
    <m/>
    <n v="21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"/>
    <x v="128"/>
    <x v="2"/>
    <d v="2026-04-20T16:54:07"/>
    <n v="12"/>
    <n v="8"/>
    <n v="4"/>
    <n v="2"/>
    <n v="2"/>
    <n v="1"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4"/>
    <x v="128"/>
    <x v="2"/>
    <d v="2026-04-20T16:54:0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5"/>
    <x v="128"/>
    <x v="2"/>
    <d v="2026-04-20T16:54:07"/>
    <n v="6"/>
    <n v="2"/>
    <n v="4"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6"/>
    <x v="128"/>
    <x v="2"/>
    <d v="2026-04-20T16:54:07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7"/>
    <x v="128"/>
    <x v="2"/>
    <d v="2026-04-20T16:54:0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8"/>
    <x v="128"/>
    <x v="2"/>
    <d v="2026-04-20T16:54:07"/>
    <n v="15.2"/>
    <m/>
    <m/>
    <n v="8.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9"/>
    <x v="128"/>
    <x v="2"/>
    <d v="2026-04-20T16:54:07"/>
    <n v="8"/>
    <m/>
    <n v="4.400000000000000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0"/>
    <x v="128"/>
    <x v="2"/>
    <d v="2026-04-20T16:54:07"/>
    <n v="9"/>
    <n v="5"/>
    <n v="4"/>
    <m/>
    <m/>
    <n v="1"/>
    <n v="2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4"/>
    <x v="128"/>
    <x v="2"/>
    <d v="2026-04-20T16:54:07"/>
    <n v="7"/>
    <n v="1"/>
    <n v="6"/>
    <m/>
    <n v="2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"/>
    <x v="128"/>
    <x v="2"/>
    <d v="2026-04-20T16:54:07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"/>
    <x v="128"/>
    <x v="2"/>
    <d v="2026-04-20T16:54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6"/>
    <x v="128"/>
    <x v="2"/>
    <d v="2026-04-20T16:54:07"/>
    <n v="411"/>
    <n v="16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"/>
    <x v="128"/>
    <x v="2"/>
    <d v="2026-04-20T16:54:07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8"/>
    <x v="129"/>
    <x v="2"/>
    <d v="2026-04-20T16:54:07"/>
    <n v="116"/>
    <m/>
    <m/>
    <m/>
    <n v="56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9"/>
    <x v="129"/>
    <x v="2"/>
    <d v="2026-04-20T16:54:07"/>
    <n v="262"/>
    <m/>
    <m/>
    <m/>
    <m/>
    <m/>
    <n v="15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0"/>
    <x v="129"/>
    <x v="2"/>
    <d v="2026-04-20T16:54:07"/>
    <n v="76"/>
    <m/>
    <m/>
    <m/>
    <m/>
    <m/>
    <m/>
    <m/>
    <n v="55"/>
    <m/>
    <n v="1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1"/>
    <x v="129"/>
    <x v="2"/>
    <d v="2026-04-20T16:54:07"/>
    <n v="183.2"/>
    <n v="10.4"/>
    <n v="48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0"/>
    <x v="129"/>
    <x v="2"/>
    <d v="2026-04-20T16:54:0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"/>
    <x v="129"/>
    <x v="2"/>
    <d v="2026-04-20T16:54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6"/>
    <x v="129"/>
    <x v="2"/>
    <d v="2026-04-20T16:54:07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2"/>
    <x v="129"/>
    <x v="2"/>
    <d v="2026-04-20T16:54:07"/>
    <n v="7.2"/>
    <m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3"/>
    <x v="129"/>
    <x v="2"/>
    <d v="2026-04-20T16:54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"/>
    <x v="129"/>
    <x v="2"/>
    <d v="2026-04-20T16:54:07"/>
    <n v="318"/>
    <n v="146"/>
    <n v="172"/>
    <n v="7"/>
    <n v="19"/>
    <n v="39"/>
    <n v="28"/>
    <n v="30"/>
    <n v="75"/>
    <n v="56"/>
    <n v="55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"/>
    <x v="129"/>
    <x v="2"/>
    <d v="2026-04-20T16:54:07"/>
    <n v="4"/>
    <n v="3"/>
    <n v="1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"/>
    <x v="129"/>
    <x v="2"/>
    <d v="2026-04-20T16:54:07"/>
    <n v="435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"/>
    <x v="129"/>
    <x v="2"/>
    <d v="2026-04-20T16:54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4"/>
    <x v="128"/>
    <x v="2"/>
    <d v="2026-04-20T15:40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3"/>
    <x v="15"/>
    <x v="4"/>
    <d v="2026-04-20T16:53:1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"/>
    <x v="15"/>
    <x v="4"/>
    <d v="2026-04-20T16:53:12"/>
    <n v="240"/>
    <n v="109"/>
    <n v="131"/>
    <n v="3"/>
    <n v="4"/>
    <n v="12"/>
    <n v="26"/>
    <n v="34"/>
    <n v="67"/>
    <n v="47"/>
    <n v="24"/>
    <m/>
    <n v="9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3"/>
    <x v="15"/>
    <x v="4"/>
    <d v="2026-04-20T16:53:12"/>
    <n v="12"/>
    <n v="7"/>
    <n v="5"/>
    <n v="0"/>
    <n v="0"/>
    <n v="1"/>
    <n v="0"/>
    <n v="0"/>
    <n v="4"/>
    <n v="5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5"/>
    <x v="15"/>
    <x v="4"/>
    <d v="2026-04-20T16:53:12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4"/>
    <x v="15"/>
    <x v="4"/>
    <d v="2026-04-20T16:53:12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5"/>
    <x v="15"/>
    <x v="4"/>
    <d v="2026-04-20T16:53:1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7"/>
    <x v="15"/>
    <x v="4"/>
    <d v="2026-04-20T16:53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"/>
    <x v="15"/>
    <x v="4"/>
    <d v="2026-04-20T16:53:12"/>
    <n v="351"/>
    <n v="155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"/>
    <x v="15"/>
    <x v="4"/>
    <d v="2026-04-20T16:53:12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8"/>
    <x v="15"/>
    <x v="4"/>
    <d v="2026-04-20T16:53:12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25"/>
    <x v="15"/>
    <x v="4"/>
    <d v="2026-04-20T16:53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8"/>
    <x v="133"/>
    <x v="1"/>
    <d v="2026-04-20T16:53:13"/>
    <n v="296"/>
    <m/>
    <m/>
    <m/>
    <n v="15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9"/>
    <x v="133"/>
    <x v="1"/>
    <d v="2026-04-20T16:53:13"/>
    <n v="509"/>
    <m/>
    <m/>
    <m/>
    <m/>
    <m/>
    <n v="298"/>
    <n v="2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0"/>
    <x v="133"/>
    <x v="1"/>
    <d v="2026-04-20T16:53:13"/>
    <n v="136"/>
    <m/>
    <m/>
    <m/>
    <m/>
    <m/>
    <m/>
    <m/>
    <n v="71"/>
    <m/>
    <n v="24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1"/>
    <x v="133"/>
    <x v="1"/>
    <d v="2026-04-20T16:53:13"/>
    <n v="238.4"/>
    <n v="17.600000000000001"/>
    <n v="56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0"/>
    <x v="133"/>
    <x v="1"/>
    <d v="2026-04-20T16:53:13"/>
    <n v="18"/>
    <m/>
    <m/>
    <m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"/>
    <x v="133"/>
    <x v="1"/>
    <d v="2026-04-20T16:53:13"/>
    <n v="28"/>
    <m/>
    <m/>
    <n v="10"/>
    <m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3"/>
    <x v="133"/>
    <x v="1"/>
    <d v="2026-04-20T16:53:13"/>
    <n v="9.25"/>
    <n v="9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1"/>
    <x v="133"/>
    <x v="1"/>
    <d v="2026-04-20T16:53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2"/>
    <x v="133"/>
    <x v="1"/>
    <d v="2026-04-20T16:53:13"/>
    <n v="21.2"/>
    <m/>
    <n v="6"/>
    <n v="14"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3"/>
    <x v="133"/>
    <x v="1"/>
    <d v="2026-04-20T16:5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"/>
    <x v="133"/>
    <x v="1"/>
    <d v="2026-04-20T16:53:13"/>
    <n v="627"/>
    <n v="284"/>
    <n v="343"/>
    <n v="8"/>
    <n v="23"/>
    <n v="66"/>
    <n v="79"/>
    <n v="69"/>
    <n v="149"/>
    <n v="108"/>
    <n v="72"/>
    <m/>
    <n v="12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"/>
    <x v="133"/>
    <x v="1"/>
    <d v="2026-04-20T16:53:13"/>
    <n v="26"/>
    <n v="13"/>
    <n v="13"/>
    <m/>
    <m/>
    <n v="5"/>
    <m/>
    <n v="11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4"/>
    <x v="133"/>
    <x v="1"/>
    <d v="2026-04-20T16:53:1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5"/>
    <x v="133"/>
    <x v="1"/>
    <d v="2026-04-20T16:53:13"/>
    <n v="8"/>
    <n v="3"/>
    <n v="5"/>
    <m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6"/>
    <x v="133"/>
    <x v="1"/>
    <d v="2026-04-20T16:53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7"/>
    <x v="133"/>
    <x v="1"/>
    <d v="2026-04-20T16:5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0"/>
    <x v="133"/>
    <x v="1"/>
    <d v="2026-04-20T16:53:1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9"/>
    <x v="133"/>
    <x v="1"/>
    <d v="2026-04-20T16:5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4"/>
    <x v="133"/>
    <x v="1"/>
    <d v="2026-04-20T16:53:13"/>
    <n v="575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"/>
    <x v="133"/>
    <x v="1"/>
    <d v="2026-04-20T16:53:13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0"/>
    <x v="133"/>
    <x v="1"/>
    <d v="2026-04-20T16:53:1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6"/>
    <x v="131"/>
    <x v="9"/>
    <d v="2026-04-20T15:40:02"/>
    <n v="665"/>
    <n v="257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"/>
    <x v="131"/>
    <x v="9"/>
    <d v="2026-04-20T15:40:0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5"/>
    <x v="131"/>
    <x v="9"/>
    <d v="2026-04-20T15:40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"/>
    <x v="132"/>
    <x v="2"/>
    <d v="2026-04-20T15:40:0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"/>
    <x v="132"/>
    <x v="2"/>
    <d v="2026-04-20T15:40:02"/>
    <n v="327"/>
    <n v="117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"/>
    <x v="132"/>
    <x v="2"/>
    <d v="2026-04-20T15:40:02"/>
    <n v="46"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5"/>
    <x v="132"/>
    <x v="2"/>
    <d v="2026-04-20T15:40:0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4"/>
    <x v="132"/>
    <x v="2"/>
    <d v="2026-04-20T15:40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6"/>
    <x v="133"/>
    <x v="1"/>
    <d v="2026-04-20T16:53:13"/>
    <n v="575"/>
    <n v="286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"/>
    <x v="133"/>
    <x v="1"/>
    <d v="2026-04-20T16:53:13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2"/>
    <x v="133"/>
    <x v="1"/>
    <d v="2026-04-20T16:53:13"/>
    <n v="148"/>
    <n v="8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8"/>
    <x v="16"/>
    <x v="2"/>
    <d v="2026-04-20T16:53:13"/>
    <n v="90"/>
    <m/>
    <m/>
    <m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9"/>
    <x v="16"/>
    <x v="2"/>
    <d v="2026-04-20T16:53:13"/>
    <n v="149"/>
    <m/>
    <m/>
    <m/>
    <m/>
    <m/>
    <n v="92"/>
    <n v="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0"/>
    <x v="16"/>
    <x v="2"/>
    <d v="2026-04-20T16:53:13"/>
    <n v="53"/>
    <m/>
    <m/>
    <m/>
    <m/>
    <m/>
    <m/>
    <m/>
    <n v="24"/>
    <m/>
    <n v="20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1"/>
    <x v="16"/>
    <x v="2"/>
    <d v="2026-04-20T16:53:13"/>
    <n v="110.4"/>
    <n v="13.6"/>
    <n v="38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0"/>
    <x v="16"/>
    <x v="2"/>
    <d v="2026-04-20T16:53:13"/>
    <n v="10"/>
    <m/>
    <m/>
    <m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8"/>
    <x v="130"/>
    <x v="12"/>
    <d v="2026-04-20T16:54:08"/>
    <n v="48"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9"/>
    <x v="130"/>
    <x v="12"/>
    <d v="2026-04-20T16:54:08"/>
    <n v="98"/>
    <m/>
    <m/>
    <m/>
    <m/>
    <m/>
    <n v="5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0"/>
    <x v="130"/>
    <x v="12"/>
    <d v="2026-04-20T16:54:08"/>
    <n v="14"/>
    <m/>
    <m/>
    <m/>
    <m/>
    <m/>
    <m/>
    <m/>
    <n v="6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1"/>
    <x v="130"/>
    <x v="12"/>
    <d v="2026-04-20T16:54:08"/>
    <n v="38.4"/>
    <n v="3.2"/>
    <n v="2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0"/>
    <x v="130"/>
    <x v="12"/>
    <d v="2026-04-20T16:54:08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"/>
    <x v="130"/>
    <x v="12"/>
    <d v="2026-04-20T16:54:08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2"/>
    <x v="130"/>
    <x v="12"/>
    <d v="2026-04-20T16:54:08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3"/>
    <x v="130"/>
    <x v="12"/>
    <d v="2026-04-20T16:54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"/>
    <x v="130"/>
    <x v="12"/>
    <d v="2026-04-20T16:54:08"/>
    <n v="100"/>
    <n v="47"/>
    <n v="53"/>
    <n v="1"/>
    <n v="7"/>
    <n v="5"/>
    <n v="9"/>
    <n v="15"/>
    <n v="26"/>
    <n v="24"/>
    <n v="6"/>
    <m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"/>
    <x v="130"/>
    <x v="12"/>
    <d v="2026-04-20T16:54:08"/>
    <n v="3"/>
    <n v="1"/>
    <n v="2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5"/>
    <x v="130"/>
    <x v="12"/>
    <d v="2026-04-20T16:54:08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"/>
    <x v="130"/>
    <x v="12"/>
    <d v="2026-04-20T16:54:08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"/>
    <x v="130"/>
    <x v="12"/>
    <d v="2026-04-20T16:54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7"/>
    <x v="130"/>
    <x v="12"/>
    <d v="2026-04-20T16:5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6"/>
    <x v="130"/>
    <x v="12"/>
    <d v="2026-04-20T16:54:08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"/>
    <x v="130"/>
    <x v="12"/>
    <d v="2026-04-20T16:54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8"/>
    <x v="130"/>
    <x v="12"/>
    <d v="2026-04-20T16:5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8"/>
    <x v="131"/>
    <x v="9"/>
    <d v="2026-04-20T16:54:08"/>
    <n v="268"/>
    <m/>
    <m/>
    <m/>
    <n v="12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9"/>
    <x v="131"/>
    <x v="9"/>
    <d v="2026-04-20T16:54:08"/>
    <n v="534"/>
    <m/>
    <m/>
    <m/>
    <m/>
    <m/>
    <n v="322"/>
    <n v="2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0"/>
    <x v="131"/>
    <x v="9"/>
    <d v="2026-04-20T16:54:08"/>
    <n v="180"/>
    <m/>
    <m/>
    <m/>
    <m/>
    <m/>
    <m/>
    <m/>
    <n v="86"/>
    <m/>
    <n v="54"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1"/>
    <x v="131"/>
    <x v="9"/>
    <d v="2026-04-20T16:54:08"/>
    <n v="177.6"/>
    <n v="2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0"/>
    <x v="131"/>
    <x v="9"/>
    <d v="2026-04-20T16:54:08"/>
    <n v="16"/>
    <m/>
    <m/>
    <m/>
    <n v="2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"/>
    <x v="131"/>
    <x v="9"/>
    <d v="2026-04-20T16:54:08"/>
    <n v="26"/>
    <m/>
    <m/>
    <n v="10"/>
    <n v="2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6"/>
    <x v="131"/>
    <x v="9"/>
    <d v="2026-04-20T16:54:0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2"/>
    <x v="131"/>
    <x v="9"/>
    <d v="2026-04-20T16:54:08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3"/>
    <x v="131"/>
    <x v="9"/>
    <d v="2026-04-20T16:54:08"/>
    <n v="11.47"/>
    <n v="2.59"/>
    <n v="4.8099999999999996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2"/>
    <x v="131"/>
    <x v="9"/>
    <d v="2026-04-20T16:54:08"/>
    <n v="15.2"/>
    <m/>
    <n v="4.4000000000000004"/>
    <n v="7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3"/>
    <x v="131"/>
    <x v="9"/>
    <d v="2026-04-20T16:54:08"/>
    <n v="10"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"/>
    <x v="131"/>
    <x v="9"/>
    <d v="2026-04-20T16:54:08"/>
    <n v="625"/>
    <n v="247"/>
    <n v="378"/>
    <n v="9"/>
    <n v="10"/>
    <n v="49"/>
    <n v="64"/>
    <n v="70"/>
    <n v="161"/>
    <n v="105"/>
    <n v="90"/>
    <m/>
    <n v="27"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"/>
    <x v="131"/>
    <x v="9"/>
    <d v="2026-04-20T16:54:08"/>
    <n v="15"/>
    <n v="9"/>
    <n v="6"/>
    <m/>
    <m/>
    <n v="5"/>
    <n v="1"/>
    <n v="1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4"/>
    <x v="131"/>
    <x v="9"/>
    <d v="2026-04-20T16:54:0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5"/>
    <x v="131"/>
    <x v="9"/>
    <d v="2026-04-20T16:54:08"/>
    <n v="7"/>
    <n v="3"/>
    <n v="4"/>
    <m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6"/>
    <x v="131"/>
    <x v="9"/>
    <d v="2026-04-20T16:54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7"/>
    <x v="131"/>
    <x v="9"/>
    <d v="2026-04-20T16:54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7"/>
    <x v="131"/>
    <x v="9"/>
    <d v="2026-04-20T16:54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8"/>
    <x v="131"/>
    <x v="9"/>
    <d v="2026-04-20T16:54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8"/>
    <x v="131"/>
    <x v="9"/>
    <d v="2026-04-20T16:54:08"/>
    <n v="23.2"/>
    <m/>
    <n v="4"/>
    <n v="2.8"/>
    <n v="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9"/>
    <x v="131"/>
    <x v="9"/>
    <d v="2026-04-20T16:54:08"/>
    <n v="12.4"/>
    <m/>
    <m/>
    <n v="4.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0"/>
    <x v="131"/>
    <x v="9"/>
    <d v="2026-04-20T16:54:08"/>
    <n v="5"/>
    <n v="4"/>
    <n v="1"/>
    <m/>
    <m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9"/>
    <x v="131"/>
    <x v="9"/>
    <d v="2026-04-20T16:54:08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4"/>
    <x v="131"/>
    <x v="9"/>
    <d v="2026-04-20T16:54:08"/>
    <n v="10"/>
    <n v="5"/>
    <n v="5"/>
    <m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4"/>
    <x v="131"/>
    <x v="9"/>
    <d v="2026-04-20T16:54:08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5"/>
    <x v="131"/>
    <x v="9"/>
    <d v="2026-04-20T16:54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6"/>
    <x v="131"/>
    <x v="9"/>
    <d v="2026-04-20T16:54:08"/>
    <n v="603"/>
    <n v="248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"/>
    <x v="131"/>
    <x v="9"/>
    <d v="2026-04-20T16:54:0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25"/>
    <x v="131"/>
    <x v="9"/>
    <d v="2026-04-20T16:54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8"/>
    <x v="132"/>
    <x v="2"/>
    <d v="2026-04-20T16:54:09"/>
    <n v="264"/>
    <m/>
    <m/>
    <m/>
    <n v="9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9"/>
    <x v="132"/>
    <x v="2"/>
    <d v="2026-04-20T16:54:09"/>
    <n v="482"/>
    <m/>
    <m/>
    <m/>
    <m/>
    <m/>
    <n v="304"/>
    <n v="175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0"/>
    <x v="132"/>
    <x v="2"/>
    <d v="2026-04-20T16:54:09"/>
    <n v="105"/>
    <m/>
    <m/>
    <m/>
    <m/>
    <m/>
    <m/>
    <m/>
    <n v="68"/>
    <m/>
    <n v="24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1"/>
    <x v="132"/>
    <x v="2"/>
    <d v="2026-04-20T16:54:09"/>
    <n v="144.80000000000001"/>
    <n v="8.8000000000000007"/>
    <n v="32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0"/>
    <x v="132"/>
    <x v="2"/>
    <d v="2026-04-20T16:54:09"/>
    <n v="24"/>
    <m/>
    <m/>
    <m/>
    <n v="4"/>
    <n v="6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"/>
    <x v="132"/>
    <x v="2"/>
    <d v="2026-04-20T16:54:09"/>
    <n v="26"/>
    <m/>
    <n v="0"/>
    <n v="2"/>
    <n v="2"/>
    <n v="4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6"/>
    <x v="132"/>
    <x v="2"/>
    <d v="2026-04-20T16:54:0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2"/>
    <x v="132"/>
    <x v="2"/>
    <d v="2026-04-20T16:54:09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3"/>
    <x v="132"/>
    <x v="2"/>
    <d v="2026-04-20T16:54:09"/>
    <n v="4.4400000000000004"/>
    <n v="0"/>
    <n v="0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1"/>
    <x v="132"/>
    <x v="2"/>
    <d v="2026-04-20T16:54:09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2"/>
    <x v="132"/>
    <x v="2"/>
    <d v="2026-04-20T16:54:09"/>
    <n v="1.2"/>
    <n v="0"/>
    <n v="0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3"/>
    <x v="132"/>
    <x v="2"/>
    <d v="2026-04-20T16:54:09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"/>
    <x v="132"/>
    <x v="2"/>
    <d v="2026-04-20T16:54:09"/>
    <n v="528"/>
    <n v="217"/>
    <n v="311"/>
    <n v="4"/>
    <n v="12"/>
    <n v="46"/>
    <n v="50"/>
    <n v="84"/>
    <n v="152"/>
    <n v="84"/>
    <n v="71"/>
    <m/>
    <n v="1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"/>
    <x v="132"/>
    <x v="2"/>
    <d v="2026-04-20T16:54:09"/>
    <n v="12"/>
    <n v="5"/>
    <n v="7"/>
    <n v="0"/>
    <n v="0"/>
    <n v="1"/>
    <n v="1"/>
    <n v="2"/>
    <n v="5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4"/>
    <x v="132"/>
    <x v="2"/>
    <d v="2026-04-20T16:54:09"/>
    <n v="3"/>
    <n v="1"/>
    <n v="2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5"/>
    <x v="132"/>
    <x v="2"/>
    <d v="2026-04-20T16:54:09"/>
    <n v="3"/>
    <n v="0"/>
    <n v="3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6"/>
    <x v="132"/>
    <x v="2"/>
    <d v="2026-04-20T16:54:09"/>
    <n v="8"/>
    <n v="0"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8"/>
    <x v="132"/>
    <x v="2"/>
    <d v="2026-04-20T16:54:09"/>
    <n v="8.8000000000000007"/>
    <n v="0"/>
    <n v="4.8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7"/>
    <x v="1"/>
    <x v="1"/>
    <d v="2026-04-20T15:38:5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8"/>
    <x v="1"/>
    <x v="1"/>
    <d v="2026-04-20T15:38:57"/>
    <n v="10.8"/>
    <m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0"/>
    <x v="1"/>
    <x v="1"/>
    <d v="2026-04-20T15:38:57"/>
    <n v="12"/>
    <n v="8"/>
    <n v="4"/>
    <m/>
    <m/>
    <n v="2"/>
    <n v="1"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4"/>
    <x v="1"/>
    <x v="1"/>
    <d v="2026-04-20T15:38:57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17"/>
    <x v="134"/>
    <x v="14"/>
    <d v="2026-04-20T16:53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20"/>
    <x v="134"/>
    <x v="14"/>
    <d v="2026-04-20T16:53:02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4"/>
    <x v="134"/>
    <x v="14"/>
    <d v="2026-04-20T16:53:02"/>
    <n v="556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104"/>
    <x v="5"/>
    <x v="134"/>
    <x v="14"/>
    <d v="2026-04-20T16:53:0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"/>
    <x v="16"/>
    <x v="2"/>
    <d v="2026-04-20T16:53:13"/>
    <n v="14"/>
    <m/>
    <n v="0"/>
    <n v="4"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6"/>
    <x v="16"/>
    <x v="2"/>
    <d v="2026-04-20T16:53:1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2"/>
    <x v="16"/>
    <x v="2"/>
    <d v="2026-04-20T16:53:1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"/>
    <x v="16"/>
    <x v="2"/>
    <d v="2026-04-20T16:53:13"/>
    <n v="203"/>
    <n v="79"/>
    <n v="124"/>
    <n v="6"/>
    <n v="13"/>
    <n v="21"/>
    <n v="20"/>
    <n v="25"/>
    <n v="46"/>
    <n v="28"/>
    <n v="25"/>
    <m/>
    <n v="10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"/>
    <x v="16"/>
    <x v="2"/>
    <d v="2026-04-20T16:53:13"/>
    <n v="8"/>
    <n v="5"/>
    <n v="3"/>
    <n v="0"/>
    <n v="0"/>
    <n v="2"/>
    <n v="1"/>
    <n v="1"/>
    <n v="1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7"/>
    <x v="16"/>
    <x v="2"/>
    <d v="2026-04-20T16:53:1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8"/>
    <x v="16"/>
    <x v="2"/>
    <d v="2026-04-20T16:53:13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0"/>
    <x v="16"/>
    <x v="2"/>
    <d v="2026-04-20T16:53:13"/>
    <n v="1"/>
    <n v="1"/>
    <n v="0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4"/>
    <x v="16"/>
    <x v="2"/>
    <d v="2026-04-20T16:53:13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"/>
    <x v="16"/>
    <x v="2"/>
    <d v="2026-04-20T16:53:13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5"/>
    <x v="16"/>
    <x v="2"/>
    <d v="2026-04-20T16:53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"/>
    <x v="16"/>
    <x v="2"/>
    <d v="2026-04-20T16:53:13"/>
    <n v="194"/>
    <n v="7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"/>
    <x v="16"/>
    <x v="2"/>
    <d v="2026-04-20T16:53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"/>
    <x v="17"/>
    <x v="9"/>
    <d v="2026-04-20T16:53:14"/>
    <n v="214"/>
    <m/>
    <m/>
    <m/>
    <n v="8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"/>
    <x v="17"/>
    <x v="9"/>
    <d v="2026-04-20T16:53:14"/>
    <n v="382"/>
    <m/>
    <m/>
    <m/>
    <m/>
    <m/>
    <n v="174"/>
    <n v="196"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0"/>
    <x v="17"/>
    <x v="9"/>
    <d v="2026-04-20T16:53:14"/>
    <n v="107"/>
    <m/>
    <m/>
    <m/>
    <m/>
    <m/>
    <m/>
    <m/>
    <n v="53"/>
    <m/>
    <n v="3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1"/>
    <x v="17"/>
    <x v="9"/>
    <d v="2026-04-20T16:53:14"/>
    <n v="144.80000000000001"/>
    <n v="14.4"/>
    <n v="4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0"/>
    <x v="17"/>
    <x v="9"/>
    <d v="2026-04-20T16:53:14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"/>
    <x v="17"/>
    <x v="9"/>
    <d v="2026-04-20T16:53:14"/>
    <n v="14"/>
    <m/>
    <m/>
    <n v="2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6"/>
    <x v="17"/>
    <x v="9"/>
    <d v="2026-04-20T16:53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2"/>
    <x v="17"/>
    <x v="9"/>
    <d v="2026-04-20T16:5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3"/>
    <x v="17"/>
    <x v="9"/>
    <d v="2026-04-20T16:53:14"/>
    <n v="4.07"/>
    <m/>
    <m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2"/>
    <x v="17"/>
    <x v="9"/>
    <d v="2026-04-20T16:53:14"/>
    <n v="24.8"/>
    <m/>
    <n v="4"/>
    <n v="6.8"/>
    <n v="5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3"/>
    <x v="17"/>
    <x v="9"/>
    <d v="2026-04-20T16:53:14"/>
    <n v="13.6"/>
    <m/>
    <n v="4"/>
    <n v="4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"/>
    <x v="17"/>
    <x v="9"/>
    <d v="2026-04-20T16:53:14"/>
    <n v="442"/>
    <n v="151"/>
    <n v="291"/>
    <n v="6"/>
    <n v="16"/>
    <n v="33"/>
    <n v="44"/>
    <n v="63"/>
    <n v="87"/>
    <n v="99"/>
    <n v="55"/>
    <m/>
    <n v="24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"/>
    <x v="17"/>
    <x v="9"/>
    <d v="2026-04-20T16:53:14"/>
    <n v="8"/>
    <n v="3"/>
    <n v="5"/>
    <m/>
    <m/>
    <n v="1"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4"/>
    <x v="17"/>
    <x v="9"/>
    <d v="2026-04-20T16:53:14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5"/>
    <x v="17"/>
    <x v="9"/>
    <d v="2026-04-20T16:53:14"/>
    <n v="11"/>
    <n v="3"/>
    <n v="8"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6"/>
    <x v="17"/>
    <x v="9"/>
    <d v="2026-04-20T16:53:1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7"/>
    <x v="17"/>
    <x v="9"/>
    <d v="2026-04-20T16:5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7"/>
    <x v="17"/>
    <x v="9"/>
    <d v="2026-04-20T16:5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8"/>
    <x v="17"/>
    <x v="9"/>
    <d v="2026-04-20T16:5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0"/>
    <x v="17"/>
    <x v="9"/>
    <d v="2026-04-20T16:53:14"/>
    <n v="3"/>
    <m/>
    <n v="3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9"/>
    <x v="17"/>
    <x v="9"/>
    <d v="2026-04-20T16:53:1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"/>
    <x v="17"/>
    <x v="9"/>
    <d v="2026-04-20T16:53:14"/>
    <n v="1001"/>
    <n v="1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"/>
    <x v="17"/>
    <x v="9"/>
    <d v="2026-04-20T16:53:1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0"/>
    <x v="17"/>
    <x v="9"/>
    <d v="2026-04-20T16:53:1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"/>
    <x v="17"/>
    <x v="9"/>
    <d v="2026-04-20T16:53:14"/>
    <n v="1001"/>
    <n v="381"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"/>
    <x v="17"/>
    <x v="9"/>
    <d v="2026-04-20T16:53:14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2"/>
    <x v="17"/>
    <x v="9"/>
    <d v="2026-04-20T16:53:14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5"/>
    <x v="17"/>
    <x v="9"/>
    <d v="2026-04-20T16:53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8"/>
    <x v="19"/>
    <x v="2"/>
    <d v="2026-04-20T16:53:14"/>
    <n v="320"/>
    <m/>
    <m/>
    <m/>
    <n v="152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9"/>
    <x v="19"/>
    <x v="2"/>
    <d v="2026-04-20T16:53:14"/>
    <n v="436"/>
    <m/>
    <m/>
    <m/>
    <m/>
    <m/>
    <n v="262"/>
    <n v="17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0"/>
    <x v="19"/>
    <x v="2"/>
    <d v="2026-04-20T16:53:14"/>
    <n v="149"/>
    <m/>
    <m/>
    <m/>
    <m/>
    <m/>
    <m/>
    <m/>
    <n v="75"/>
    <m/>
    <n v="40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1"/>
    <x v="19"/>
    <x v="2"/>
    <d v="2026-04-20T16:53:14"/>
    <n v="256.8"/>
    <n v="29.6"/>
    <n v="66.400000000000006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0"/>
    <x v="19"/>
    <x v="2"/>
    <d v="2026-04-20T16:53:14"/>
    <n v="18"/>
    <m/>
    <m/>
    <m/>
    <n v="6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"/>
    <x v="19"/>
    <x v="2"/>
    <d v="2026-04-20T16:53:14"/>
    <n v="31"/>
    <m/>
    <n v="1"/>
    <n v="12"/>
    <n v="6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2"/>
    <x v="19"/>
    <x v="2"/>
    <d v="2026-04-20T16:53:14"/>
    <n v="28"/>
    <m/>
    <n v="9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3"/>
    <x v="19"/>
    <x v="2"/>
    <d v="2026-04-20T16:53:14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1"/>
    <x v="19"/>
    <x v="2"/>
    <d v="2026-04-20T16:53:1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2"/>
    <x v="19"/>
    <x v="2"/>
    <d v="2026-04-20T16:53:14"/>
    <n v="6"/>
    <m/>
    <m/>
    <n v="3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3"/>
    <x v="19"/>
    <x v="2"/>
    <d v="2026-04-20T16:5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"/>
    <x v="19"/>
    <x v="2"/>
    <d v="2026-04-20T16:53:14"/>
    <n v="594"/>
    <n v="233"/>
    <n v="361"/>
    <n v="11"/>
    <n v="21"/>
    <n v="54"/>
    <n v="76"/>
    <n v="84"/>
    <n v="131"/>
    <n v="87"/>
    <n v="76"/>
    <m/>
    <n v="20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"/>
    <x v="19"/>
    <x v="2"/>
    <d v="2026-04-20T16:53:14"/>
    <n v="18"/>
    <n v="7"/>
    <n v="11"/>
    <m/>
    <n v="3"/>
    <n v="6"/>
    <n v="3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4"/>
    <x v="19"/>
    <x v="2"/>
    <d v="2026-04-20T16:53:1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5"/>
    <x v="19"/>
    <x v="2"/>
    <d v="2026-04-20T16:53:14"/>
    <n v="6"/>
    <n v="4"/>
    <n v="2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9"/>
    <x v="132"/>
    <x v="2"/>
    <d v="2026-04-20T16:54:09"/>
    <n v="14"/>
    <n v="0"/>
    <n v="0"/>
    <n v="5.6"/>
    <n v="8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0"/>
    <x v="132"/>
    <x v="2"/>
    <d v="2026-04-20T16:54:09"/>
    <n v="4"/>
    <n v="1"/>
    <n v="3"/>
    <n v="0"/>
    <n v="0"/>
    <n v="0"/>
    <n v="1"/>
    <n v="3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4"/>
    <x v="132"/>
    <x v="2"/>
    <d v="2026-04-20T16:54:09"/>
    <n v="4"/>
    <n v="1"/>
    <n v="3"/>
    <n v="0"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"/>
    <x v="132"/>
    <x v="2"/>
    <d v="2026-04-20T16:54:09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"/>
    <x v="132"/>
    <x v="2"/>
    <d v="2026-04-20T16:54:0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"/>
    <x v="132"/>
    <x v="2"/>
    <d v="2026-04-20T16:54:09"/>
    <n v="310"/>
    <n v="11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"/>
    <x v="132"/>
    <x v="2"/>
    <d v="2026-04-20T16:54:09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5"/>
    <x v="132"/>
    <x v="2"/>
    <d v="2026-04-20T16:54:09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4"/>
    <x v="132"/>
    <x v="2"/>
    <d v="2026-04-20T16:5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8"/>
    <x v="29"/>
    <x v="4"/>
    <d v="2026-04-20T16:57:5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9"/>
    <x v="29"/>
    <x v="4"/>
    <d v="2026-04-20T16:57:51"/>
    <n v="13"/>
    <m/>
    <m/>
    <m/>
    <m/>
    <m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0"/>
    <x v="29"/>
    <x v="4"/>
    <d v="2026-04-20T16:57:51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1"/>
    <x v="29"/>
    <x v="4"/>
    <d v="2026-04-20T16:57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"/>
    <x v="29"/>
    <x v="4"/>
    <d v="2026-04-20T16:57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2"/>
    <x v="29"/>
    <x v="4"/>
    <d v="2026-04-20T16:57:51"/>
    <n v="14"/>
    <n v="6"/>
    <n v="8"/>
    <m/>
    <m/>
    <n v="1"/>
    <n v="2"/>
    <n v="2"/>
    <n v="4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3"/>
    <x v="29"/>
    <x v="4"/>
    <d v="2026-04-20T16:57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4"/>
    <x v="29"/>
    <x v="4"/>
    <d v="2026-04-20T16:57:5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5"/>
    <x v="29"/>
    <x v="4"/>
    <d v="2026-04-20T16:57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6"/>
    <x v="29"/>
    <x v="4"/>
    <d v="2026-04-20T16:57:51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7"/>
    <x v="29"/>
    <x v="4"/>
    <d v="2026-04-20T16:57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8"/>
    <x v="134"/>
    <x v="14"/>
    <d v="2026-04-20T17:36:29"/>
    <n v="138"/>
    <m/>
    <m/>
    <m/>
    <n v="6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9"/>
    <x v="134"/>
    <x v="14"/>
    <d v="2026-04-20T17:36:29"/>
    <n v="276"/>
    <m/>
    <m/>
    <m/>
    <m/>
    <m/>
    <n v="192"/>
    <n v="8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0"/>
    <x v="134"/>
    <x v="14"/>
    <d v="2026-04-20T17:36:29"/>
    <n v="39"/>
    <m/>
    <m/>
    <m/>
    <m/>
    <m/>
    <m/>
    <m/>
    <n v="21"/>
    <m/>
    <n v="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1"/>
    <x v="134"/>
    <x v="14"/>
    <d v="2026-04-20T17:36:29"/>
    <n v="92"/>
    <n v="7.2"/>
    <n v="18.399999999999999"/>
    <n v="66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2"/>
    <x v="138"/>
    <x v="18"/>
    <d v="2026-04-20T17:36:30"/>
    <n v="427"/>
    <n v="186"/>
    <n v="241"/>
    <n v="10"/>
    <n v="17"/>
    <n v="37"/>
    <n v="40"/>
    <n v="55"/>
    <n v="128"/>
    <n v="86"/>
    <n v="36"/>
    <m/>
    <n v="2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3"/>
    <x v="138"/>
    <x v="18"/>
    <d v="2026-04-20T17:36:30"/>
    <n v="6"/>
    <n v="3"/>
    <n v="3"/>
    <n v="0"/>
    <n v="0"/>
    <n v="1"/>
    <n v="1"/>
    <n v="0"/>
    <n v="4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4"/>
    <x v="138"/>
    <x v="18"/>
    <d v="2026-04-20T17:36:3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5"/>
    <x v="138"/>
    <x v="18"/>
    <d v="2026-04-20T17:36:30"/>
    <n v="8"/>
    <n v="4"/>
    <n v="4"/>
    <n v="0"/>
    <n v="3"/>
    <n v="1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4"/>
    <x v="138"/>
    <x v="18"/>
    <d v="2026-04-20T17:36:30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5"/>
    <x v="138"/>
    <x v="18"/>
    <d v="2026-04-20T17:36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6"/>
    <x v="138"/>
    <x v="18"/>
    <d v="2026-04-20T17:36:30"/>
    <n v="521"/>
    <n v="198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7"/>
    <x v="138"/>
    <x v="18"/>
    <d v="2026-04-20T17:36:30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0"/>
    <x v="134"/>
    <x v="14"/>
    <d v="2026-04-20T17:36:2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"/>
    <x v="134"/>
    <x v="14"/>
    <d v="2026-04-20T17:36:2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23"/>
    <x v="134"/>
    <x v="14"/>
    <d v="2026-04-20T17:36:29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2"/>
    <x v="134"/>
    <x v="14"/>
    <d v="2026-04-20T17:36:29"/>
    <n v="287"/>
    <n v="142"/>
    <n v="145"/>
    <n v="5"/>
    <n v="9"/>
    <n v="32"/>
    <n v="32"/>
    <n v="37"/>
    <n v="96"/>
    <n v="41"/>
    <n v="23"/>
    <m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8"/>
    <x v="136"/>
    <x v="16"/>
    <d v="2026-04-20T17:36:29"/>
    <n v="94"/>
    <m/>
    <m/>
    <m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9"/>
    <x v="136"/>
    <x v="16"/>
    <d v="2026-04-20T17:36:29"/>
    <n v="192"/>
    <m/>
    <m/>
    <m/>
    <m/>
    <m/>
    <n v="116"/>
    <n v="7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0"/>
    <x v="136"/>
    <x v="16"/>
    <d v="2026-04-20T17:36:29"/>
    <n v="25"/>
    <m/>
    <m/>
    <m/>
    <m/>
    <m/>
    <m/>
    <m/>
    <n v="18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1"/>
    <x v="136"/>
    <x v="16"/>
    <d v="2026-04-20T17:36:29"/>
    <n v="55.2"/>
    <n v="7.2"/>
    <n v="10.4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3"/>
    <x v="139"/>
    <x v="1"/>
    <d v="2026-04-20T17:36:31"/>
    <n v="13.69"/>
    <n v="4.07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1"/>
    <x v="139"/>
    <x v="1"/>
    <d v="2026-04-20T17:36:31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2"/>
    <x v="139"/>
    <x v="1"/>
    <d v="2026-04-20T17:36:31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"/>
    <x v="139"/>
    <x v="1"/>
    <d v="2026-04-20T17:36:31"/>
    <n v="545"/>
    <n v="227"/>
    <n v="318"/>
    <n v="9"/>
    <n v="12"/>
    <n v="51"/>
    <n v="65"/>
    <n v="69"/>
    <n v="126"/>
    <n v="77"/>
    <n v="98"/>
    <m/>
    <n v="15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4"/>
    <x v="139"/>
    <x v="1"/>
    <d v="2026-04-20T17:36:31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5"/>
    <x v="139"/>
    <x v="1"/>
    <d v="2026-04-20T17:36:3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6"/>
    <x v="139"/>
    <x v="1"/>
    <d v="2026-04-20T17:36:31"/>
    <n v="36"/>
    <m/>
    <m/>
    <n v="6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7"/>
    <x v="139"/>
    <x v="1"/>
    <d v="2026-04-20T17:36:31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0"/>
    <x v="136"/>
    <x v="16"/>
    <d v="2026-04-20T17:36:29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"/>
    <x v="136"/>
    <x v="16"/>
    <d v="2026-04-20T17:36:29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2"/>
    <x v="136"/>
    <x v="16"/>
    <d v="2026-04-20T17:36:29"/>
    <n v="8.4"/>
    <n v="4.40000000000000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3"/>
    <x v="136"/>
    <x v="16"/>
    <d v="2026-04-20T17:36:29"/>
    <n v="7.2"/>
    <n v="2.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"/>
    <x v="136"/>
    <x v="16"/>
    <d v="2026-04-20T17:36:29"/>
    <n v="190"/>
    <n v="85"/>
    <n v="105"/>
    <n v="2"/>
    <n v="6"/>
    <n v="15"/>
    <n v="19"/>
    <n v="28"/>
    <n v="58"/>
    <n v="38"/>
    <n v="19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3"/>
    <x v="136"/>
    <x v="16"/>
    <d v="2026-04-20T17:36:29"/>
    <n v="9"/>
    <n v="6"/>
    <n v="3"/>
    <m/>
    <m/>
    <m/>
    <n v="1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8"/>
    <x v="137"/>
    <x v="17"/>
    <d v="2026-04-20T17:36:30"/>
    <n v="170"/>
    <m/>
    <m/>
    <m/>
    <n v="8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9"/>
    <x v="137"/>
    <x v="17"/>
    <d v="2026-04-20T17:36:30"/>
    <n v="279"/>
    <m/>
    <m/>
    <m/>
    <m/>
    <m/>
    <n v="168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8"/>
    <x v="139"/>
    <x v="1"/>
    <d v="2026-04-20T17:36:31"/>
    <n v="114.4"/>
    <n v="3.6"/>
    <n v="24"/>
    <n v="28.8"/>
    <n v="15.6"/>
    <n v="29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9"/>
    <x v="139"/>
    <x v="1"/>
    <d v="2026-04-20T17:36:31"/>
    <n v="81.2"/>
    <n v="7.2"/>
    <n v="4"/>
    <n v="56.8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0"/>
    <x v="139"/>
    <x v="1"/>
    <d v="2026-04-20T17:36:31"/>
    <n v="47"/>
    <n v="12"/>
    <n v="35"/>
    <m/>
    <m/>
    <n v="4"/>
    <n v="3"/>
    <n v="11"/>
    <n v="1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4"/>
    <x v="139"/>
    <x v="1"/>
    <d v="2026-04-20T17:36:31"/>
    <n v="46"/>
    <n v="26"/>
    <n v="20"/>
    <n v="3"/>
    <n v="4"/>
    <n v="23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4"/>
    <x v="139"/>
    <x v="1"/>
    <d v="2026-04-20T17:36:31"/>
    <n v="1027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5"/>
    <x v="139"/>
    <x v="1"/>
    <d v="2026-04-20T17:36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6"/>
    <x v="139"/>
    <x v="1"/>
    <d v="2026-04-20T17:36:31"/>
    <n v="1027"/>
    <n v="413"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"/>
    <x v="139"/>
    <x v="1"/>
    <d v="2026-04-20T17:36:3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3"/>
    <x v="1"/>
    <x v="1"/>
    <d v="2026-04-20T17:36:32"/>
    <n v="28.4"/>
    <n v="0"/>
    <n v="0"/>
    <n v="7.2"/>
    <n v="12.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"/>
    <x v="1"/>
    <x v="1"/>
    <d v="2026-04-20T17:36:32"/>
    <n v="682"/>
    <n v="274"/>
    <n v="408"/>
    <n v="6"/>
    <n v="20"/>
    <n v="58"/>
    <n v="61"/>
    <n v="73"/>
    <n v="184"/>
    <n v="119"/>
    <n v="101"/>
    <m/>
    <n v="31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"/>
    <x v="1"/>
    <x v="1"/>
    <d v="2026-04-20T17:36:32"/>
    <n v="22"/>
    <n v="14"/>
    <n v="8"/>
    <n v="0"/>
    <n v="0"/>
    <n v="6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4"/>
    <x v="1"/>
    <x v="1"/>
    <d v="2026-04-20T17:36:32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5"/>
    <x v="1"/>
    <x v="1"/>
    <d v="2026-04-20T17:36:32"/>
    <n v="16"/>
    <n v="9"/>
    <n v="7"/>
    <n v="0"/>
    <n v="0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6"/>
    <x v="1"/>
    <x v="1"/>
    <d v="2026-04-20T17:36:32"/>
    <n v="4"/>
    <n v="0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7"/>
    <x v="1"/>
    <x v="1"/>
    <d v="2026-04-20T17:36:3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3"/>
    <x v="1"/>
    <x v="1"/>
    <d v="2026-04-20T17:36:3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0"/>
    <x v="137"/>
    <x v="17"/>
    <d v="2026-04-20T17:36:30"/>
    <n v="60"/>
    <m/>
    <m/>
    <m/>
    <m/>
    <m/>
    <m/>
    <m/>
    <n v="41"/>
    <m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1"/>
    <x v="137"/>
    <x v="17"/>
    <d v="2026-04-20T17:36:30"/>
    <n v="64.8"/>
    <n v="7.2"/>
    <n v="21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0"/>
    <x v="137"/>
    <x v="17"/>
    <d v="2026-04-20T17:36:30"/>
    <n v="22"/>
    <m/>
    <m/>
    <m/>
    <n v="0"/>
    <n v="2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8"/>
    <x v="138"/>
    <x v="18"/>
    <d v="2026-04-20T17:36:30"/>
    <n v="190"/>
    <m/>
    <m/>
    <m/>
    <n v="8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9"/>
    <x v="138"/>
    <x v="18"/>
    <d v="2026-04-20T17:36:30"/>
    <n v="425"/>
    <m/>
    <m/>
    <m/>
    <m/>
    <m/>
    <n v="256"/>
    <n v="16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0"/>
    <x v="138"/>
    <x v="18"/>
    <d v="2026-04-20T17:36:30"/>
    <n v="56"/>
    <m/>
    <m/>
    <m/>
    <m/>
    <m/>
    <m/>
    <m/>
    <n v="36"/>
    <m/>
    <n v="4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1"/>
    <x v="138"/>
    <x v="18"/>
    <d v="2026-04-20T17:36:30"/>
    <n v="180"/>
    <n v="28"/>
    <n v="45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0"/>
    <x v="138"/>
    <x v="18"/>
    <d v="2026-04-20T17:36:30"/>
    <n v="10"/>
    <m/>
    <m/>
    <m/>
    <n v="2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8"/>
    <x v="1"/>
    <x v="1"/>
    <d v="2026-04-20T17:36:32"/>
    <n v="6.8"/>
    <n v="0"/>
    <n v="0"/>
    <n v="4.400000000000000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0"/>
    <x v="1"/>
    <x v="1"/>
    <d v="2026-04-20T17:36:32"/>
    <n v="11"/>
    <n v="7"/>
    <n v="4"/>
    <m/>
    <m/>
    <m/>
    <n v="1"/>
    <n v="1"/>
    <n v="5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4"/>
    <x v="1"/>
    <x v="1"/>
    <d v="2026-04-20T17:36:32"/>
    <n v="2"/>
    <n v="1"/>
    <n v="1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"/>
    <x v="1"/>
    <x v="1"/>
    <d v="2026-04-20T17:36:32"/>
    <n v="824"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"/>
    <x v="1"/>
    <x v="1"/>
    <d v="2026-04-20T17:36:3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6"/>
    <x v="1"/>
    <x v="1"/>
    <d v="2026-04-20T17:36:32"/>
    <n v="824"/>
    <n v="315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"/>
    <x v="1"/>
    <x v="1"/>
    <d v="2026-04-20T17:36:32"/>
    <n v="91"/>
    <n v="3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5"/>
    <x v="1"/>
    <x v="1"/>
    <d v="2026-04-20T17:36:3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"/>
    <x v="138"/>
    <x v="18"/>
    <d v="2026-04-20T17:36:30"/>
    <n v="12"/>
    <m/>
    <n v="0"/>
    <n v="2"/>
    <n v="2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2"/>
    <x v="138"/>
    <x v="18"/>
    <d v="2026-04-20T17:36:30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13"/>
    <x v="138"/>
    <x v="18"/>
    <d v="2026-04-20T17:36:30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22"/>
    <x v="138"/>
    <x v="18"/>
    <d v="2026-04-20T17:36:30"/>
    <n v="13.6"/>
    <n v="0"/>
    <n v="5.6"/>
    <n v="4"/>
    <n v="1.2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8"/>
    <x v="23"/>
    <x v="138"/>
    <x v="18"/>
    <d v="2026-04-20T17:36:30"/>
    <n v="8.8000000000000007"/>
    <n v="0"/>
    <n v="3.6"/>
    <n v="0"/>
    <n v="4"/>
    <n v="0"/>
    <n v="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8"/>
    <x v="139"/>
    <x v="1"/>
    <d v="2026-04-20T17:36:31"/>
    <n v="268"/>
    <m/>
    <m/>
    <m/>
    <n v="13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9"/>
    <x v="139"/>
    <x v="1"/>
    <d v="2026-04-20T17:36:31"/>
    <n v="405"/>
    <m/>
    <m/>
    <m/>
    <m/>
    <m/>
    <n v="252"/>
    <n v="15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0"/>
    <x v="139"/>
    <x v="1"/>
    <d v="2026-04-20T17:36:31"/>
    <n v="144"/>
    <m/>
    <m/>
    <m/>
    <m/>
    <m/>
    <m/>
    <m/>
    <n v="95"/>
    <m/>
    <n v="26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2"/>
    <x v="3"/>
    <x v="2"/>
    <d v="2026-04-20T17:36:3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2"/>
    <x v="3"/>
    <x v="2"/>
    <d v="2026-04-20T17:36:32"/>
    <n v="8"/>
    <n v="0"/>
    <n v="0"/>
    <n v="3.6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"/>
    <x v="3"/>
    <x v="2"/>
    <d v="2026-04-20T17:36:32"/>
    <n v="571"/>
    <n v="229"/>
    <n v="342"/>
    <n v="4"/>
    <n v="18"/>
    <n v="41"/>
    <n v="80"/>
    <n v="74"/>
    <n v="158"/>
    <n v="105"/>
    <n v="71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"/>
    <x v="3"/>
    <x v="2"/>
    <d v="2026-04-20T17:36:32"/>
    <n v="4"/>
    <n v="3"/>
    <n v="1"/>
    <n v="0"/>
    <n v="0"/>
    <n v="2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4"/>
    <x v="3"/>
    <x v="2"/>
    <d v="2026-04-20T17:36:32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5"/>
    <x v="3"/>
    <x v="2"/>
    <d v="2026-04-20T17:36:32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6"/>
    <x v="3"/>
    <x v="2"/>
    <d v="2026-04-20T17:36:32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7"/>
    <x v="3"/>
    <x v="2"/>
    <d v="2026-04-20T17:36:32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8"/>
    <x v="3"/>
    <x v="2"/>
    <d v="2026-04-20T17:36:32"/>
    <n v="17.2"/>
    <n v="0"/>
    <n v="8.8000000000000007"/>
    <n v="0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9"/>
    <x v="3"/>
    <x v="2"/>
    <d v="2026-04-20T17:36:32"/>
    <n v="8.4"/>
    <n v="0"/>
    <n v="0"/>
    <n v="8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0"/>
    <x v="3"/>
    <x v="2"/>
    <d v="2026-04-20T17:36:32"/>
    <n v="6"/>
    <n v="2"/>
    <n v="4"/>
    <n v="0"/>
    <n v="0"/>
    <n v="0"/>
    <n v="0"/>
    <n v="1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4"/>
    <x v="3"/>
    <x v="2"/>
    <d v="2026-04-20T17:36:32"/>
    <n v="6"/>
    <n v="5"/>
    <n v="1"/>
    <n v="0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"/>
    <x v="3"/>
    <x v="2"/>
    <d v="2026-04-20T17:36:32"/>
    <n v="878"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"/>
    <x v="3"/>
    <x v="2"/>
    <d v="2026-04-20T17:36:3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"/>
    <x v="3"/>
    <x v="2"/>
    <d v="2026-04-20T17:36:32"/>
    <n v="878"/>
    <n v="363"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"/>
    <x v="3"/>
    <x v="2"/>
    <d v="2026-04-20T17:36:32"/>
    <n v="33"/>
    <n v="1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1"/>
    <x v="139"/>
    <x v="1"/>
    <d v="2026-04-20T17:36:31"/>
    <n v="187.2"/>
    <n v="24.8"/>
    <n v="3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8"/>
    <x v="140"/>
    <x v="1"/>
    <d v="2026-04-20T17:36:31"/>
    <n v="198"/>
    <m/>
    <m/>
    <m/>
    <n v="86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9"/>
    <x v="140"/>
    <x v="1"/>
    <d v="2026-04-20T17:36:31"/>
    <n v="454"/>
    <m/>
    <m/>
    <m/>
    <m/>
    <m/>
    <n v="252"/>
    <n v="20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0"/>
    <x v="140"/>
    <x v="1"/>
    <d v="2026-04-20T17:36:31"/>
    <n v="93"/>
    <m/>
    <m/>
    <m/>
    <m/>
    <m/>
    <m/>
    <m/>
    <n v="43"/>
    <m/>
    <n v="22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"/>
    <x v="140"/>
    <x v="1"/>
    <d v="2026-04-20T17:36:31"/>
    <n v="138.4"/>
    <n v="7.2"/>
    <n v="34.4"/>
    <n v="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0"/>
    <x v="140"/>
    <x v="1"/>
    <d v="2026-04-20T17:36:3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"/>
    <x v="140"/>
    <x v="1"/>
    <d v="2026-04-20T17:36:31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2"/>
    <x v="140"/>
    <x v="1"/>
    <d v="2026-04-20T17:36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4"/>
    <x v="6"/>
    <x v="2"/>
    <d v="2026-04-20T17:36:33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5"/>
    <x v="6"/>
    <x v="2"/>
    <d v="2026-04-20T17:36:33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6"/>
    <x v="6"/>
    <x v="2"/>
    <d v="2026-04-20T17:36:3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7"/>
    <x v="6"/>
    <x v="2"/>
    <d v="2026-04-20T17:36:33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8"/>
    <x v="6"/>
    <x v="2"/>
    <d v="2026-04-20T17:36:3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9"/>
    <x v="6"/>
    <x v="2"/>
    <d v="2026-04-20T17:36:33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0"/>
    <x v="6"/>
    <x v="2"/>
    <d v="2026-04-20T17:36:33"/>
    <n v="3"/>
    <n v="0"/>
    <n v="3"/>
    <n v="0"/>
    <n v="0"/>
    <n v="0"/>
    <n v="0"/>
    <n v="1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4"/>
    <x v="6"/>
    <x v="2"/>
    <d v="2026-04-20T17:36:33"/>
    <n v="3"/>
    <n v="2"/>
    <n v="1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"/>
    <x v="6"/>
    <x v="2"/>
    <d v="2026-04-20T17:36:33"/>
    <n v="654"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"/>
    <x v="6"/>
    <x v="2"/>
    <d v="2026-04-20T17:36:3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0"/>
    <x v="6"/>
    <x v="2"/>
    <d v="2026-04-20T17:36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"/>
    <x v="6"/>
    <x v="2"/>
    <d v="2026-04-20T17:36:33"/>
    <n v="654"/>
    <n v="228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"/>
    <x v="6"/>
    <x v="2"/>
    <d v="2026-04-20T17:36:33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2"/>
    <x v="6"/>
    <x v="2"/>
    <d v="2026-04-20T17:3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5"/>
    <x v="6"/>
    <x v="2"/>
    <d v="2026-04-20T17:36:33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4"/>
    <x v="6"/>
    <x v="2"/>
    <d v="2026-04-20T17:3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8"/>
    <x v="1"/>
    <x v="1"/>
    <d v="2026-04-20T17:36:32"/>
    <n v="268"/>
    <m/>
    <m/>
    <m/>
    <n v="122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9"/>
    <x v="1"/>
    <x v="1"/>
    <d v="2026-04-20T17:36:32"/>
    <n v="603"/>
    <m/>
    <m/>
    <m/>
    <m/>
    <m/>
    <n v="366"/>
    <n v="23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0"/>
    <x v="1"/>
    <x v="1"/>
    <d v="2026-04-20T17:36:32"/>
    <n v="191"/>
    <m/>
    <m/>
    <m/>
    <m/>
    <m/>
    <m/>
    <m/>
    <n v="100"/>
    <m/>
    <n v="62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"/>
    <x v="1"/>
    <x v="1"/>
    <d v="2026-04-20T17:36:32"/>
    <n v="228"/>
    <n v="15.2"/>
    <n v="51.2"/>
    <n v="1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0"/>
    <x v="1"/>
    <x v="1"/>
    <d v="2026-04-20T17:36:32"/>
    <n v="16"/>
    <m/>
    <m/>
    <m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"/>
    <x v="1"/>
    <x v="1"/>
    <d v="2026-04-20T17:36:32"/>
    <n v="20"/>
    <m/>
    <m/>
    <n v="4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2"/>
    <x v="1"/>
    <x v="1"/>
    <d v="2026-04-20T17:36:32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3"/>
    <x v="1"/>
    <x v="1"/>
    <d v="2026-04-20T17:36:32"/>
    <n v="13.69"/>
    <n v="8.8800000000000008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9"/>
    <x v="2"/>
    <x v="2"/>
    <d v="2026-04-20T17:36:34"/>
    <n v="680"/>
    <m/>
    <m/>
    <m/>
    <m/>
    <m/>
    <n v="414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0"/>
    <x v="2"/>
    <x v="2"/>
    <d v="2026-04-20T17:36:34"/>
    <n v="159"/>
    <m/>
    <m/>
    <m/>
    <m/>
    <m/>
    <m/>
    <m/>
    <n v="87"/>
    <m/>
    <n v="44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1"/>
    <x v="2"/>
    <x v="2"/>
    <d v="2026-04-20T17:36:34"/>
    <n v="185.6"/>
    <n v="11.2"/>
    <n v="26.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0"/>
    <x v="2"/>
    <x v="2"/>
    <d v="2026-04-20T17:36:34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"/>
    <x v="2"/>
    <x v="2"/>
    <d v="2026-04-20T17:36:34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6"/>
    <x v="2"/>
    <x v="2"/>
    <d v="2026-04-20T17:36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3"/>
    <x v="2"/>
    <x v="2"/>
    <d v="2026-04-20T17:36:34"/>
    <n v="9.6199999999999992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1"/>
    <x v="2"/>
    <x v="2"/>
    <d v="2026-04-20T17:36:34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2"/>
    <x v="2"/>
    <x v="2"/>
    <d v="2026-04-20T17:36:34"/>
    <n v="16.8"/>
    <m/>
    <n v="3.2"/>
    <n v="0.8"/>
    <n v="5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"/>
    <x v="2"/>
    <x v="2"/>
    <d v="2026-04-20T17:36:34"/>
    <n v="726"/>
    <n v="332"/>
    <n v="394"/>
    <n v="6"/>
    <n v="11"/>
    <n v="55"/>
    <n v="96"/>
    <n v="79"/>
    <n v="207"/>
    <n v="135"/>
    <n v="87"/>
    <m/>
    <n v="22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"/>
    <x v="2"/>
    <x v="2"/>
    <d v="2026-04-20T17:36:34"/>
    <n v="18"/>
    <n v="8"/>
    <n v="10"/>
    <m/>
    <m/>
    <m/>
    <m/>
    <n v="1"/>
    <n v="7"/>
    <n v="7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4"/>
    <x v="2"/>
    <x v="2"/>
    <d v="2026-04-20T17:36:34"/>
    <n v="5"/>
    <m/>
    <n v="5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5"/>
    <x v="2"/>
    <x v="2"/>
    <d v="2026-04-20T17:36:34"/>
    <n v="6"/>
    <n v="2"/>
    <n v="4"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6"/>
    <x v="2"/>
    <x v="2"/>
    <d v="2026-04-20T17:36:34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7"/>
    <x v="2"/>
    <x v="2"/>
    <d v="2026-04-20T17:36:3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8"/>
    <x v="2"/>
    <x v="2"/>
    <d v="2026-04-20T17:36:34"/>
    <n v="47.2"/>
    <m/>
    <n v="8"/>
    <n v="2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1"/>
    <x v="1"/>
    <x v="1"/>
    <d v="2026-04-20T17:36:32"/>
    <n v="13.6"/>
    <n v="0"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2"/>
    <x v="1"/>
    <x v="1"/>
    <d v="2026-04-20T17:36:3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2"/>
    <x v="1"/>
    <x v="1"/>
    <d v="2026-04-20T17:36:32"/>
    <n v="33.200000000000003"/>
    <n v="0"/>
    <n v="0"/>
    <n v="6.8"/>
    <n v="2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"/>
    <x v="3"/>
    <x v="2"/>
    <d v="2026-04-20T17:36:32"/>
    <n v="308"/>
    <m/>
    <m/>
    <m/>
    <n v="16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9"/>
    <x v="3"/>
    <x v="2"/>
    <d v="2026-04-20T17:36:32"/>
    <n v="516"/>
    <m/>
    <m/>
    <m/>
    <m/>
    <m/>
    <n v="316"/>
    <n v="194"/>
    <n v="6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0"/>
    <x v="3"/>
    <x v="2"/>
    <d v="2026-04-20T17:36:32"/>
    <n v="101"/>
    <m/>
    <m/>
    <m/>
    <m/>
    <m/>
    <m/>
    <m/>
    <n v="71"/>
    <m/>
    <n v="2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1"/>
    <x v="3"/>
    <x v="2"/>
    <d v="2026-04-20T17:36:32"/>
    <n v="213.6"/>
    <n v="13.6"/>
    <n v="70.400000000000006"/>
    <n v="1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0"/>
    <x v="3"/>
    <x v="2"/>
    <d v="2026-04-20T17:36:32"/>
    <n v="4"/>
    <m/>
    <m/>
    <m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9"/>
    <x v="2"/>
    <x v="2"/>
    <d v="2026-04-20T17:36:34"/>
    <n v="14"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0"/>
    <x v="2"/>
    <x v="2"/>
    <d v="2026-04-20T17:36:34"/>
    <n v="11"/>
    <n v="8"/>
    <n v="3"/>
    <m/>
    <m/>
    <n v="1"/>
    <n v="2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4"/>
    <x v="2"/>
    <x v="2"/>
    <d v="2026-04-20T17:36:34"/>
    <n v="18"/>
    <n v="14"/>
    <n v="4"/>
    <m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"/>
    <x v="2"/>
    <x v="2"/>
    <d v="2026-04-20T17:36:34"/>
    <n v="1155"/>
    <n v="1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"/>
    <x v="2"/>
    <x v="2"/>
    <d v="2026-04-20T17:3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"/>
    <x v="2"/>
    <x v="2"/>
    <d v="2026-04-20T17:36:34"/>
    <n v="1155"/>
    <n v="437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"/>
    <x v="2"/>
    <x v="2"/>
    <d v="2026-04-20T17:36:34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5"/>
    <x v="2"/>
    <x v="2"/>
    <d v="2026-04-20T17:36:3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22"/>
    <x v="4"/>
    <x v="3"/>
    <d v="2026-04-20T17:36:34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2"/>
    <x v="4"/>
    <x v="3"/>
    <d v="2026-04-20T17:36:34"/>
    <n v="51"/>
    <n v="15"/>
    <n v="36"/>
    <n v="0"/>
    <n v="2"/>
    <n v="7"/>
    <n v="1"/>
    <n v="3"/>
    <n v="17"/>
    <n v="6"/>
    <n v="1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3"/>
    <x v="4"/>
    <x v="3"/>
    <d v="2026-04-20T17:36:34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5"/>
    <x v="4"/>
    <x v="3"/>
    <d v="2026-04-20T17:36:34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4"/>
    <x v="4"/>
    <x v="3"/>
    <d v="2026-04-20T17:36:3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5"/>
    <x v="4"/>
    <x v="3"/>
    <d v="2026-04-20T17:36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6"/>
    <x v="4"/>
    <x v="3"/>
    <d v="2026-04-20T17:36:34"/>
    <n v="80"/>
    <n v="3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"/>
    <x v="4"/>
    <x v="3"/>
    <d v="2026-04-20T17:36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"/>
    <x v="3"/>
    <x v="2"/>
    <d v="2026-04-20T17:36:32"/>
    <n v="6"/>
    <m/>
    <n v="0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2"/>
    <x v="3"/>
    <x v="2"/>
    <d v="2026-04-20T17:36:32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3"/>
    <x v="3"/>
    <x v="2"/>
    <d v="2026-04-20T17:36:32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1"/>
    <x v="3"/>
    <x v="2"/>
    <d v="2026-04-20T17:36:32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8"/>
    <x v="6"/>
    <x v="2"/>
    <d v="2026-04-20T17:36:33"/>
    <n v="264"/>
    <m/>
    <m/>
    <m/>
    <n v="12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9"/>
    <x v="6"/>
    <x v="2"/>
    <d v="2026-04-20T17:36:33"/>
    <n v="503"/>
    <m/>
    <m/>
    <m/>
    <m/>
    <m/>
    <n v="278"/>
    <n v="22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0"/>
    <x v="6"/>
    <x v="2"/>
    <d v="2026-04-20T17:36:33"/>
    <n v="108"/>
    <m/>
    <m/>
    <m/>
    <m/>
    <m/>
    <m/>
    <m/>
    <n v="64"/>
    <m/>
    <n v="14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1"/>
    <x v="6"/>
    <x v="2"/>
    <d v="2026-04-20T17:36:33"/>
    <n v="219.2"/>
    <n v="8"/>
    <n v="72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0"/>
    <x v="5"/>
    <x v="4"/>
    <d v="2026-04-20T17:36:35"/>
    <n v="87"/>
    <m/>
    <m/>
    <m/>
    <m/>
    <m/>
    <m/>
    <m/>
    <n v="31"/>
    <m/>
    <n v="36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1"/>
    <x v="5"/>
    <x v="4"/>
    <d v="2026-04-20T17:36:35"/>
    <n v="63.2"/>
    <n v="4"/>
    <n v="21.6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0"/>
    <x v="5"/>
    <x v="4"/>
    <d v="2026-04-20T17:36:35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"/>
    <x v="5"/>
    <x v="4"/>
    <d v="2026-04-20T17:36:35"/>
    <n v="12"/>
    <m/>
    <m/>
    <n v="4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2"/>
    <x v="5"/>
    <x v="4"/>
    <d v="2026-04-20T17:36:35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2"/>
    <x v="5"/>
    <x v="4"/>
    <d v="2026-04-20T17:36:35"/>
    <n v="9.1999999999999993"/>
    <m/>
    <m/>
    <n v="4.4000000000000004"/>
    <n v="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"/>
    <x v="5"/>
    <x v="4"/>
    <d v="2026-04-20T17:36:35"/>
    <n v="294"/>
    <n v="121"/>
    <n v="173"/>
    <n v="3"/>
    <n v="7"/>
    <n v="17"/>
    <n v="24"/>
    <n v="37"/>
    <n v="71"/>
    <n v="62"/>
    <n v="34"/>
    <m/>
    <n v="18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"/>
    <x v="5"/>
    <x v="4"/>
    <d v="2026-04-20T17:36:35"/>
    <n v="7"/>
    <n v="3"/>
    <n v="4"/>
    <m/>
    <n v="1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5"/>
    <x v="5"/>
    <x v="4"/>
    <d v="2026-04-20T17:36:35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7"/>
    <x v="5"/>
    <x v="4"/>
    <d v="2026-04-20T17:36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0"/>
    <x v="5"/>
    <x v="4"/>
    <d v="2026-04-20T17:36:3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"/>
    <x v="5"/>
    <x v="4"/>
    <d v="2026-04-20T17:36:35"/>
    <n v="429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"/>
    <x v="5"/>
    <x v="4"/>
    <d v="2026-04-20T17:36:3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"/>
    <x v="5"/>
    <x v="4"/>
    <d v="2026-04-20T17:36:35"/>
    <n v="429"/>
    <n v="185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"/>
    <x v="5"/>
    <x v="4"/>
    <d v="2026-04-20T17:36:35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5"/>
    <x v="5"/>
    <x v="4"/>
    <d v="2026-04-20T17:36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0"/>
    <x v="6"/>
    <x v="2"/>
    <d v="2026-04-20T17:36:33"/>
    <n v="18"/>
    <m/>
    <m/>
    <m/>
    <n v="2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"/>
    <x v="6"/>
    <x v="2"/>
    <d v="2026-04-20T17:36:33"/>
    <n v="24"/>
    <m/>
    <n v="0"/>
    <n v="6"/>
    <n v="2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2"/>
    <x v="6"/>
    <x v="2"/>
    <d v="2026-04-20T17:36:33"/>
    <n v="12.8"/>
    <n v="5.6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1"/>
    <x v="6"/>
    <x v="2"/>
    <d v="2026-04-20T17:36:3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2"/>
    <x v="6"/>
    <x v="2"/>
    <d v="2026-04-20T17:36:33"/>
    <n v="4.4000000000000004"/>
    <n v="0"/>
    <n v="0"/>
    <n v="0.8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"/>
    <x v="6"/>
    <x v="2"/>
    <d v="2026-04-20T17:36:33"/>
    <n v="565"/>
    <n v="217"/>
    <n v="348"/>
    <n v="4"/>
    <n v="21"/>
    <n v="53"/>
    <n v="60"/>
    <n v="72"/>
    <n v="139"/>
    <n v="113"/>
    <n v="66"/>
    <m/>
    <n v="7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"/>
    <x v="6"/>
    <x v="2"/>
    <d v="2026-04-20T17:36:33"/>
    <n v="15"/>
    <n v="10"/>
    <n v="5"/>
    <n v="3"/>
    <n v="0"/>
    <n v="3"/>
    <n v="1"/>
    <n v="0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"/>
    <x v="2"/>
    <x v="2"/>
    <d v="2026-04-20T17:36:34"/>
    <n v="350"/>
    <m/>
    <m/>
    <m/>
    <n v="19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9"/>
    <x v="7"/>
    <x v="5"/>
    <d v="2026-04-20T17:36:35"/>
    <n v="386"/>
    <m/>
    <m/>
    <m/>
    <m/>
    <m/>
    <n v="22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0"/>
    <x v="7"/>
    <x v="5"/>
    <d v="2026-04-20T17:36:35"/>
    <n v="75"/>
    <m/>
    <m/>
    <m/>
    <m/>
    <m/>
    <m/>
    <m/>
    <n v="33"/>
    <m/>
    <n v="2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1"/>
    <x v="7"/>
    <x v="5"/>
    <d v="2026-04-20T17:36:35"/>
    <n v="86.4"/>
    <n v="4.8"/>
    <n v="10.4"/>
    <n v="7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0"/>
    <x v="7"/>
    <x v="5"/>
    <d v="2026-04-20T17:36:35"/>
    <n v="24"/>
    <m/>
    <m/>
    <m/>
    <n v="4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"/>
    <x v="7"/>
    <x v="5"/>
    <d v="2026-04-20T17:36:35"/>
    <n v="26"/>
    <m/>
    <m/>
    <n v="2"/>
    <n v="4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6"/>
    <x v="7"/>
    <x v="5"/>
    <d v="2026-04-20T17:36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2"/>
    <x v="7"/>
    <x v="5"/>
    <d v="2026-04-20T17:36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2"/>
    <x v="7"/>
    <x v="5"/>
    <d v="2026-04-20T17:36:35"/>
    <n v="6"/>
    <m/>
    <m/>
    <n v="3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3"/>
    <x v="7"/>
    <x v="5"/>
    <d v="2026-04-20T17:36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"/>
    <x v="7"/>
    <x v="5"/>
    <d v="2026-04-20T17:36:35"/>
    <n v="363"/>
    <n v="157"/>
    <n v="206"/>
    <n v="3"/>
    <n v="5"/>
    <n v="26"/>
    <n v="25"/>
    <n v="49"/>
    <n v="113"/>
    <n v="80"/>
    <n v="33"/>
    <m/>
    <n v="13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"/>
    <x v="7"/>
    <x v="5"/>
    <d v="2026-04-20T17:36:35"/>
    <n v="14"/>
    <n v="8"/>
    <n v="6"/>
    <m/>
    <m/>
    <n v="1"/>
    <n v="2"/>
    <n v="2"/>
    <n v="6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5"/>
    <x v="7"/>
    <x v="5"/>
    <d v="2026-04-20T17:36:35"/>
    <n v="3"/>
    <m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"/>
    <x v="7"/>
    <x v="5"/>
    <d v="2026-04-20T17:36:35"/>
    <n v="692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"/>
    <x v="7"/>
    <x v="5"/>
    <d v="2026-04-20T17:36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"/>
    <x v="7"/>
    <x v="5"/>
    <d v="2026-04-20T17:36:35"/>
    <n v="692"/>
    <n v="291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"/>
    <x v="7"/>
    <x v="5"/>
    <d v="2026-04-20T17:36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3"/>
    <x v="9"/>
    <x v="7"/>
    <d v="2026-04-20T17:36:3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5"/>
    <x v="9"/>
    <x v="7"/>
    <d v="2026-04-20T17:36:36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4"/>
    <x v="9"/>
    <x v="7"/>
    <d v="2026-04-20T17:36:36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5"/>
    <x v="9"/>
    <x v="7"/>
    <d v="2026-04-20T17:36:3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7"/>
    <x v="9"/>
    <x v="7"/>
    <d v="2026-04-20T17:3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6"/>
    <x v="9"/>
    <x v="7"/>
    <d v="2026-04-20T17:36:36"/>
    <n v="121"/>
    <n v="4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7"/>
    <x v="9"/>
    <x v="7"/>
    <d v="2026-04-20T17:36:36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8"/>
    <x v="9"/>
    <x v="7"/>
    <d v="2026-04-20T17:3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0"/>
    <x v="10"/>
    <x v="4"/>
    <d v="2026-04-20T17:36:37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"/>
    <x v="10"/>
    <x v="4"/>
    <d v="2026-04-20T17:36:37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2"/>
    <x v="10"/>
    <x v="4"/>
    <d v="2026-04-20T17:36:37"/>
    <n v="106"/>
    <n v="42"/>
    <n v="64"/>
    <n v="1"/>
    <n v="3"/>
    <n v="3"/>
    <n v="18"/>
    <n v="10"/>
    <n v="36"/>
    <n v="19"/>
    <n v="9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3"/>
    <x v="10"/>
    <x v="4"/>
    <d v="2026-04-20T17:36:37"/>
    <n v="4"/>
    <n v="1"/>
    <n v="3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4"/>
    <x v="10"/>
    <x v="4"/>
    <d v="2026-04-20T17:36:37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5"/>
    <x v="10"/>
    <x v="4"/>
    <d v="2026-04-20T17:36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6"/>
    <x v="10"/>
    <x v="4"/>
    <d v="2026-04-20T17:36:37"/>
    <n v="267"/>
    <n v="12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"/>
    <x v="10"/>
    <x v="4"/>
    <d v="2026-04-20T17:36:37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8"/>
    <x v="4"/>
    <x v="3"/>
    <d v="2026-04-20T17:36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9"/>
    <x v="4"/>
    <x v="3"/>
    <d v="2026-04-20T17:36:34"/>
    <n v="46"/>
    <m/>
    <m/>
    <m/>
    <m/>
    <m/>
    <n v="34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0"/>
    <x v="4"/>
    <x v="3"/>
    <d v="2026-04-20T17:36:34"/>
    <n v="15"/>
    <m/>
    <m/>
    <m/>
    <m/>
    <m/>
    <m/>
    <m/>
    <n v="1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1"/>
    <x v="4"/>
    <x v="3"/>
    <d v="2026-04-20T17:36:34"/>
    <n v="24.8"/>
    <n v="0"/>
    <n v="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0"/>
    <x v="4"/>
    <x v="3"/>
    <d v="2026-04-20T17:36:34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"/>
    <x v="4"/>
    <x v="3"/>
    <d v="2026-04-20T17:36:34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"/>
    <x v="5"/>
    <x v="4"/>
    <d v="2026-04-20T17:36:35"/>
    <n v="122"/>
    <m/>
    <m/>
    <m/>
    <n v="4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"/>
    <x v="5"/>
    <x v="4"/>
    <d v="2026-04-20T17:36:35"/>
    <n v="269"/>
    <m/>
    <m/>
    <m/>
    <m/>
    <m/>
    <n v="142"/>
    <n v="123"/>
    <n v="3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22"/>
    <x v="11"/>
    <x v="4"/>
    <d v="2026-04-20T17:36:3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23"/>
    <x v="11"/>
    <x v="4"/>
    <d v="2026-04-20T17:36:3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2"/>
    <x v="11"/>
    <x v="4"/>
    <d v="2026-04-20T17:36:37"/>
    <n v="69"/>
    <n v="24"/>
    <n v="45"/>
    <m/>
    <n v="1"/>
    <m/>
    <n v="9"/>
    <n v="6"/>
    <n v="22"/>
    <n v="17"/>
    <n v="1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5"/>
    <x v="11"/>
    <x v="4"/>
    <d v="2026-04-20T17:36:37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4"/>
    <x v="11"/>
    <x v="4"/>
    <d v="2026-04-20T17:36:37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5"/>
    <x v="11"/>
    <x v="4"/>
    <d v="2026-04-20T17:36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6"/>
    <x v="11"/>
    <x v="4"/>
    <d v="2026-04-20T17:36:37"/>
    <n v="202"/>
    <n v="10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"/>
    <x v="11"/>
    <x v="4"/>
    <d v="2026-04-20T17:36:3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6"/>
    <x v="12"/>
    <x v="1"/>
    <d v="2026-04-20T17:36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2"/>
    <x v="12"/>
    <x v="1"/>
    <d v="2026-04-20T17:36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3"/>
    <x v="12"/>
    <x v="1"/>
    <d v="2026-04-20T17:36:38"/>
    <n v="8.8800000000000008"/>
    <n v="8.880000000000000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2"/>
    <x v="12"/>
    <x v="1"/>
    <d v="2026-04-20T17:36:38"/>
    <n v="26"/>
    <n v="0"/>
    <n v="0"/>
    <n v="12"/>
    <n v="6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3"/>
    <x v="12"/>
    <x v="1"/>
    <d v="2026-04-20T17:36:38"/>
    <n v="4.8"/>
    <n v="0"/>
    <n v="0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"/>
    <x v="12"/>
    <x v="1"/>
    <d v="2026-04-20T17:36:38"/>
    <n v="736"/>
    <n v="284"/>
    <n v="452"/>
    <n v="16"/>
    <n v="27"/>
    <n v="61"/>
    <n v="85"/>
    <n v="81"/>
    <n v="184"/>
    <n v="92"/>
    <n v="118"/>
    <m/>
    <n v="20"/>
    <n v="1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"/>
    <x v="12"/>
    <x v="1"/>
    <d v="2026-04-20T17:36:38"/>
    <n v="16"/>
    <n v="11"/>
    <n v="5"/>
    <m/>
    <m/>
    <n v="2"/>
    <n v="1"/>
    <n v="3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4"/>
    <x v="12"/>
    <x v="1"/>
    <d v="2026-04-20T17:36:38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5"/>
    <x v="12"/>
    <x v="1"/>
    <d v="2026-04-20T17:36:38"/>
    <n v="9"/>
    <n v="5"/>
    <n v="4"/>
    <n v="0"/>
    <n v="0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6"/>
    <x v="12"/>
    <x v="1"/>
    <d v="2026-04-20T17:36:38"/>
    <n v="18"/>
    <n v="4"/>
    <n v="0"/>
    <n v="0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7"/>
    <x v="12"/>
    <x v="1"/>
    <d v="2026-04-20T17:36:38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3"/>
    <x v="12"/>
    <x v="1"/>
    <d v="2026-04-20T17:36:3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8"/>
    <x v="12"/>
    <x v="1"/>
    <d v="2026-04-20T17:36:38"/>
    <n v="45.6"/>
    <n v="9.6"/>
    <n v="8"/>
    <n v="18.8"/>
    <n v="4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9"/>
    <x v="12"/>
    <x v="1"/>
    <d v="2026-04-20T17:36:38"/>
    <n v="14"/>
    <n v="0"/>
    <n v="0"/>
    <n v="1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0"/>
    <x v="12"/>
    <x v="1"/>
    <d v="2026-04-20T17:36:38"/>
    <n v="14"/>
    <n v="6"/>
    <n v="8"/>
    <n v="2"/>
    <n v="0"/>
    <n v="0"/>
    <n v="4"/>
    <n v="3"/>
    <n v="2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4"/>
    <x v="12"/>
    <x v="1"/>
    <d v="2026-04-20T17:36:38"/>
    <n v="16"/>
    <n v="7"/>
    <n v="9"/>
    <n v="2"/>
    <n v="2"/>
    <n v="9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"/>
    <x v="12"/>
    <x v="1"/>
    <d v="2026-04-20T17:36:38"/>
    <n v="99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"/>
    <x v="12"/>
    <x v="1"/>
    <d v="2026-04-20T17:36:38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9"/>
    <x v="12"/>
    <x v="1"/>
    <d v="2026-04-20T17:36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0"/>
    <x v="12"/>
    <x v="1"/>
    <d v="2026-04-20T17:36:3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"/>
    <x v="12"/>
    <x v="1"/>
    <d v="2026-04-20T17:36:38"/>
    <n v="990"/>
    <n v="371"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"/>
    <x v="12"/>
    <x v="1"/>
    <d v="2026-04-20T17:36:38"/>
    <n v="101"/>
    <n v="3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1"/>
    <x v="12"/>
    <x v="1"/>
    <d v="2026-04-20T17:36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2"/>
    <x v="12"/>
    <x v="1"/>
    <d v="2026-04-20T17:36:38"/>
    <n v="65"/>
    <n v="3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"/>
    <x v="7"/>
    <x v="5"/>
    <d v="2026-04-20T17:36:35"/>
    <n v="148"/>
    <m/>
    <m/>
    <m/>
    <n v="5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"/>
    <x v="8"/>
    <x v="6"/>
    <d v="2026-04-20T17:36:36"/>
    <n v="68"/>
    <m/>
    <m/>
    <m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"/>
    <x v="8"/>
    <x v="6"/>
    <d v="2026-04-20T17:36:36"/>
    <n v="154"/>
    <m/>
    <m/>
    <m/>
    <m/>
    <m/>
    <n v="96"/>
    <n v="5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0"/>
    <x v="8"/>
    <x v="6"/>
    <d v="2026-04-20T17:36:36"/>
    <n v="25"/>
    <m/>
    <m/>
    <m/>
    <m/>
    <m/>
    <m/>
    <m/>
    <n v="18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1"/>
    <x v="8"/>
    <x v="6"/>
    <d v="2026-04-20T17:36:36"/>
    <n v="38.4"/>
    <n v="6.4"/>
    <n v="8.8000000000000007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2"/>
    <x v="8"/>
    <x v="6"/>
    <d v="2026-04-20T17:36:36"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"/>
    <x v="8"/>
    <x v="6"/>
    <d v="2026-04-20T17:36:36"/>
    <n v="150"/>
    <n v="54"/>
    <n v="96"/>
    <n v="3"/>
    <n v="3"/>
    <n v="10"/>
    <n v="21"/>
    <n v="13"/>
    <n v="48"/>
    <n v="30"/>
    <n v="18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5"/>
    <x v="8"/>
    <x v="6"/>
    <d v="2026-04-20T17:36:36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"/>
    <x v="8"/>
    <x v="6"/>
    <d v="2026-04-20T17:36:36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"/>
    <x v="8"/>
    <x v="6"/>
    <d v="2026-04-20T17:36:3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6"/>
    <x v="8"/>
    <x v="6"/>
    <d v="2026-04-20T17:36:36"/>
    <n v="328"/>
    <n v="141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"/>
    <x v="8"/>
    <x v="6"/>
    <d v="2026-04-20T17:36:36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8"/>
    <x v="9"/>
    <x v="7"/>
    <d v="2026-04-20T17:36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9"/>
    <x v="9"/>
    <x v="7"/>
    <d v="2026-04-20T17:36:36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0"/>
    <x v="9"/>
    <x v="7"/>
    <d v="2026-04-20T17:36:36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1"/>
    <x v="9"/>
    <x v="7"/>
    <d v="2026-04-20T17:36:36"/>
    <n v="23.2"/>
    <m/>
    <n v="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0"/>
    <x v="14"/>
    <x v="9"/>
    <d v="2026-04-20T17:36:39"/>
    <n v="45"/>
    <m/>
    <m/>
    <m/>
    <m/>
    <m/>
    <m/>
    <m/>
    <n v="23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1"/>
    <x v="14"/>
    <x v="9"/>
    <d v="2026-04-20T17:36:39"/>
    <n v="30.4"/>
    <n v="4"/>
    <n v="2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0"/>
    <x v="14"/>
    <x v="9"/>
    <d v="2026-04-20T17:36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"/>
    <x v="14"/>
    <x v="9"/>
    <d v="2026-04-20T17:36:39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2"/>
    <x v="14"/>
    <x v="9"/>
    <d v="2026-04-20T17:36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2"/>
    <x v="14"/>
    <x v="9"/>
    <d v="2026-04-20T17:36:3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3"/>
    <x v="14"/>
    <x v="9"/>
    <d v="2026-04-20T17:36:39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"/>
    <x v="14"/>
    <x v="9"/>
    <d v="2026-04-20T17:36:39"/>
    <n v="185"/>
    <n v="60"/>
    <n v="125"/>
    <n v="1"/>
    <n v="1"/>
    <n v="9"/>
    <n v="24"/>
    <n v="23"/>
    <n v="55"/>
    <n v="33"/>
    <n v="24"/>
    <m/>
    <n v="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0"/>
    <x v="9"/>
    <x v="7"/>
    <d v="2026-04-20T17:36:3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1"/>
    <x v="9"/>
    <x v="7"/>
    <d v="2026-04-20T17:36:3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2"/>
    <x v="9"/>
    <x v="7"/>
    <d v="2026-04-20T17:36:36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2"/>
    <x v="9"/>
    <x v="7"/>
    <d v="2026-04-20T17:36:36"/>
    <n v="39"/>
    <n v="16"/>
    <n v="23"/>
    <m/>
    <n v="1"/>
    <n v="6"/>
    <n v="1"/>
    <n v="1"/>
    <n v="12"/>
    <n v="1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"/>
    <x v="10"/>
    <x v="4"/>
    <d v="2026-04-20T17:36:37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9"/>
    <x v="10"/>
    <x v="4"/>
    <d v="2026-04-20T17:36:37"/>
    <n v="111"/>
    <m/>
    <m/>
    <m/>
    <m/>
    <m/>
    <n v="72"/>
    <n v="3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0"/>
    <x v="10"/>
    <x v="4"/>
    <d v="2026-04-20T17:36:37"/>
    <n v="19"/>
    <m/>
    <m/>
    <m/>
    <m/>
    <m/>
    <m/>
    <m/>
    <n v="8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1"/>
    <x v="10"/>
    <x v="4"/>
    <d v="2026-04-20T17:36:37"/>
    <n v="16.8"/>
    <n v="1.6"/>
    <n v="7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3"/>
    <x v="14"/>
    <x v="9"/>
    <d v="2026-04-20T17:36:39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5"/>
    <x v="14"/>
    <x v="9"/>
    <d v="2026-04-20T17:36:39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7"/>
    <x v="14"/>
    <x v="9"/>
    <d v="2026-04-20T17:36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20"/>
    <x v="14"/>
    <x v="9"/>
    <d v="2026-04-20T17:36:3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4"/>
    <x v="14"/>
    <x v="9"/>
    <d v="2026-04-20T17:36:39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5"/>
    <x v="14"/>
    <x v="9"/>
    <d v="2026-04-20T17:36:3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6"/>
    <x v="14"/>
    <x v="9"/>
    <d v="2026-04-20T17:36:39"/>
    <n v="330"/>
    <n v="162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7"/>
    <x v="14"/>
    <x v="9"/>
    <d v="2026-04-20T17:36:39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3"/>
    <x v="18"/>
    <x v="9"/>
    <d v="2026-04-20T17:36:39"/>
    <n v="3.7"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1"/>
    <x v="18"/>
    <x v="9"/>
    <d v="2026-04-20T17:36:39"/>
    <n v="12.8"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2"/>
    <x v="18"/>
    <x v="9"/>
    <d v="2026-04-20T17:36:39"/>
    <n v="43.2"/>
    <m/>
    <n v="4"/>
    <n v="18"/>
    <n v="13.6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3"/>
    <x v="18"/>
    <x v="9"/>
    <d v="2026-04-20T17:36:39"/>
    <n v="10.4"/>
    <n v="1.2"/>
    <m/>
    <n v="4"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"/>
    <x v="18"/>
    <x v="9"/>
    <d v="2026-04-20T17:36:39"/>
    <n v="655"/>
    <n v="251"/>
    <n v="404"/>
    <n v="9"/>
    <n v="11"/>
    <n v="43"/>
    <n v="57"/>
    <n v="64"/>
    <n v="171"/>
    <n v="141"/>
    <n v="82"/>
    <m/>
    <n v="30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3"/>
    <x v="18"/>
    <x v="9"/>
    <d v="2026-04-20T17:36:39"/>
    <n v="11"/>
    <n v="1"/>
    <n v="10"/>
    <m/>
    <m/>
    <m/>
    <n v="2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4"/>
    <x v="18"/>
    <x v="9"/>
    <d v="2026-04-20T17:36:39"/>
    <n v="5"/>
    <n v="3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5"/>
    <x v="18"/>
    <x v="9"/>
    <d v="2026-04-20T17:36:39"/>
    <n v="17"/>
    <n v="10"/>
    <n v="7"/>
    <n v="1"/>
    <n v="1"/>
    <n v="6"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"/>
    <x v="11"/>
    <x v="4"/>
    <d v="2026-04-20T17:36:37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9"/>
    <x v="11"/>
    <x v="4"/>
    <d v="2026-04-20T17:36:37"/>
    <n v="77"/>
    <m/>
    <m/>
    <m/>
    <m/>
    <m/>
    <n v="4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0"/>
    <x v="11"/>
    <x v="4"/>
    <d v="2026-04-20T17:36:37"/>
    <n v="16"/>
    <m/>
    <m/>
    <m/>
    <m/>
    <m/>
    <m/>
    <m/>
    <n v="10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1"/>
    <x v="11"/>
    <x v="4"/>
    <d v="2026-04-20T17:36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8"/>
    <x v="12"/>
    <x v="1"/>
    <d v="2026-04-20T17:36:38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"/>
    <x v="12"/>
    <x v="1"/>
    <d v="2026-04-20T17:36:38"/>
    <n v="562"/>
    <m/>
    <m/>
    <m/>
    <m/>
    <m/>
    <n v="368"/>
    <n v="183"/>
    <n v="5"/>
    <m/>
    <n v="0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0"/>
    <x v="12"/>
    <x v="1"/>
    <d v="2026-04-20T17:36:38"/>
    <n v="199"/>
    <m/>
    <m/>
    <m/>
    <m/>
    <m/>
    <m/>
    <m/>
    <n v="113"/>
    <m/>
    <n v="4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1"/>
    <x v="12"/>
    <x v="1"/>
    <d v="2026-04-20T17:36:38"/>
    <n v="288"/>
    <n v="40.799999999999997"/>
    <n v="76.8"/>
    <n v="17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6"/>
    <x v="18"/>
    <x v="9"/>
    <d v="2026-04-20T17:36:3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7"/>
    <x v="18"/>
    <x v="9"/>
    <d v="2026-04-20T17:36:3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0"/>
    <x v="18"/>
    <x v="9"/>
    <d v="2026-04-20T17:36:39"/>
    <n v="8"/>
    <n v="6"/>
    <n v="2"/>
    <m/>
    <m/>
    <m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4"/>
    <x v="18"/>
    <x v="9"/>
    <d v="2026-04-20T17:36:39"/>
    <n v="935"/>
    <n v="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5"/>
    <x v="18"/>
    <x v="9"/>
    <d v="2026-04-20T17:36:3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6"/>
    <x v="18"/>
    <x v="9"/>
    <d v="2026-04-20T17:36:39"/>
    <n v="935"/>
    <n v="363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"/>
    <x v="18"/>
    <x v="9"/>
    <d v="2026-04-20T17:36:39"/>
    <n v="125"/>
    <n v="34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5"/>
    <x v="18"/>
    <x v="9"/>
    <d v="2026-04-20T17:36:39"/>
    <n v="28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1"/>
    <x v="15"/>
    <x v="4"/>
    <d v="2026-04-20T17:36:40"/>
    <n v="48"/>
    <m/>
    <n v="16.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0"/>
    <x v="15"/>
    <x v="4"/>
    <d v="2026-04-20T17:36:40"/>
    <n v="18"/>
    <m/>
    <m/>
    <m/>
    <n v="0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"/>
    <x v="15"/>
    <x v="4"/>
    <d v="2026-04-20T17:36:4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6"/>
    <x v="15"/>
    <x v="4"/>
    <d v="2026-04-20T17:36:40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2"/>
    <x v="15"/>
    <x v="4"/>
    <d v="2026-04-20T17:36:40"/>
    <n v="6.4"/>
    <n v="2.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2"/>
    <x v="15"/>
    <x v="4"/>
    <d v="2026-04-20T17:36:40"/>
    <n v="5.2"/>
    <m/>
    <m/>
    <n v="3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3"/>
    <x v="15"/>
    <x v="4"/>
    <d v="2026-04-20T17:36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"/>
    <x v="15"/>
    <x v="4"/>
    <d v="2026-04-20T17:36:40"/>
    <n v="264"/>
    <n v="120"/>
    <n v="144"/>
    <m/>
    <n v="9"/>
    <n v="13"/>
    <n v="28"/>
    <n v="38"/>
    <n v="67"/>
    <n v="61"/>
    <n v="23"/>
    <m/>
    <n v="14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3"/>
    <x v="15"/>
    <x v="4"/>
    <d v="2026-04-20T17:36:40"/>
    <n v="13"/>
    <n v="8"/>
    <n v="5"/>
    <n v="1"/>
    <n v="1"/>
    <m/>
    <m/>
    <m/>
    <n v="4"/>
    <n v="5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5"/>
    <x v="15"/>
    <x v="4"/>
    <d v="2026-04-20T17:36:40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4"/>
    <x v="15"/>
    <x v="4"/>
    <d v="2026-04-20T17:36:40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5"/>
    <x v="15"/>
    <x v="4"/>
    <d v="2026-04-20T17:36:4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7"/>
    <x v="15"/>
    <x v="4"/>
    <d v="2026-04-20T17:36:4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6"/>
    <x v="15"/>
    <x v="4"/>
    <d v="2026-04-20T17:36:40"/>
    <n v="365"/>
    <n v="16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"/>
    <x v="15"/>
    <x v="4"/>
    <d v="2026-04-20T17:36:4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28"/>
    <x v="15"/>
    <x v="4"/>
    <d v="2026-04-20T17:36:40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0"/>
    <x v="12"/>
    <x v="1"/>
    <d v="2026-04-20T17:36:38"/>
    <n v="26"/>
    <m/>
    <m/>
    <m/>
    <n v="2"/>
    <n v="6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"/>
    <x v="12"/>
    <x v="1"/>
    <d v="2026-04-20T17:36:38"/>
    <n v="30"/>
    <m/>
    <n v="0"/>
    <n v="4"/>
    <n v="2"/>
    <n v="6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"/>
    <x v="13"/>
    <x v="8"/>
    <d v="2026-04-20T17:36:38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9"/>
    <x v="13"/>
    <x v="8"/>
    <d v="2026-04-20T17:36:38"/>
    <n v="51"/>
    <m/>
    <m/>
    <m/>
    <m/>
    <m/>
    <n v="24"/>
    <n v="2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0"/>
    <x v="13"/>
    <x v="8"/>
    <d v="2026-04-20T17:36:38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1"/>
    <x v="13"/>
    <x v="8"/>
    <d v="2026-04-20T17:36:38"/>
    <n v="17.600000000000001"/>
    <n v="0"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0"/>
    <x v="13"/>
    <x v="8"/>
    <d v="2026-04-20T17:36:3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"/>
    <x v="13"/>
    <x v="8"/>
    <d v="2026-04-20T17:36:38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"/>
    <x v="13"/>
    <x v="8"/>
    <d v="2026-04-20T17:36:38"/>
    <n v="50"/>
    <n v="21"/>
    <n v="29"/>
    <n v="0"/>
    <n v="2"/>
    <n v="4"/>
    <n v="6"/>
    <n v="9"/>
    <n v="12"/>
    <n v="13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"/>
    <x v="13"/>
    <x v="8"/>
    <d v="2026-04-20T17:36:38"/>
    <n v="1"/>
    <m/>
    <n v="1"/>
    <m/>
    <m/>
    <m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"/>
    <x v="13"/>
    <x v="8"/>
    <d v="2026-04-20T17:36:3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5"/>
    <x v="13"/>
    <x v="8"/>
    <d v="2026-04-20T17:36:3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"/>
    <x v="13"/>
    <x v="8"/>
    <d v="2026-04-20T17:36:38"/>
    <n v="89"/>
    <n v="4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"/>
    <x v="13"/>
    <x v="8"/>
    <d v="2026-04-20T17:36:3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8"/>
    <x v="14"/>
    <x v="9"/>
    <d v="2026-04-20T17:36:39"/>
    <n v="94"/>
    <m/>
    <m/>
    <m/>
    <n v="4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9"/>
    <x v="14"/>
    <x v="9"/>
    <d v="2026-04-20T17:36:39"/>
    <n v="177"/>
    <m/>
    <m/>
    <m/>
    <m/>
    <m/>
    <n v="110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1"/>
    <x v="133"/>
    <x v="1"/>
    <d v="2026-04-20T17:36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2"/>
    <x v="133"/>
    <x v="1"/>
    <d v="2026-04-20T17:36:40"/>
    <n v="33.6"/>
    <n v="0"/>
    <n v="0"/>
    <n v="19.2"/>
    <n v="7.6"/>
    <n v="0"/>
    <n v="0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3"/>
    <x v="133"/>
    <x v="1"/>
    <d v="2026-04-20T17:36:40"/>
    <n v="8.4"/>
    <n v="0"/>
    <n v="4.8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"/>
    <x v="133"/>
    <x v="1"/>
    <d v="2026-04-20T17:36:40"/>
    <n v="729"/>
    <n v="343"/>
    <n v="386"/>
    <n v="4"/>
    <n v="24"/>
    <n v="67"/>
    <n v="85"/>
    <n v="70"/>
    <n v="186"/>
    <n v="161"/>
    <n v="82"/>
    <m/>
    <n v="11"/>
    <n v="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"/>
    <x v="133"/>
    <x v="1"/>
    <d v="2026-04-20T17:36:40"/>
    <n v="22"/>
    <n v="8"/>
    <n v="14"/>
    <n v="0"/>
    <n v="0"/>
    <n v="2"/>
    <n v="0"/>
    <n v="1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4"/>
    <x v="133"/>
    <x v="1"/>
    <d v="2026-04-20T17:36:40"/>
    <n v="5"/>
    <n v="4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5"/>
    <x v="133"/>
    <x v="1"/>
    <d v="2026-04-20T17:36:40"/>
    <n v="13"/>
    <n v="6"/>
    <n v="7"/>
    <n v="0"/>
    <n v="1"/>
    <n v="8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7"/>
    <x v="133"/>
    <x v="1"/>
    <d v="2026-04-20T17:3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5"/>
    <x v="133"/>
    <x v="1"/>
    <d v="2026-04-20T17:36:40"/>
    <n v="8.8800000000000008"/>
    <n v="2.2200000000000002"/>
    <n v="6.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0"/>
    <x v="133"/>
    <x v="1"/>
    <d v="2026-04-20T17:36:4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4"/>
    <x v="133"/>
    <x v="1"/>
    <d v="2026-04-20T17:36:40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"/>
    <x v="133"/>
    <x v="1"/>
    <d v="2026-04-20T17:36:4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0"/>
    <x v="133"/>
    <x v="1"/>
    <d v="2026-04-20T17:36:40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6"/>
    <x v="133"/>
    <x v="1"/>
    <d v="2026-04-20T17:36:40"/>
    <n v="657"/>
    <n v="269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"/>
    <x v="133"/>
    <x v="1"/>
    <d v="2026-04-20T17:36:40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2"/>
    <x v="133"/>
    <x v="1"/>
    <d v="2026-04-20T17:36:40"/>
    <n v="148"/>
    <n v="6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0"/>
    <x v="16"/>
    <x v="2"/>
    <d v="2026-04-20T17:36:41"/>
    <n v="10"/>
    <m/>
    <m/>
    <m/>
    <n v="2"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"/>
    <x v="16"/>
    <x v="2"/>
    <d v="2026-04-20T17:36:41"/>
    <n v="14"/>
    <m/>
    <n v="0"/>
    <n v="4"/>
    <n v="2"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6"/>
    <x v="16"/>
    <x v="2"/>
    <d v="2026-04-20T17:36:4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2"/>
    <x v="16"/>
    <x v="2"/>
    <d v="2026-04-20T17:36:4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3"/>
    <x v="16"/>
    <x v="2"/>
    <d v="2026-04-20T17:36:41"/>
    <n v="5.2"/>
    <n v="5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3"/>
    <x v="16"/>
    <x v="2"/>
    <d v="2026-04-20T17:36:41"/>
    <n v="7.2"/>
    <n v="0"/>
    <n v="0"/>
    <n v="0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"/>
    <x v="16"/>
    <x v="2"/>
    <d v="2026-04-20T17:36:41"/>
    <n v="213"/>
    <n v="100"/>
    <n v="113"/>
    <n v="5"/>
    <n v="12"/>
    <n v="22"/>
    <n v="23"/>
    <n v="25"/>
    <n v="57"/>
    <n v="30"/>
    <n v="20"/>
    <m/>
    <n v="7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"/>
    <x v="16"/>
    <x v="2"/>
    <d v="2026-04-20T17:36:41"/>
    <n v="8"/>
    <n v="5"/>
    <n v="3"/>
    <n v="0"/>
    <n v="0"/>
    <n v="2"/>
    <n v="1"/>
    <n v="1"/>
    <n v="0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4"/>
    <x v="16"/>
    <x v="2"/>
    <d v="2026-04-20T17:36:4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5"/>
    <x v="16"/>
    <x v="2"/>
    <d v="2026-04-20T17:36:4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7"/>
    <x v="16"/>
    <x v="2"/>
    <d v="2026-04-20T17:36:41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0"/>
    <x v="16"/>
    <x v="2"/>
    <d v="2026-04-20T17:36:41"/>
    <n v="2"/>
    <n v="1"/>
    <n v="1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"/>
    <x v="16"/>
    <x v="2"/>
    <d v="2026-04-20T17:36:41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"/>
    <x v="16"/>
    <x v="2"/>
    <d v="2026-04-20T17:36:4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6"/>
    <x v="16"/>
    <x v="2"/>
    <d v="2026-04-20T17:36:41"/>
    <n v="239"/>
    <n v="10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"/>
    <x v="16"/>
    <x v="2"/>
    <d v="2026-04-20T17:36:41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8"/>
    <x v="18"/>
    <x v="9"/>
    <d v="2026-04-20T17:36:39"/>
    <n v="242"/>
    <m/>
    <m/>
    <m/>
    <n v="114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9"/>
    <x v="18"/>
    <x v="9"/>
    <d v="2026-04-20T17:36:39"/>
    <n v="627"/>
    <m/>
    <m/>
    <m/>
    <m/>
    <m/>
    <n v="342"/>
    <n v="27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0"/>
    <x v="18"/>
    <x v="9"/>
    <d v="2026-04-20T17:36:39"/>
    <n v="183"/>
    <m/>
    <m/>
    <m/>
    <m/>
    <m/>
    <m/>
    <m/>
    <n v="76"/>
    <m/>
    <n v="60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0"/>
    <x v="18"/>
    <x v="9"/>
    <d v="2026-04-20T17:36:39"/>
    <n v="20"/>
    <m/>
    <m/>
    <m/>
    <n v="4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"/>
    <x v="18"/>
    <x v="9"/>
    <d v="2026-04-20T17:36:39"/>
    <n v="22"/>
    <m/>
    <m/>
    <n v="2"/>
    <n v="4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26"/>
    <x v="18"/>
    <x v="9"/>
    <d v="2026-04-20T17:36:3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2"/>
    <x v="18"/>
    <x v="9"/>
    <d v="2026-04-20T17:36:39"/>
    <n v="156.80000000000001"/>
    <n v="21.6"/>
    <n v="30.4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8"/>
    <x v="15"/>
    <x v="4"/>
    <d v="2026-04-20T17:36:40"/>
    <n v="132"/>
    <m/>
    <m/>
    <m/>
    <n v="5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3"/>
    <x v="17"/>
    <x v="9"/>
    <d v="2026-04-20T17:36:41"/>
    <n v="14.4"/>
    <n v="0"/>
    <n v="4.4000000000000004"/>
    <n v="4.4000000000000004"/>
    <n v="0"/>
    <n v="4.4000000000000004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"/>
    <x v="17"/>
    <x v="9"/>
    <d v="2026-04-20T17:36:41"/>
    <n v="503"/>
    <n v="208"/>
    <n v="295"/>
    <n v="6"/>
    <n v="13"/>
    <n v="39"/>
    <n v="44"/>
    <n v="63"/>
    <n v="144"/>
    <n v="88"/>
    <n v="66"/>
    <m/>
    <n v="2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"/>
    <x v="17"/>
    <x v="9"/>
    <d v="2026-04-20T17:36:41"/>
    <n v="8"/>
    <n v="3"/>
    <n v="5"/>
    <n v="0"/>
    <n v="0"/>
    <n v="1"/>
    <n v="0"/>
    <n v="0"/>
    <n v="4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4"/>
    <x v="17"/>
    <x v="9"/>
    <d v="2026-04-20T17:36:41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5"/>
    <x v="17"/>
    <x v="9"/>
    <d v="2026-04-20T17:36:41"/>
    <n v="12"/>
    <n v="4"/>
    <n v="8"/>
    <n v="1"/>
    <n v="1"/>
    <n v="5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6"/>
    <x v="17"/>
    <x v="9"/>
    <d v="2026-04-20T17:36:41"/>
    <n v="7"/>
    <n v="0"/>
    <n v="0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7"/>
    <x v="17"/>
    <x v="9"/>
    <d v="2026-04-20T17:36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3"/>
    <x v="17"/>
    <x v="9"/>
    <d v="2026-04-20T17:36:41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0"/>
    <x v="17"/>
    <x v="9"/>
    <d v="2026-04-20T17:36:41"/>
    <n v="8"/>
    <n v="2"/>
    <n v="6"/>
    <n v="0"/>
    <n v="0"/>
    <n v="3"/>
    <n v="1"/>
    <n v="0"/>
    <n v="2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"/>
    <x v="17"/>
    <x v="9"/>
    <d v="2026-04-20T17:36:41"/>
    <n v="1090"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"/>
    <x v="17"/>
    <x v="9"/>
    <d v="2026-04-20T17:36:4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0"/>
    <x v="17"/>
    <x v="9"/>
    <d v="2026-04-20T17:36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"/>
    <x v="17"/>
    <x v="9"/>
    <d v="2026-04-20T17:36:41"/>
    <n v="1090"/>
    <n v="42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"/>
    <x v="17"/>
    <x v="9"/>
    <d v="2026-04-20T17:36:41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2"/>
    <x v="17"/>
    <x v="9"/>
    <d v="2026-04-20T17:36:41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5"/>
    <x v="17"/>
    <x v="9"/>
    <d v="2026-04-20T17:36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9"/>
    <x v="15"/>
    <x v="4"/>
    <d v="2026-04-20T17:36:40"/>
    <n v="256"/>
    <m/>
    <m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0"/>
    <x v="15"/>
    <x v="4"/>
    <d v="2026-04-20T17:36:40"/>
    <n v="62"/>
    <m/>
    <m/>
    <m/>
    <m/>
    <m/>
    <m/>
    <m/>
    <n v="23"/>
    <m/>
    <n v="28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8"/>
    <x v="133"/>
    <x v="1"/>
    <d v="2026-04-20T17:36:40"/>
    <n v="310"/>
    <m/>
    <m/>
    <m/>
    <n v="17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9"/>
    <x v="133"/>
    <x v="1"/>
    <d v="2026-04-20T17:36:40"/>
    <n v="689"/>
    <m/>
    <m/>
    <m/>
    <m/>
    <m/>
    <n v="372"/>
    <n v="31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0"/>
    <x v="133"/>
    <x v="1"/>
    <d v="2026-04-20T17:36:40"/>
    <n v="139"/>
    <m/>
    <m/>
    <m/>
    <m/>
    <m/>
    <m/>
    <m/>
    <n v="80"/>
    <m/>
    <n v="20"/>
    <n v="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1"/>
    <x v="133"/>
    <x v="1"/>
    <d v="2026-04-20T17:36:40"/>
    <n v="243.2"/>
    <n v="8"/>
    <n v="71.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0"/>
    <x v="133"/>
    <x v="1"/>
    <d v="2026-04-20T17:36:40"/>
    <n v="20"/>
    <m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"/>
    <x v="133"/>
    <x v="1"/>
    <d v="2026-04-20T17:36:40"/>
    <n v="24"/>
    <m/>
    <n v="0"/>
    <n v="4"/>
    <n v="0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"/>
    <x v="19"/>
    <x v="2"/>
    <d v="2026-04-20T17:36:42"/>
    <n v="37"/>
    <m/>
    <n v="1"/>
    <n v="14"/>
    <n v="8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6"/>
    <x v="19"/>
    <x v="2"/>
    <d v="2026-04-20T17:36:4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2"/>
    <x v="19"/>
    <x v="2"/>
    <d v="2026-04-20T17:36:42"/>
    <n v="25.6"/>
    <m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3"/>
    <x v="19"/>
    <x v="2"/>
    <d v="2026-04-20T17:36:4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2"/>
    <x v="19"/>
    <x v="2"/>
    <d v="2026-04-20T17:36:42"/>
    <n v="32.4"/>
    <m/>
    <m/>
    <n v="6.4"/>
    <n v="8.8000000000000007"/>
    <n v="1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3"/>
    <x v="19"/>
    <x v="2"/>
    <d v="2026-04-20T17:36:4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"/>
    <x v="19"/>
    <x v="2"/>
    <d v="2026-04-20T17:36:42"/>
    <n v="661"/>
    <n v="287"/>
    <n v="374"/>
    <n v="6"/>
    <n v="25"/>
    <n v="55"/>
    <n v="94"/>
    <n v="85"/>
    <n v="152"/>
    <n v="112"/>
    <n v="80"/>
    <m/>
    <n v="17"/>
    <n v="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"/>
    <x v="19"/>
    <x v="2"/>
    <d v="2026-04-20T17:36:42"/>
    <n v="21"/>
    <n v="11"/>
    <n v="10"/>
    <m/>
    <n v="2"/>
    <n v="7"/>
    <n v="4"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4"/>
    <x v="19"/>
    <x v="2"/>
    <d v="2026-04-20T17:36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5"/>
    <x v="19"/>
    <x v="2"/>
    <d v="2026-04-20T17:36:42"/>
    <n v="13"/>
    <n v="6"/>
    <n v="7"/>
    <m/>
    <m/>
    <n v="5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6"/>
    <x v="19"/>
    <x v="2"/>
    <d v="2026-04-20T17:36:42"/>
    <n v="18"/>
    <n v="4"/>
    <n v="2"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7"/>
    <x v="19"/>
    <x v="2"/>
    <d v="2026-04-20T17:36:4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8"/>
    <x v="19"/>
    <x v="2"/>
    <d v="2026-04-20T17:36:42"/>
    <n v="56.4"/>
    <m/>
    <n v="8.8000000000000007"/>
    <n v="28.4"/>
    <n v="14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9"/>
    <x v="19"/>
    <x v="2"/>
    <d v="2026-04-20T17:36:42"/>
    <n v="22.4"/>
    <m/>
    <n v="4.400000000000000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0"/>
    <x v="19"/>
    <x v="2"/>
    <d v="2026-04-20T17:36:42"/>
    <n v="16"/>
    <n v="4"/>
    <n v="12"/>
    <n v="2"/>
    <n v="1"/>
    <n v="1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4"/>
    <x v="19"/>
    <x v="2"/>
    <d v="2026-04-20T17:36:42"/>
    <n v="17"/>
    <n v="10"/>
    <n v="7"/>
    <m/>
    <n v="3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"/>
    <x v="19"/>
    <x v="2"/>
    <d v="2026-04-20T17:36:42"/>
    <n v="1506"/>
    <n v="1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"/>
    <x v="19"/>
    <x v="2"/>
    <d v="2026-04-20T17:36:42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0"/>
    <x v="19"/>
    <x v="2"/>
    <d v="2026-04-20T17:36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6"/>
    <x v="19"/>
    <x v="2"/>
    <d v="2026-04-20T17:36:42"/>
    <n v="1506"/>
    <n v="561"/>
    <n v="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"/>
    <x v="19"/>
    <x v="2"/>
    <d v="2026-04-20T17:36:42"/>
    <n v="101"/>
    <n v="3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2"/>
    <x v="19"/>
    <x v="2"/>
    <d v="2026-04-20T17:36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5"/>
    <x v="19"/>
    <x v="2"/>
    <d v="2026-04-20T17:36:42"/>
    <n v="102"/>
    <n v="44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4"/>
    <x v="19"/>
    <x v="2"/>
    <d v="2026-04-20T17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2"/>
    <x v="20"/>
    <x v="9"/>
    <d v="2026-04-20T17:36:42"/>
    <n v="154"/>
    <n v="69"/>
    <n v="85"/>
    <m/>
    <n v="4"/>
    <n v="8"/>
    <n v="16"/>
    <n v="18"/>
    <n v="36"/>
    <n v="31"/>
    <n v="19"/>
    <m/>
    <n v="7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3"/>
    <x v="20"/>
    <x v="9"/>
    <d v="2026-04-20T17:36:42"/>
    <n v="8"/>
    <n v="4"/>
    <n v="4"/>
    <m/>
    <m/>
    <m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8"/>
    <x v="20"/>
    <x v="9"/>
    <d v="2026-04-20T17:36:4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24"/>
    <x v="20"/>
    <x v="9"/>
    <d v="2026-04-20T17:36:4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4"/>
    <x v="20"/>
    <x v="9"/>
    <d v="2026-04-20T17:36:42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"/>
    <x v="20"/>
    <x v="9"/>
    <d v="2026-04-20T17:36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6"/>
    <x v="20"/>
    <x v="9"/>
    <d v="2026-04-20T17:36:42"/>
    <n v="340"/>
    <n v="142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"/>
    <x v="20"/>
    <x v="9"/>
    <d v="2026-04-20T17:36:42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8"/>
    <x v="16"/>
    <x v="2"/>
    <d v="2026-04-20T17:36:41"/>
    <n v="96"/>
    <m/>
    <m/>
    <m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9"/>
    <x v="16"/>
    <x v="2"/>
    <d v="2026-04-20T17:36:41"/>
    <n v="175"/>
    <m/>
    <m/>
    <m/>
    <m/>
    <m/>
    <n v="114"/>
    <n v="5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0"/>
    <x v="16"/>
    <x v="2"/>
    <d v="2026-04-20T17:36:41"/>
    <n v="44"/>
    <m/>
    <m/>
    <m/>
    <m/>
    <m/>
    <m/>
    <m/>
    <n v="18"/>
    <m/>
    <n v="1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1"/>
    <x v="16"/>
    <x v="2"/>
    <d v="2026-04-20T17:36:41"/>
    <n v="117.6"/>
    <n v="15.2"/>
    <n v="36.799999999999997"/>
    <n v="6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"/>
    <x v="17"/>
    <x v="9"/>
    <d v="2026-04-20T17:36:41"/>
    <n v="214"/>
    <m/>
    <m/>
    <m/>
    <n v="8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"/>
    <x v="17"/>
    <x v="9"/>
    <d v="2026-04-20T17:36:41"/>
    <n v="473"/>
    <m/>
    <m/>
    <m/>
    <m/>
    <m/>
    <n v="288"/>
    <n v="174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0"/>
    <x v="17"/>
    <x v="9"/>
    <d v="2026-04-20T17:36:41"/>
    <n v="117"/>
    <m/>
    <m/>
    <m/>
    <m/>
    <m/>
    <m/>
    <m/>
    <n v="61"/>
    <m/>
    <n v="3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1"/>
    <x v="17"/>
    <x v="9"/>
    <d v="2026-04-20T17:36:41"/>
    <n v="155.19999999999999"/>
    <n v="8.8000000000000007"/>
    <n v="40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3"/>
    <x v="21"/>
    <x v="1"/>
    <d v="2026-04-20T17:36:43"/>
    <n v="6.66"/>
    <n v="2.2200000000000002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1"/>
    <x v="21"/>
    <x v="1"/>
    <d v="2026-04-20T17:36:4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2"/>
    <x v="21"/>
    <x v="1"/>
    <d v="2026-04-20T17:36:43"/>
    <n v="20.8"/>
    <m/>
    <n v="4.8"/>
    <n v="8.8000000000000007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3"/>
    <x v="21"/>
    <x v="1"/>
    <d v="2026-04-20T17:36:4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"/>
    <x v="21"/>
    <x v="1"/>
    <d v="2026-04-20T17:36:43"/>
    <n v="665"/>
    <n v="248"/>
    <n v="417"/>
    <n v="7"/>
    <n v="26"/>
    <n v="53"/>
    <n v="59"/>
    <n v="78"/>
    <n v="183"/>
    <n v="127"/>
    <n v="85"/>
    <m/>
    <n v="25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"/>
    <x v="21"/>
    <x v="1"/>
    <d v="2026-04-20T17:36:43"/>
    <n v="7"/>
    <n v="5"/>
    <n v="2"/>
    <m/>
    <m/>
    <n v="1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4"/>
    <x v="21"/>
    <x v="1"/>
    <d v="2026-04-20T17:36:43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5"/>
    <x v="21"/>
    <x v="1"/>
    <d v="2026-04-20T17:36:43"/>
    <n v="6"/>
    <m/>
    <n v="6"/>
    <m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6"/>
    <x v="21"/>
    <x v="1"/>
    <d v="2026-04-20T17:36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7"/>
    <x v="21"/>
    <x v="1"/>
    <d v="2026-04-20T17:36:4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0"/>
    <x v="21"/>
    <x v="1"/>
    <d v="2026-04-20T17:36:43"/>
    <n v="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4"/>
    <x v="21"/>
    <x v="1"/>
    <d v="2026-04-20T17:36:43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5"/>
    <x v="21"/>
    <x v="1"/>
    <d v="2026-04-20T17:36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"/>
    <x v="21"/>
    <x v="1"/>
    <d v="2026-04-20T17:36:43"/>
    <n v="400"/>
    <n v="141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"/>
    <x v="21"/>
    <x v="1"/>
    <d v="2026-04-20T17:36:43"/>
    <n v="63"/>
    <n v="1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5"/>
    <x v="21"/>
    <x v="1"/>
    <d v="2026-04-20T17:36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0"/>
    <x v="17"/>
    <x v="9"/>
    <d v="2026-04-20T17:36:41"/>
    <n v="12"/>
    <m/>
    <m/>
    <m/>
    <n v="0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"/>
    <x v="17"/>
    <x v="9"/>
    <d v="2026-04-20T17:36:41"/>
    <n v="14"/>
    <m/>
    <n v="0"/>
    <n v="2"/>
    <n v="0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6"/>
    <x v="17"/>
    <x v="9"/>
    <d v="2026-04-20T17:36:4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2"/>
    <x v="17"/>
    <x v="9"/>
    <d v="2026-04-20T17:36:4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3"/>
    <x v="17"/>
    <x v="9"/>
    <d v="2026-04-20T17:36:41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2"/>
    <x v="17"/>
    <x v="9"/>
    <d v="2026-04-20T17:36:41"/>
    <n v="27.2"/>
    <n v="4"/>
    <n v="0"/>
    <n v="14"/>
    <n v="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"/>
    <x v="19"/>
    <x v="2"/>
    <d v="2026-04-20T17:36:42"/>
    <n v="358"/>
    <m/>
    <m/>
    <m/>
    <n v="18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9"/>
    <x v="19"/>
    <x v="2"/>
    <d v="2026-04-20T17:36:42"/>
    <n v="524"/>
    <m/>
    <m/>
    <m/>
    <m/>
    <m/>
    <n v="304"/>
    <n v="2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8"/>
    <x v="22"/>
    <x v="10"/>
    <d v="2026-04-20T17:36:43"/>
    <n v="100"/>
    <m/>
    <m/>
    <m/>
    <n v="4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9"/>
    <x v="22"/>
    <x v="10"/>
    <d v="2026-04-20T17:36:43"/>
    <n v="191"/>
    <m/>
    <m/>
    <m/>
    <m/>
    <m/>
    <n v="104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0"/>
    <x v="22"/>
    <x v="10"/>
    <d v="2026-04-20T17:36:43"/>
    <n v="43"/>
    <m/>
    <m/>
    <m/>
    <m/>
    <m/>
    <m/>
    <m/>
    <n v="24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1"/>
    <x v="22"/>
    <x v="10"/>
    <d v="2026-04-20T17:36:43"/>
    <n v="55.2"/>
    <n v="5.6"/>
    <n v="1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0"/>
    <x v="22"/>
    <x v="10"/>
    <d v="2026-04-20T17:36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"/>
    <x v="22"/>
    <x v="10"/>
    <d v="2026-04-20T17:36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2"/>
    <x v="22"/>
    <x v="10"/>
    <d v="2026-04-20T17:36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"/>
    <x v="22"/>
    <x v="10"/>
    <d v="2026-04-20T17:36:43"/>
    <n v="205"/>
    <n v="80"/>
    <n v="125"/>
    <n v="2"/>
    <n v="5"/>
    <n v="13"/>
    <n v="23"/>
    <n v="27"/>
    <n v="52"/>
    <n v="44"/>
    <n v="24"/>
    <m/>
    <n v="4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"/>
    <x v="22"/>
    <x v="10"/>
    <d v="2026-04-20T17:36:43"/>
    <n v="4"/>
    <n v="2"/>
    <n v="2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5"/>
    <x v="22"/>
    <x v="10"/>
    <d v="2026-04-20T17:36:43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8"/>
    <x v="22"/>
    <x v="10"/>
    <d v="2026-04-20T17:36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4"/>
    <x v="22"/>
    <x v="10"/>
    <d v="2026-04-20T17:36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4"/>
    <x v="22"/>
    <x v="10"/>
    <d v="2026-04-20T17:36:43"/>
    <n v="339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7"/>
    <x v="22"/>
    <x v="10"/>
    <d v="2026-04-20T17:36:4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6"/>
    <x v="22"/>
    <x v="10"/>
    <d v="2026-04-20T17:36:43"/>
    <n v="339"/>
    <n v="14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8"/>
    <x v="22"/>
    <x v="10"/>
    <d v="2026-04-20T17:36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"/>
    <x v="23"/>
    <x v="1"/>
    <d v="2026-04-20T17:36:44"/>
    <n v="79"/>
    <n v="28"/>
    <n v="51"/>
    <n v="3"/>
    <n v="0"/>
    <n v="3"/>
    <n v="8"/>
    <n v="10"/>
    <n v="25"/>
    <n v="20"/>
    <n v="2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"/>
    <x v="23"/>
    <x v="1"/>
    <d v="2026-04-20T17:36:4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"/>
    <x v="23"/>
    <x v="1"/>
    <d v="2026-04-20T17:36:44"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"/>
    <x v="23"/>
    <x v="1"/>
    <d v="2026-04-20T17:36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0"/>
    <x v="23"/>
    <x v="1"/>
    <d v="2026-04-20T17:3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6"/>
    <x v="23"/>
    <x v="1"/>
    <d v="2026-04-20T17:36:44"/>
    <n v="398"/>
    <n v="161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"/>
    <x v="23"/>
    <x v="1"/>
    <d v="2026-04-20T17:36:44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2"/>
    <x v="23"/>
    <x v="1"/>
    <d v="2026-04-20T17:3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0"/>
    <x v="19"/>
    <x v="2"/>
    <d v="2026-04-20T17:36:42"/>
    <n v="147"/>
    <m/>
    <m/>
    <m/>
    <m/>
    <m/>
    <m/>
    <m/>
    <n v="78"/>
    <m/>
    <n v="34"/>
    <n v="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1"/>
    <x v="19"/>
    <x v="2"/>
    <d v="2026-04-20T17:36:42"/>
    <n v="261.60000000000002"/>
    <n v="15.2"/>
    <n v="80.8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0"/>
    <x v="19"/>
    <x v="2"/>
    <d v="2026-04-20T17:36:42"/>
    <n v="22"/>
    <m/>
    <m/>
    <m/>
    <n v="8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8"/>
    <x v="20"/>
    <x v="9"/>
    <d v="2026-04-20T17:36:42"/>
    <n v="68"/>
    <m/>
    <m/>
    <m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9"/>
    <x v="20"/>
    <x v="9"/>
    <d v="2026-04-20T17:36:42"/>
    <n v="136"/>
    <m/>
    <m/>
    <m/>
    <m/>
    <m/>
    <n v="72"/>
    <n v="6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0"/>
    <x v="20"/>
    <x v="9"/>
    <d v="2026-04-20T17:36:42"/>
    <n v="46"/>
    <m/>
    <m/>
    <m/>
    <m/>
    <m/>
    <m/>
    <m/>
    <n v="17"/>
    <m/>
    <n v="14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1"/>
    <x v="20"/>
    <x v="9"/>
    <d v="2026-04-20T17:36:42"/>
    <n v="24"/>
    <m/>
    <n v="7.2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0"/>
    <x v="20"/>
    <x v="9"/>
    <d v="2026-04-20T17:36:42"/>
    <n v="16"/>
    <m/>
    <m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1"/>
    <x v="24"/>
    <x v="1"/>
    <d v="2026-04-20T17:36:44"/>
    <n v="11.2"/>
    <m/>
    <n v="0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2"/>
    <x v="24"/>
    <x v="1"/>
    <d v="2026-04-20T17:36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"/>
    <x v="24"/>
    <x v="1"/>
    <d v="2026-04-20T17:36:44"/>
    <n v="33"/>
    <n v="9"/>
    <n v="24"/>
    <m/>
    <n v="1"/>
    <n v="4"/>
    <n v="2"/>
    <n v="4"/>
    <n v="11"/>
    <n v="4"/>
    <n v="5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5"/>
    <x v="24"/>
    <x v="1"/>
    <d v="2026-04-20T17:3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4"/>
    <x v="24"/>
    <x v="1"/>
    <d v="2026-04-20T17:3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5"/>
    <x v="24"/>
    <x v="1"/>
    <d v="2026-04-20T17:36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6"/>
    <x v="24"/>
    <x v="1"/>
    <d v="2026-04-20T17:36:44"/>
    <n v="83"/>
    <n v="3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"/>
    <x v="24"/>
    <x v="1"/>
    <d v="2026-04-20T17:36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"/>
    <x v="20"/>
    <x v="9"/>
    <d v="2026-04-20T17:36:42"/>
    <n v="16"/>
    <m/>
    <m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8"/>
    <x v="21"/>
    <x v="1"/>
    <d v="2026-04-20T17:36:43"/>
    <n v="274"/>
    <m/>
    <m/>
    <m/>
    <n v="11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9"/>
    <x v="21"/>
    <x v="1"/>
    <d v="2026-04-20T17:36:43"/>
    <n v="625"/>
    <m/>
    <m/>
    <m/>
    <m/>
    <m/>
    <n v="366"/>
    <n v="246"/>
    <n v="4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0"/>
    <x v="21"/>
    <x v="1"/>
    <d v="2026-04-20T17:36:43"/>
    <n v="141"/>
    <m/>
    <m/>
    <m/>
    <m/>
    <m/>
    <m/>
    <m/>
    <n v="81"/>
    <m/>
    <n v="38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1"/>
    <x v="21"/>
    <x v="1"/>
    <d v="2026-04-20T17:36:43"/>
    <n v="224"/>
    <n v="18.399999999999999"/>
    <n v="67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0"/>
    <x v="21"/>
    <x v="1"/>
    <d v="2026-04-20T17:36:43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"/>
    <x v="21"/>
    <x v="1"/>
    <d v="2026-04-20T17:36:43"/>
    <n v="14"/>
    <m/>
    <m/>
    <n v="2"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2"/>
    <x v="21"/>
    <x v="1"/>
    <d v="2026-04-20T17:36:4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0"/>
    <x v="26"/>
    <x v="2"/>
    <d v="2026-04-20T17:36:45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"/>
    <x v="26"/>
    <x v="2"/>
    <d v="2026-04-20T17:36:45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"/>
    <x v="26"/>
    <x v="2"/>
    <d v="2026-04-20T17:36:45"/>
    <n v="67"/>
    <n v="31"/>
    <n v="36"/>
    <n v="0"/>
    <n v="3"/>
    <n v="2"/>
    <n v="10"/>
    <n v="9"/>
    <n v="20"/>
    <n v="13"/>
    <n v="4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"/>
    <x v="26"/>
    <x v="2"/>
    <d v="2026-04-20T17:36:45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"/>
    <x v="26"/>
    <x v="2"/>
    <d v="2026-04-20T17:36:4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5"/>
    <x v="26"/>
    <x v="2"/>
    <d v="2026-04-20T17:36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6"/>
    <x v="26"/>
    <x v="2"/>
    <d v="2026-04-20T17:36:45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"/>
    <x v="26"/>
    <x v="2"/>
    <d v="2026-04-20T17:36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0"/>
    <x v="28"/>
    <x v="9"/>
    <d v="2026-04-20T17:36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1"/>
    <x v="28"/>
    <x v="9"/>
    <d v="2026-04-20T17:36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2"/>
    <x v="28"/>
    <x v="9"/>
    <d v="2026-04-20T17:36:50"/>
    <n v="19"/>
    <n v="8"/>
    <n v="11"/>
    <m/>
    <m/>
    <n v="2"/>
    <n v="2"/>
    <n v="3"/>
    <n v="5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3"/>
    <x v="28"/>
    <x v="9"/>
    <d v="2026-04-20T17:36:5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4"/>
    <x v="28"/>
    <x v="9"/>
    <d v="2026-04-20T17:36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5"/>
    <x v="28"/>
    <x v="9"/>
    <d v="2026-04-20T17:36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6"/>
    <x v="28"/>
    <x v="9"/>
    <d v="2026-04-20T17:36:50"/>
    <n v="119"/>
    <n v="5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7"/>
    <x v="28"/>
    <x v="9"/>
    <d v="2026-04-20T17:36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0"/>
    <x v="29"/>
    <x v="4"/>
    <d v="2026-04-20T17:36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1"/>
    <x v="29"/>
    <x v="4"/>
    <d v="2026-04-20T17:36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2"/>
    <x v="29"/>
    <x v="4"/>
    <d v="2026-04-20T17:36:51"/>
    <n v="12"/>
    <n v="6"/>
    <n v="6"/>
    <m/>
    <m/>
    <n v="1"/>
    <n v="3"/>
    <n v="1"/>
    <n v="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3"/>
    <x v="29"/>
    <x v="4"/>
    <d v="2026-04-20T17:36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4"/>
    <x v="29"/>
    <x v="4"/>
    <d v="2026-04-20T17:36:5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5"/>
    <x v="29"/>
    <x v="4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6"/>
    <x v="29"/>
    <x v="4"/>
    <d v="2026-04-20T17:36:5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7"/>
    <x v="29"/>
    <x v="4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9"/>
    <x v="51"/>
    <x v="0"/>
    <d v="2026-04-20T17:36:55"/>
    <n v="13"/>
    <m/>
    <m/>
    <m/>
    <m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10"/>
    <x v="51"/>
    <x v="0"/>
    <d v="2026-04-20T17:36:5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2"/>
    <x v="51"/>
    <x v="0"/>
    <d v="2026-04-20T17:36:55"/>
    <n v="13"/>
    <n v="5"/>
    <n v="8"/>
    <m/>
    <m/>
    <m/>
    <n v="4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4"/>
    <x v="51"/>
    <x v="0"/>
    <d v="2026-04-20T17:36:5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5"/>
    <x v="51"/>
    <x v="0"/>
    <d v="2026-04-20T17:36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6"/>
    <x v="51"/>
    <x v="0"/>
    <d v="2026-04-20T17:36:55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"/>
    <x v="51"/>
    <x v="0"/>
    <d v="2026-04-20T17:36:5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25"/>
    <x v="51"/>
    <x v="0"/>
    <d v="2026-04-20T17:36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23"/>
    <x v="33"/>
    <x v="4"/>
    <d v="2026-04-20T17:36:55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2"/>
    <x v="33"/>
    <x v="4"/>
    <d v="2026-04-20T17:36:55"/>
    <n v="29"/>
    <n v="12"/>
    <n v="17"/>
    <m/>
    <n v="2"/>
    <n v="2"/>
    <n v="4"/>
    <n v="3"/>
    <n v="7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3"/>
    <x v="33"/>
    <x v="4"/>
    <d v="2026-04-20T17:36:5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5"/>
    <x v="33"/>
    <x v="4"/>
    <d v="2026-04-20T17:36:55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4"/>
    <x v="33"/>
    <x v="4"/>
    <d v="2026-04-20T17:36:55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5"/>
    <x v="33"/>
    <x v="4"/>
    <d v="2026-04-20T17:36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6"/>
    <x v="33"/>
    <x v="4"/>
    <d v="2026-04-20T17:36:55"/>
    <n v="97"/>
    <n v="3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7"/>
    <x v="33"/>
    <x v="4"/>
    <d v="2026-04-20T17:36:55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8"/>
    <x v="23"/>
    <x v="1"/>
    <d v="2026-04-20T17:36:44"/>
    <n v="36"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9"/>
    <x v="23"/>
    <x v="1"/>
    <d v="2026-04-20T17:36:44"/>
    <n v="90"/>
    <m/>
    <m/>
    <m/>
    <m/>
    <m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0"/>
    <x v="23"/>
    <x v="1"/>
    <d v="2026-04-20T17:36:44"/>
    <n v="11"/>
    <m/>
    <m/>
    <m/>
    <m/>
    <m/>
    <m/>
    <m/>
    <n v="2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1"/>
    <x v="23"/>
    <x v="1"/>
    <d v="2026-04-20T17:36:44"/>
    <n v="9.6"/>
    <n v="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"/>
    <x v="23"/>
    <x v="1"/>
    <d v="2026-04-20T17:36:4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2"/>
    <x v="23"/>
    <x v="1"/>
    <d v="2026-04-20T17:36:44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8"/>
    <x v="24"/>
    <x v="1"/>
    <d v="2026-04-20T17:36:44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9"/>
    <x v="24"/>
    <x v="1"/>
    <d v="2026-04-20T17:36:44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9"/>
    <x v="56"/>
    <x v="0"/>
    <d v="2026-04-20T17:36:5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10"/>
    <x v="56"/>
    <x v="0"/>
    <d v="2026-04-20T17:36:5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2"/>
    <x v="56"/>
    <x v="0"/>
    <d v="2026-04-20T17:36:58"/>
    <n v="13"/>
    <n v="7"/>
    <n v="6"/>
    <m/>
    <m/>
    <m/>
    <n v="1"/>
    <n v="5"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4"/>
    <x v="56"/>
    <x v="0"/>
    <d v="2026-04-20T17:36:58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5"/>
    <x v="56"/>
    <x v="0"/>
    <d v="2026-04-20T17:36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6"/>
    <x v="56"/>
    <x v="0"/>
    <d v="2026-04-20T17:36:58"/>
    <n v="109"/>
    <n v="4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"/>
    <x v="56"/>
    <x v="0"/>
    <d v="2026-04-20T17:36:5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25"/>
    <x v="56"/>
    <x v="0"/>
    <d v="2026-04-20T17:36:58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0"/>
    <x v="24"/>
    <x v="1"/>
    <d v="2026-04-20T17:36:44"/>
    <n v="9"/>
    <m/>
    <m/>
    <m/>
    <m/>
    <m/>
    <m/>
    <m/>
    <n v="5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8"/>
    <x v="25"/>
    <x v="1"/>
    <d v="2026-04-20T17:36:45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9"/>
    <x v="25"/>
    <x v="1"/>
    <d v="2026-04-20T17:36:45"/>
    <n v="46"/>
    <m/>
    <m/>
    <m/>
    <m/>
    <m/>
    <n v="24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0"/>
    <x v="25"/>
    <x v="1"/>
    <d v="2026-04-20T17:36:45"/>
    <n v="8"/>
    <m/>
    <m/>
    <m/>
    <m/>
    <m/>
    <m/>
    <m/>
    <n v="8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1"/>
    <x v="25"/>
    <x v="1"/>
    <d v="2026-04-20T17:36:45"/>
    <n v="9.6"/>
    <n v="1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0"/>
    <x v="25"/>
    <x v="1"/>
    <d v="2026-04-20T17:36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"/>
    <x v="25"/>
    <x v="1"/>
    <d v="2026-04-20T17:36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"/>
    <x v="25"/>
    <x v="1"/>
    <d v="2026-04-20T17:36:45"/>
    <n v="41"/>
    <n v="17"/>
    <n v="24"/>
    <n v="1"/>
    <m/>
    <n v="2"/>
    <n v="7"/>
    <n v="2"/>
    <n v="12"/>
    <n v="11"/>
    <n v="6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"/>
    <x v="25"/>
    <x v="1"/>
    <d v="2026-04-20T17:36:4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"/>
    <x v="25"/>
    <x v="1"/>
    <d v="2026-04-20T17:36:45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5"/>
    <x v="25"/>
    <x v="1"/>
    <d v="2026-04-20T17:36:4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6"/>
    <x v="25"/>
    <x v="1"/>
    <d v="2026-04-20T17:36:45"/>
    <n v="57"/>
    <n v="3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"/>
    <x v="25"/>
    <x v="1"/>
    <d v="2026-04-20T17:36:4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8"/>
    <x v="26"/>
    <x v="2"/>
    <d v="2026-04-20T17:36:45"/>
    <n v="38"/>
    <m/>
    <m/>
    <m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9"/>
    <x v="26"/>
    <x v="2"/>
    <d v="2026-04-20T17:36:45"/>
    <n v="65"/>
    <m/>
    <m/>
    <m/>
    <m/>
    <m/>
    <n v="4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0"/>
    <x v="26"/>
    <x v="2"/>
    <d v="2026-04-20T17:36:45"/>
    <n v="12"/>
    <m/>
    <m/>
    <m/>
    <m/>
    <m/>
    <m/>
    <m/>
    <n v="4"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0"/>
    <x v="60"/>
    <x v="10"/>
    <d v="2026-04-20T17:37:00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2"/>
    <x v="60"/>
    <x v="10"/>
    <d v="2026-04-20T17:37:00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"/>
    <x v="60"/>
    <x v="10"/>
    <d v="2026-04-20T17:37:00"/>
    <n v="17"/>
    <n v="5"/>
    <n v="12"/>
    <m/>
    <m/>
    <m/>
    <n v="2"/>
    <n v="4"/>
    <n v="5"/>
    <n v="5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3"/>
    <x v="60"/>
    <x v="10"/>
    <d v="2026-04-20T17:37:0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4"/>
    <x v="60"/>
    <x v="10"/>
    <d v="2026-04-20T17:37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5"/>
    <x v="60"/>
    <x v="10"/>
    <d v="2026-04-20T17:37:0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6"/>
    <x v="60"/>
    <x v="10"/>
    <d v="2026-04-20T17:37:00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"/>
    <x v="60"/>
    <x v="10"/>
    <d v="2026-04-20T17:3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1"/>
    <x v="26"/>
    <x v="2"/>
    <d v="2026-04-20T17:36:45"/>
    <n v="16.8"/>
    <n v="0"/>
    <n v="10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8"/>
    <x v="35"/>
    <x v="2"/>
    <d v="2026-04-20T17:36:4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9"/>
    <x v="35"/>
    <x v="2"/>
    <d v="2026-04-20T17:36:46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10"/>
    <x v="35"/>
    <x v="2"/>
    <d v="2026-04-20T17:36:46"/>
    <n v="5"/>
    <m/>
    <m/>
    <m/>
    <m/>
    <m/>
    <m/>
    <m/>
    <n v="4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11"/>
    <x v="35"/>
    <x v="2"/>
    <d v="2026-04-20T17:36:46"/>
    <n v="14.4"/>
    <n v="3.2"/>
    <n v="9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0"/>
    <x v="35"/>
    <x v="2"/>
    <d v="2026-04-20T17:3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2"/>
    <x v="35"/>
    <x v="2"/>
    <d v="2026-04-20T17:36:46"/>
    <n v="30"/>
    <n v="19"/>
    <n v="11"/>
    <n v="1"/>
    <n v="2"/>
    <n v="3"/>
    <n v="2"/>
    <n v="3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3"/>
    <x v="35"/>
    <x v="2"/>
    <d v="2026-04-20T17:36:46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4"/>
    <x v="35"/>
    <x v="2"/>
    <d v="2026-04-20T17:36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6"/>
    <x v="35"/>
    <x v="2"/>
    <d v="2026-04-20T17:36:46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8"/>
    <x v="36"/>
    <x v="7"/>
    <d v="2026-04-20T17:36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0"/>
    <x v="36"/>
    <x v="7"/>
    <d v="2026-04-20T17:36:4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2"/>
    <x v="36"/>
    <x v="7"/>
    <d v="2026-04-20T17:36:46"/>
    <n v="3"/>
    <m/>
    <n v="3"/>
    <m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4"/>
    <x v="36"/>
    <x v="7"/>
    <d v="2026-04-20T17:36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5"/>
    <x v="36"/>
    <x v="7"/>
    <d v="2026-04-20T17:36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6"/>
    <x v="36"/>
    <x v="7"/>
    <d v="2026-04-20T17:36:46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7"/>
    <x v="36"/>
    <x v="7"/>
    <d v="2026-04-20T17:36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8"/>
    <x v="37"/>
    <x v="7"/>
    <d v="2026-04-20T17:36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9"/>
    <x v="37"/>
    <x v="7"/>
    <d v="2026-04-20T17:36:4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10"/>
    <x v="37"/>
    <x v="7"/>
    <d v="2026-04-20T17:36:4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2"/>
    <x v="37"/>
    <x v="7"/>
    <d v="2026-04-20T17:36:47"/>
    <n v="5"/>
    <n v="2"/>
    <n v="3"/>
    <m/>
    <m/>
    <m/>
    <n v="1"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4"/>
    <x v="37"/>
    <x v="7"/>
    <d v="2026-04-20T17:36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5"/>
    <x v="37"/>
    <x v="7"/>
    <d v="2026-04-20T17:36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6"/>
    <x v="37"/>
    <x v="7"/>
    <d v="2026-04-20T17:36:4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7"/>
    <x v="37"/>
    <x v="7"/>
    <d v="2026-04-20T17:36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8"/>
    <x v="38"/>
    <x v="7"/>
    <d v="2026-04-20T17:3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9"/>
    <x v="38"/>
    <x v="7"/>
    <d v="2026-04-20T17:36:47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11"/>
    <x v="38"/>
    <x v="7"/>
    <d v="2026-04-20T17:36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2"/>
    <x v="38"/>
    <x v="7"/>
    <d v="2026-04-20T17:36:47"/>
    <n v="10"/>
    <n v="8"/>
    <n v="2"/>
    <m/>
    <m/>
    <n v="1"/>
    <n v="1"/>
    <n v="1"/>
    <n v="1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4"/>
    <x v="38"/>
    <x v="7"/>
    <d v="2026-04-20T17:36:4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5"/>
    <x v="38"/>
    <x v="7"/>
    <d v="2026-04-20T17:36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6"/>
    <x v="38"/>
    <x v="7"/>
    <d v="2026-04-20T17:36:4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7"/>
    <x v="38"/>
    <x v="7"/>
    <d v="2026-04-20T17:36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8"/>
    <x v="27"/>
    <x v="7"/>
    <d v="2026-04-20T17:36:4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9"/>
    <x v="27"/>
    <x v="7"/>
    <d v="2026-04-20T17:36:4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10"/>
    <x v="27"/>
    <x v="7"/>
    <d v="2026-04-20T17:36:4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2"/>
    <x v="27"/>
    <x v="7"/>
    <d v="2026-04-20T17:36:48"/>
    <n v="9"/>
    <n v="3"/>
    <n v="6"/>
    <n v="0"/>
    <n v="0"/>
    <n v="0"/>
    <n v="1"/>
    <n v="2"/>
    <n v="2"/>
    <n v="1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4"/>
    <x v="27"/>
    <x v="7"/>
    <d v="2026-04-20T17:36:48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5"/>
    <x v="27"/>
    <x v="7"/>
    <d v="2026-04-20T17:36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6"/>
    <x v="27"/>
    <x v="7"/>
    <d v="2026-04-20T17:36:48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7"/>
    <x v="27"/>
    <x v="7"/>
    <d v="2026-04-20T17:36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25"/>
    <x v="27"/>
    <x v="7"/>
    <d v="2026-04-20T17:36:4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9"/>
    <x v="39"/>
    <x v="7"/>
    <d v="2026-04-20T17:36:48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11"/>
    <x v="39"/>
    <x v="7"/>
    <d v="2026-04-20T17:36:4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2"/>
    <x v="39"/>
    <x v="7"/>
    <d v="2026-04-20T17:36:48"/>
    <n v="10"/>
    <n v="5"/>
    <n v="5"/>
    <n v="1"/>
    <m/>
    <m/>
    <m/>
    <m/>
    <n v="4"/>
    <n v="5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4"/>
    <x v="39"/>
    <x v="7"/>
    <d v="2026-04-20T17:36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5"/>
    <x v="39"/>
    <x v="7"/>
    <d v="2026-04-20T17:3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6"/>
    <x v="39"/>
    <x v="7"/>
    <d v="2026-04-20T17:36:48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7"/>
    <x v="39"/>
    <x v="7"/>
    <d v="2026-04-20T17:36:4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8"/>
    <x v="40"/>
    <x v="9"/>
    <d v="2026-04-20T17:36:4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9"/>
    <x v="40"/>
    <x v="9"/>
    <d v="2026-04-20T17:36:49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10"/>
    <x v="40"/>
    <x v="9"/>
    <d v="2026-04-20T17:36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11"/>
    <x v="40"/>
    <x v="9"/>
    <d v="2026-04-20T17:36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2"/>
    <x v="40"/>
    <x v="9"/>
    <d v="2026-04-20T17:36:49"/>
    <n v="20"/>
    <n v="11"/>
    <n v="9"/>
    <m/>
    <m/>
    <n v="1"/>
    <m/>
    <n v="2"/>
    <n v="10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4"/>
    <x v="40"/>
    <x v="9"/>
    <d v="2026-04-20T17:36:49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5"/>
    <x v="40"/>
    <x v="9"/>
    <d v="2026-04-20T17:3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6"/>
    <x v="40"/>
    <x v="9"/>
    <d v="2026-04-20T17:36:49"/>
    <n v="177"/>
    <n v="8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7"/>
    <x v="40"/>
    <x v="9"/>
    <d v="2026-04-20T17:3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8"/>
    <x v="41"/>
    <x v="9"/>
    <d v="2026-04-20T17:36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9"/>
    <x v="41"/>
    <x v="9"/>
    <d v="2026-04-20T17:36:49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10"/>
    <x v="41"/>
    <x v="9"/>
    <d v="2026-04-20T17:36:4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11"/>
    <x v="41"/>
    <x v="9"/>
    <d v="2026-04-20T17:36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2"/>
    <x v="41"/>
    <x v="9"/>
    <d v="2026-04-20T17:36:49"/>
    <n v="25"/>
    <n v="12"/>
    <n v="13"/>
    <m/>
    <n v="2"/>
    <n v="1"/>
    <n v="3"/>
    <n v="2"/>
    <n v="4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4"/>
    <x v="41"/>
    <x v="9"/>
    <d v="2026-04-20T17:36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5"/>
    <x v="41"/>
    <x v="9"/>
    <d v="2026-04-20T17:36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6"/>
    <x v="41"/>
    <x v="9"/>
    <d v="2026-04-20T17:36:49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"/>
    <x v="41"/>
    <x v="9"/>
    <d v="2026-04-20T17:36:49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25"/>
    <x v="41"/>
    <x v="9"/>
    <d v="2026-04-20T17:36:49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34"/>
    <x v="41"/>
    <x v="9"/>
    <d v="2026-04-20T17:36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8"/>
    <x v="28"/>
    <x v="9"/>
    <d v="2026-04-20T17:36:5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9"/>
    <x v="28"/>
    <x v="9"/>
    <d v="2026-04-20T17:36:5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10"/>
    <x v="28"/>
    <x v="9"/>
    <d v="2026-04-20T17:36:5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0"/>
    <x v="52"/>
    <x v="11"/>
    <d v="2026-04-20T17:37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1"/>
    <x v="52"/>
    <x v="11"/>
    <d v="2026-04-20T17:37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2"/>
    <x v="52"/>
    <x v="11"/>
    <d v="2026-04-20T17:37:03"/>
    <n v="8"/>
    <n v="5"/>
    <n v="3"/>
    <m/>
    <m/>
    <m/>
    <m/>
    <n v="1"/>
    <n v="4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3"/>
    <x v="52"/>
    <x v="11"/>
    <d v="2026-04-20T17:37:0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4"/>
    <x v="52"/>
    <x v="11"/>
    <d v="2026-04-20T17:37:0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5"/>
    <x v="52"/>
    <x v="11"/>
    <d v="2026-04-20T17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6"/>
    <x v="52"/>
    <x v="11"/>
    <d v="2026-04-20T17:37:0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7"/>
    <x v="52"/>
    <x v="11"/>
    <d v="2026-04-20T17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11"/>
    <x v="28"/>
    <x v="9"/>
    <d v="2026-04-20T17:36:5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9"/>
    <x v="44"/>
    <x v="9"/>
    <d v="2026-04-20T17:36:5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2"/>
    <x v="44"/>
    <x v="9"/>
    <d v="2026-04-20T17:36:50"/>
    <n v="6"/>
    <n v="2"/>
    <n v="4"/>
    <m/>
    <m/>
    <m/>
    <m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4"/>
    <x v="44"/>
    <x v="9"/>
    <d v="2026-04-20T17:36:5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5"/>
    <x v="44"/>
    <x v="9"/>
    <d v="2026-04-20T17:36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6"/>
    <x v="44"/>
    <x v="9"/>
    <d v="2026-04-20T17:36:50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7"/>
    <x v="44"/>
    <x v="9"/>
    <d v="2026-04-20T17:36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9"/>
    <x v="45"/>
    <x v="9"/>
    <d v="2026-04-20T17:36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10"/>
    <x v="45"/>
    <x v="9"/>
    <d v="2026-04-20T17:36:5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2"/>
    <x v="45"/>
    <x v="9"/>
    <d v="2026-04-20T17:36:51"/>
    <n v="4"/>
    <n v="2"/>
    <n v="2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4"/>
    <x v="45"/>
    <x v="9"/>
    <d v="2026-04-20T17:36:5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5"/>
    <x v="45"/>
    <x v="9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6"/>
    <x v="45"/>
    <x v="9"/>
    <d v="2026-04-20T17:36:51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7"/>
    <x v="45"/>
    <x v="9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8"/>
    <x v="29"/>
    <x v="4"/>
    <d v="2026-04-20T17:3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9"/>
    <x v="29"/>
    <x v="4"/>
    <d v="2026-04-20T17:36:51"/>
    <n v="9"/>
    <m/>
    <m/>
    <m/>
    <m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9"/>
    <x v="53"/>
    <x v="11"/>
    <d v="2026-04-20T17:37:04"/>
    <n v="31"/>
    <m/>
    <m/>
    <m/>
    <m/>
    <m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10"/>
    <x v="53"/>
    <x v="11"/>
    <d v="2026-04-20T17:37:0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11"/>
    <x v="53"/>
    <x v="11"/>
    <d v="2026-04-20T17:37:04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2"/>
    <x v="53"/>
    <x v="11"/>
    <d v="2026-04-20T17:37:04"/>
    <n v="31"/>
    <n v="15"/>
    <n v="16"/>
    <m/>
    <n v="1"/>
    <n v="3"/>
    <n v="2"/>
    <n v="6"/>
    <n v="5"/>
    <n v="1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4"/>
    <x v="53"/>
    <x v="11"/>
    <d v="2026-04-20T17:37:04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5"/>
    <x v="53"/>
    <x v="11"/>
    <d v="2026-04-20T17:3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6"/>
    <x v="53"/>
    <x v="11"/>
    <d v="2026-04-20T17:37:04"/>
    <n v="90"/>
    <n v="3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7"/>
    <x v="53"/>
    <x v="11"/>
    <d v="2026-04-20T17:3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10"/>
    <x v="29"/>
    <x v="4"/>
    <d v="2026-04-20T17:36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11"/>
    <x v="29"/>
    <x v="4"/>
    <d v="2026-04-20T17:36:5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8"/>
    <x v="30"/>
    <x v="4"/>
    <d v="2026-04-20T17:36:5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9"/>
    <x v="30"/>
    <x v="4"/>
    <d v="2026-04-20T17:36:52"/>
    <n v="10"/>
    <m/>
    <m/>
    <m/>
    <m/>
    <m/>
    <n v="8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2"/>
    <x v="30"/>
    <x v="4"/>
    <d v="2026-04-20T17:36:52"/>
    <n v="7"/>
    <n v="5"/>
    <n v="2"/>
    <m/>
    <m/>
    <m/>
    <m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4"/>
    <x v="30"/>
    <x v="4"/>
    <d v="2026-04-20T17:36:5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5"/>
    <x v="30"/>
    <x v="4"/>
    <d v="2026-04-20T17:36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6"/>
    <x v="30"/>
    <x v="4"/>
    <d v="2026-04-20T17:36:52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7"/>
    <x v="30"/>
    <x v="4"/>
    <d v="2026-04-20T17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25"/>
    <x v="30"/>
    <x v="4"/>
    <d v="2026-04-20T17:36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34"/>
    <x v="30"/>
    <x v="4"/>
    <d v="2026-04-20T17:3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8"/>
    <x v="46"/>
    <x v="4"/>
    <d v="2026-04-20T17:36:52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9"/>
    <x v="46"/>
    <x v="4"/>
    <d v="2026-04-20T17:36:5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10"/>
    <x v="46"/>
    <x v="4"/>
    <d v="2026-04-20T17:36:5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2"/>
    <x v="46"/>
    <x v="4"/>
    <d v="2026-04-20T17:36:52"/>
    <n v="13"/>
    <n v="8"/>
    <n v="5"/>
    <m/>
    <m/>
    <m/>
    <n v="3"/>
    <n v="3"/>
    <n v="3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4"/>
    <x v="46"/>
    <x v="4"/>
    <d v="2026-04-20T17:36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5"/>
    <x v="46"/>
    <x v="4"/>
    <d v="2026-04-20T17:36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6"/>
    <x v="46"/>
    <x v="4"/>
    <d v="2026-04-20T17:36:52"/>
    <n v="71"/>
    <n v="3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7"/>
    <x v="46"/>
    <x v="4"/>
    <d v="2026-04-20T17:36:52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8"/>
    <x v="47"/>
    <x v="4"/>
    <d v="2026-04-20T17:36:5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9"/>
    <x v="47"/>
    <x v="4"/>
    <d v="2026-04-20T17:36:53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11"/>
    <x v="47"/>
    <x v="4"/>
    <d v="2026-04-20T17:36:5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2"/>
    <x v="47"/>
    <x v="4"/>
    <d v="2026-04-20T17:36:53"/>
    <n v="7"/>
    <n v="4"/>
    <n v="3"/>
    <n v="0"/>
    <n v="1"/>
    <n v="0"/>
    <n v="0"/>
    <n v="2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4"/>
    <x v="47"/>
    <x v="4"/>
    <d v="2026-04-20T17:36:5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5"/>
    <x v="47"/>
    <x v="4"/>
    <d v="2026-04-20T17:36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6"/>
    <x v="47"/>
    <x v="4"/>
    <d v="2026-04-20T17:36:53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7"/>
    <x v="47"/>
    <x v="4"/>
    <d v="2026-04-20T17:36:5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"/>
    <x v="48"/>
    <x v="4"/>
    <d v="2026-04-20T17:36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9"/>
    <x v="48"/>
    <x v="4"/>
    <d v="2026-04-20T17:36:5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0"/>
    <x v="48"/>
    <x v="4"/>
    <d v="2026-04-20T17:36:53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"/>
    <x v="48"/>
    <x v="4"/>
    <d v="2026-04-20T17:36:53"/>
    <n v="6"/>
    <n v="2"/>
    <n v="4"/>
    <m/>
    <m/>
    <m/>
    <n v="2"/>
    <m/>
    <n v="2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4"/>
    <x v="48"/>
    <x v="4"/>
    <d v="2026-04-20T17:36:53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5"/>
    <x v="48"/>
    <x v="4"/>
    <d v="2026-04-20T17:36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6"/>
    <x v="48"/>
    <x v="4"/>
    <d v="2026-04-20T17:36:5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"/>
    <x v="48"/>
    <x v="4"/>
    <d v="2026-04-20T17:3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8"/>
    <x v="31"/>
    <x v="4"/>
    <d v="2026-04-20T17:36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9"/>
    <x v="31"/>
    <x v="4"/>
    <d v="2026-04-20T17:36:54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10"/>
    <x v="31"/>
    <x v="4"/>
    <d v="2026-04-20T17:36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2"/>
    <x v="31"/>
    <x v="4"/>
    <d v="2026-04-20T17:36:54"/>
    <n v="16"/>
    <n v="8"/>
    <n v="8"/>
    <m/>
    <m/>
    <m/>
    <n v="2"/>
    <n v="2"/>
    <n v="5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4"/>
    <x v="31"/>
    <x v="4"/>
    <d v="2026-04-20T17:36:5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5"/>
    <x v="31"/>
    <x v="4"/>
    <d v="2026-04-20T17:36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6"/>
    <x v="31"/>
    <x v="4"/>
    <d v="2026-04-20T17:36:54"/>
    <n v="86"/>
    <n v="3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"/>
    <x v="31"/>
    <x v="4"/>
    <d v="2026-04-20T17:36:5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4"/>
    <x v="32"/>
    <x v="0"/>
    <d v="2026-04-20T17:36:5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5"/>
    <x v="32"/>
    <x v="0"/>
    <d v="2026-04-20T17:36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6"/>
    <x v="32"/>
    <x v="0"/>
    <d v="2026-04-20T17:36:54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7"/>
    <x v="32"/>
    <x v="0"/>
    <d v="2026-04-20T17:36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8"/>
    <x v="51"/>
    <x v="0"/>
    <d v="2026-04-20T17:36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0"/>
    <x v="59"/>
    <x v="11"/>
    <d v="2026-04-20T17:37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1"/>
    <x v="59"/>
    <x v="11"/>
    <d v="2026-04-20T17:37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2"/>
    <x v="59"/>
    <x v="11"/>
    <d v="2026-04-20T17:37:05"/>
    <n v="13"/>
    <n v="6"/>
    <n v="7"/>
    <m/>
    <m/>
    <m/>
    <m/>
    <n v="3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3"/>
    <x v="59"/>
    <x v="11"/>
    <d v="2026-04-20T17:37:05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4"/>
    <x v="59"/>
    <x v="11"/>
    <d v="2026-04-20T17:37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5"/>
    <x v="59"/>
    <x v="11"/>
    <d v="2026-04-20T17:37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6"/>
    <x v="59"/>
    <x v="11"/>
    <d v="2026-04-20T17:37:05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7"/>
    <x v="59"/>
    <x v="11"/>
    <d v="2026-04-20T17:37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1"/>
    <x v="71"/>
    <x v="0"/>
    <d v="2026-04-20T17:37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2"/>
    <x v="71"/>
    <x v="0"/>
    <d v="2026-04-20T17:37:09"/>
    <n v="10"/>
    <n v="6"/>
    <n v="4"/>
    <m/>
    <n v="1"/>
    <m/>
    <n v="1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3"/>
    <x v="71"/>
    <x v="0"/>
    <d v="2026-04-20T17:37:0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4"/>
    <x v="71"/>
    <x v="0"/>
    <d v="2026-04-20T17:37:0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5"/>
    <x v="71"/>
    <x v="0"/>
    <d v="2026-04-20T17:37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6"/>
    <x v="71"/>
    <x v="0"/>
    <d v="2026-04-20T17:37:09"/>
    <n v="61"/>
    <n v="2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7"/>
    <x v="71"/>
    <x v="0"/>
    <d v="2026-04-20T17:37:0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25"/>
    <x v="71"/>
    <x v="0"/>
    <d v="2026-04-20T17:37:0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8"/>
    <x v="33"/>
    <x v="4"/>
    <d v="2026-04-20T17:36:5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9"/>
    <x v="33"/>
    <x v="4"/>
    <d v="2026-04-20T17:36:55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0"/>
    <x v="33"/>
    <x v="4"/>
    <d v="2026-04-20T17:36:55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1"/>
    <x v="33"/>
    <x v="4"/>
    <d v="2026-04-20T17:3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0"/>
    <x v="33"/>
    <x v="4"/>
    <d v="2026-04-20T17:36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"/>
    <x v="33"/>
    <x v="4"/>
    <d v="2026-04-20T17:36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8"/>
    <x v="34"/>
    <x v="4"/>
    <d v="2026-04-20T17:36:5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9"/>
    <x v="34"/>
    <x v="4"/>
    <d v="2026-04-20T17:36:5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10"/>
    <x v="34"/>
    <x v="4"/>
    <d v="2026-04-20T17:36:56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2"/>
    <x v="34"/>
    <x v="4"/>
    <d v="2026-04-20T17:36:56"/>
    <n v="8"/>
    <n v="5"/>
    <n v="3"/>
    <n v="0"/>
    <n v="0"/>
    <n v="0"/>
    <n v="1"/>
    <n v="0"/>
    <n v="4"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4"/>
    <x v="34"/>
    <x v="4"/>
    <d v="2026-04-20T17:36:5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5"/>
    <x v="34"/>
    <x v="4"/>
    <d v="2026-04-20T17:36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6"/>
    <x v="34"/>
    <x v="4"/>
    <d v="2026-04-20T17:36:56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7"/>
    <x v="34"/>
    <x v="4"/>
    <d v="2026-04-20T17:36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9"/>
    <x v="42"/>
    <x v="9"/>
    <d v="2026-04-20T17:36:5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10"/>
    <x v="42"/>
    <x v="9"/>
    <d v="2026-04-20T17:36:5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11"/>
    <x v="42"/>
    <x v="9"/>
    <d v="2026-04-20T17:36:5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2"/>
    <x v="42"/>
    <x v="9"/>
    <d v="2026-04-20T17:36:56"/>
    <n v="7"/>
    <n v="2"/>
    <n v="5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4"/>
    <x v="42"/>
    <x v="9"/>
    <d v="2026-04-20T17:36:56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5"/>
    <x v="42"/>
    <x v="9"/>
    <d v="2026-04-20T17:36:5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6"/>
    <x v="42"/>
    <x v="9"/>
    <d v="2026-04-20T17:36:56"/>
    <n v="133"/>
    <n v="7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7"/>
    <x v="42"/>
    <x v="9"/>
    <d v="2026-04-20T17:36:56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8"/>
    <x v="43"/>
    <x v="9"/>
    <d v="2026-04-20T17:36:5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9"/>
    <x v="43"/>
    <x v="9"/>
    <d v="2026-04-20T17:36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10"/>
    <x v="43"/>
    <x v="9"/>
    <d v="2026-04-20T17:36:5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2"/>
    <x v="43"/>
    <x v="9"/>
    <d v="2026-04-20T17:36:57"/>
    <n v="3"/>
    <m/>
    <n v="3"/>
    <m/>
    <m/>
    <m/>
    <m/>
    <n v="1"/>
    <n v="1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4"/>
    <x v="43"/>
    <x v="9"/>
    <d v="2026-04-20T17:36:5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5"/>
    <x v="43"/>
    <x v="9"/>
    <d v="2026-04-20T17:36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6"/>
    <x v="43"/>
    <x v="9"/>
    <d v="2026-04-20T17:36:5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7"/>
    <x v="43"/>
    <x v="9"/>
    <d v="2026-04-20T17:36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0"/>
    <x v="4"/>
    <x v="55"/>
    <x v="5"/>
    <d v="2026-04-20T17:36:5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0"/>
    <x v="6"/>
    <x v="55"/>
    <x v="5"/>
    <d v="2026-04-20T17:36:57"/>
    <n v="61"/>
    <n v="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3"/>
    <x v="86"/>
    <x v="12"/>
    <d v="2026-04-20T17:37:11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"/>
    <x v="86"/>
    <x v="12"/>
    <d v="2026-04-20T17:37:11"/>
    <n v="15"/>
    <n v="5"/>
    <n v="10"/>
    <m/>
    <m/>
    <n v="1"/>
    <n v="3"/>
    <n v="2"/>
    <n v="3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3"/>
    <x v="86"/>
    <x v="12"/>
    <d v="2026-04-20T17:37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4"/>
    <x v="86"/>
    <x v="12"/>
    <d v="2026-04-20T17:3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"/>
    <x v="86"/>
    <x v="12"/>
    <d v="2026-04-20T17:37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5"/>
    <x v="86"/>
    <x v="12"/>
    <d v="2026-04-20T17:3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6"/>
    <x v="86"/>
    <x v="12"/>
    <d v="2026-04-20T17:37:11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"/>
    <x v="86"/>
    <x v="12"/>
    <d v="2026-04-20T17:37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8"/>
    <x v="56"/>
    <x v="0"/>
    <d v="2026-04-20T17:36:58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9"/>
    <x v="49"/>
    <x v="5"/>
    <d v="2026-04-20T17:36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2"/>
    <x v="49"/>
    <x v="5"/>
    <d v="2026-04-20T17:36:58"/>
    <n v="3"/>
    <n v="1"/>
    <n v="2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4"/>
    <x v="49"/>
    <x v="5"/>
    <d v="2026-04-20T17:36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6"/>
    <x v="49"/>
    <x v="5"/>
    <d v="2026-04-20T17:36:58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8"/>
    <x v="50"/>
    <x v="10"/>
    <d v="2026-04-20T17:36:5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9"/>
    <x v="50"/>
    <x v="10"/>
    <d v="2026-04-20T17:36:59"/>
    <n v="14"/>
    <m/>
    <m/>
    <m/>
    <m/>
    <m/>
    <n v="1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1"/>
    <x v="50"/>
    <x v="10"/>
    <d v="2026-04-20T17:36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"/>
    <x v="50"/>
    <x v="10"/>
    <d v="2026-04-20T17:36:59"/>
    <n v="14"/>
    <n v="8"/>
    <n v="6"/>
    <m/>
    <m/>
    <n v="1"/>
    <n v="4"/>
    <n v="2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4"/>
    <x v="50"/>
    <x v="10"/>
    <d v="2026-04-20T17:36:5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5"/>
    <x v="50"/>
    <x v="10"/>
    <d v="2026-04-20T17:36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6"/>
    <x v="50"/>
    <x v="10"/>
    <d v="2026-04-20T17:36:59"/>
    <n v="107"/>
    <n v="5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"/>
    <x v="50"/>
    <x v="10"/>
    <d v="2026-04-20T17:36:5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8"/>
    <x v="57"/>
    <x v="10"/>
    <d v="2026-04-20T17:3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9"/>
    <x v="57"/>
    <x v="10"/>
    <d v="2026-04-20T17:36:5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0"/>
    <x v="57"/>
    <x v="10"/>
    <d v="2026-04-20T17:36:5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1"/>
    <x v="57"/>
    <x v="10"/>
    <d v="2026-04-20T17:36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2"/>
    <x v="57"/>
    <x v="10"/>
    <d v="2026-04-20T17:36:59"/>
    <n v="13"/>
    <n v="3"/>
    <n v="10"/>
    <m/>
    <m/>
    <n v="1"/>
    <n v="0"/>
    <n v="2"/>
    <n v="4"/>
    <n v="4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4"/>
    <x v="57"/>
    <x v="10"/>
    <d v="2026-04-20T17:36:5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5"/>
    <x v="57"/>
    <x v="10"/>
    <d v="2026-04-20T17:36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6"/>
    <x v="57"/>
    <x v="10"/>
    <d v="2026-04-20T17:36:59"/>
    <n v="7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"/>
    <x v="57"/>
    <x v="10"/>
    <d v="2026-04-20T17:36:5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8"/>
    <x v="60"/>
    <x v="10"/>
    <d v="2026-04-20T17:37:00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9"/>
    <x v="60"/>
    <x v="10"/>
    <d v="2026-04-20T17:37:00"/>
    <n v="19"/>
    <m/>
    <m/>
    <m/>
    <m/>
    <m/>
    <n v="1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9"/>
    <x v="77"/>
    <x v="12"/>
    <d v="2026-04-20T17:37:13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0"/>
    <x v="77"/>
    <x v="12"/>
    <d v="2026-04-20T17:37:1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1"/>
    <x v="77"/>
    <x v="12"/>
    <d v="2026-04-20T17:37:13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"/>
    <x v="77"/>
    <x v="12"/>
    <d v="2026-04-20T17:37:13"/>
    <n v="34"/>
    <n v="20"/>
    <n v="14"/>
    <n v="2"/>
    <m/>
    <n v="1"/>
    <n v="2"/>
    <n v="1"/>
    <n v="12"/>
    <n v="1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"/>
    <x v="77"/>
    <x v="12"/>
    <d v="2026-04-20T17:37:13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5"/>
    <x v="77"/>
    <x v="12"/>
    <d v="2026-04-20T17:37:1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6"/>
    <x v="77"/>
    <x v="12"/>
    <d v="2026-04-20T17:37:13"/>
    <n v="64"/>
    <n v="2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"/>
    <x v="77"/>
    <x v="12"/>
    <d v="2026-04-20T17:37:1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9"/>
    <x v="61"/>
    <x v="10"/>
    <d v="2026-04-20T17:37:00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2"/>
    <x v="61"/>
    <x v="10"/>
    <d v="2026-04-20T17:37:00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4"/>
    <x v="61"/>
    <x v="10"/>
    <d v="2026-04-20T17:37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5"/>
    <x v="61"/>
    <x v="10"/>
    <d v="2026-04-20T17:37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6"/>
    <x v="61"/>
    <x v="10"/>
    <d v="2026-04-20T17:37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"/>
    <x v="61"/>
    <x v="10"/>
    <d v="2026-04-20T17:37:0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8"/>
    <x v="62"/>
    <x v="10"/>
    <d v="2026-04-20T17:3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9"/>
    <x v="62"/>
    <x v="10"/>
    <d v="2026-04-20T17:37:0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10"/>
    <x v="62"/>
    <x v="10"/>
    <d v="2026-04-20T17:37:0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2"/>
    <x v="62"/>
    <x v="10"/>
    <d v="2026-04-20T17:37:01"/>
    <n v="13"/>
    <n v="6"/>
    <n v="7"/>
    <m/>
    <m/>
    <m/>
    <n v="3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4"/>
    <x v="62"/>
    <x v="10"/>
    <d v="2026-04-20T17:37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5"/>
    <x v="62"/>
    <x v="10"/>
    <d v="2026-04-20T17:37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6"/>
    <x v="62"/>
    <x v="10"/>
    <d v="2026-04-20T17:37:0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"/>
    <x v="62"/>
    <x v="10"/>
    <d v="2026-04-20T17:37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8"/>
    <x v="63"/>
    <x v="10"/>
    <d v="2026-04-20T17:37:0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9"/>
    <x v="63"/>
    <x v="10"/>
    <d v="2026-04-20T17:37:01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0"/>
    <x v="63"/>
    <x v="10"/>
    <d v="2026-04-20T17:37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2"/>
    <x v="63"/>
    <x v="10"/>
    <d v="2026-04-20T17:37:01"/>
    <n v="13"/>
    <n v="8"/>
    <n v="5"/>
    <m/>
    <m/>
    <m/>
    <n v="1"/>
    <n v="2"/>
    <n v="2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4"/>
    <x v="63"/>
    <x v="10"/>
    <d v="2026-04-20T17:37:0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5"/>
    <x v="63"/>
    <x v="10"/>
    <d v="2026-04-20T17:37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6"/>
    <x v="63"/>
    <x v="10"/>
    <d v="2026-04-20T17:37:01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"/>
    <x v="63"/>
    <x v="10"/>
    <d v="2026-04-20T17:37:0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0"/>
    <x v="64"/>
    <x v="10"/>
    <d v="2026-04-20T17:37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1"/>
    <x v="64"/>
    <x v="10"/>
    <d v="2026-04-20T17:37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2"/>
    <x v="64"/>
    <x v="10"/>
    <d v="2026-04-20T17:37:02"/>
    <n v="2"/>
    <n v="0"/>
    <n v="2"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4"/>
    <x v="64"/>
    <x v="10"/>
    <d v="2026-04-20T17:37:0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5"/>
    <x v="64"/>
    <x v="10"/>
    <d v="2026-04-20T17:37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6"/>
    <x v="64"/>
    <x v="10"/>
    <d v="2026-04-20T17:37:02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"/>
    <x v="64"/>
    <x v="10"/>
    <d v="2026-04-20T17:37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8"/>
    <x v="65"/>
    <x v="6"/>
    <d v="2026-04-20T17:37:02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9"/>
    <x v="65"/>
    <x v="6"/>
    <d v="2026-04-20T17:37:02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10"/>
    <x v="65"/>
    <x v="6"/>
    <d v="2026-04-20T17:37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11"/>
    <x v="65"/>
    <x v="6"/>
    <d v="2026-04-20T17:37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2"/>
    <x v="65"/>
    <x v="6"/>
    <d v="2026-04-20T17:37:02"/>
    <n v="19"/>
    <n v="11"/>
    <n v="8"/>
    <m/>
    <m/>
    <n v="1"/>
    <n v="2"/>
    <n v="6"/>
    <n v="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4"/>
    <x v="65"/>
    <x v="6"/>
    <d v="2026-04-20T17:37:02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5"/>
    <x v="65"/>
    <x v="6"/>
    <d v="2026-04-20T17:37:0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6"/>
    <x v="65"/>
    <x v="6"/>
    <d v="2026-04-20T17:37:02"/>
    <n v="248"/>
    <n v="11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"/>
    <x v="65"/>
    <x v="6"/>
    <d v="2026-04-20T17:37:02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8"/>
    <x v="66"/>
    <x v="6"/>
    <d v="2026-04-20T17:37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9"/>
    <x v="66"/>
    <x v="6"/>
    <d v="2026-04-20T17:37:0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2"/>
    <x v="66"/>
    <x v="6"/>
    <d v="2026-04-20T17:37:03"/>
    <n v="4"/>
    <n v="3"/>
    <n v="1"/>
    <m/>
    <m/>
    <m/>
    <m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4"/>
    <x v="66"/>
    <x v="6"/>
    <d v="2026-04-20T17:37:0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5"/>
    <x v="66"/>
    <x v="6"/>
    <d v="2026-04-20T17:37:0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6"/>
    <x v="66"/>
    <x v="6"/>
    <d v="2026-04-20T17:37:0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7"/>
    <x v="66"/>
    <x v="6"/>
    <d v="2026-04-20T17:37:03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8"/>
    <x v="52"/>
    <x v="11"/>
    <d v="2026-04-20T17:37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9"/>
    <x v="52"/>
    <x v="11"/>
    <d v="2026-04-20T17:37:0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10"/>
    <x v="52"/>
    <x v="11"/>
    <d v="2026-04-20T17:37:0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2"/>
    <x v="79"/>
    <x v="12"/>
    <d v="2026-04-20T17:37:14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3"/>
    <x v="79"/>
    <x v="12"/>
    <d v="2026-04-20T17:37:1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"/>
    <x v="79"/>
    <x v="12"/>
    <d v="2026-04-20T17:37:14"/>
    <n v="32"/>
    <n v="14"/>
    <n v="18"/>
    <m/>
    <m/>
    <n v="3"/>
    <n v="9"/>
    <n v="1"/>
    <n v="1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5"/>
    <x v="79"/>
    <x v="12"/>
    <d v="2026-04-20T17:37:14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"/>
    <x v="79"/>
    <x v="12"/>
    <d v="2026-04-20T17:37:14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5"/>
    <x v="79"/>
    <x v="12"/>
    <d v="2026-04-20T17:3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6"/>
    <x v="79"/>
    <x v="12"/>
    <d v="2026-04-20T17:37:14"/>
    <n v="75"/>
    <n v="3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"/>
    <x v="79"/>
    <x v="12"/>
    <d v="2026-04-20T17:3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9"/>
    <x v="80"/>
    <x v="12"/>
    <d v="2026-04-20T17:37:14"/>
    <n v="6"/>
    <m/>
    <m/>
    <m/>
    <m/>
    <m/>
    <n v="6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0"/>
    <x v="80"/>
    <x v="12"/>
    <d v="2026-04-20T17:37:1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1"/>
    <x v="80"/>
    <x v="12"/>
    <d v="2026-04-20T17:37:1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2"/>
    <x v="80"/>
    <x v="12"/>
    <d v="2026-04-20T17:37:14"/>
    <n v="5"/>
    <n v="1"/>
    <n v="4"/>
    <m/>
    <m/>
    <n v="1"/>
    <m/>
    <m/>
    <n v="3"/>
    <m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4"/>
    <x v="80"/>
    <x v="12"/>
    <d v="2026-04-20T17:37:1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5"/>
    <x v="80"/>
    <x v="12"/>
    <d v="2026-04-20T17:3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6"/>
    <x v="80"/>
    <x v="12"/>
    <d v="2026-04-20T17:37:14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"/>
    <x v="80"/>
    <x v="12"/>
    <d v="2026-04-20T17:3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8"/>
    <x v="53"/>
    <x v="11"/>
    <d v="2026-04-20T17:37:04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9"/>
    <x v="54"/>
    <x v="11"/>
    <d v="2026-04-20T17:37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10"/>
    <x v="54"/>
    <x v="11"/>
    <d v="2026-04-20T17:37:0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11"/>
    <x v="54"/>
    <x v="11"/>
    <d v="2026-04-20T17:37:04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2"/>
    <x v="54"/>
    <x v="11"/>
    <d v="2026-04-20T17:37:04"/>
    <n v="5"/>
    <n v="1"/>
    <n v="4"/>
    <m/>
    <n v="1"/>
    <n v="1"/>
    <m/>
    <m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4"/>
    <x v="54"/>
    <x v="11"/>
    <d v="2026-04-20T17:37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5"/>
    <x v="54"/>
    <x v="11"/>
    <d v="2026-04-20T17:37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6"/>
    <x v="54"/>
    <x v="11"/>
    <d v="2026-04-20T17:37:04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7"/>
    <x v="54"/>
    <x v="11"/>
    <d v="2026-04-20T17:37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8"/>
    <x v="58"/>
    <x v="11"/>
    <d v="2026-04-20T17:37:0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"/>
    <x v="58"/>
    <x v="11"/>
    <d v="2026-04-20T17:37:05"/>
    <n v="29"/>
    <m/>
    <m/>
    <m/>
    <m/>
    <m/>
    <n v="2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0"/>
    <x v="58"/>
    <x v="11"/>
    <d v="2026-04-20T17:37:05"/>
    <n v="14"/>
    <m/>
    <m/>
    <m/>
    <m/>
    <m/>
    <m/>
    <m/>
    <n v="7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1"/>
    <x v="58"/>
    <x v="11"/>
    <d v="2026-04-20T17:37:05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"/>
    <x v="58"/>
    <x v="11"/>
    <d v="2026-04-20T17:37:05"/>
    <n v="38"/>
    <n v="10"/>
    <n v="28"/>
    <m/>
    <n v="1"/>
    <n v="2"/>
    <n v="4"/>
    <n v="5"/>
    <n v="13"/>
    <n v="1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6"/>
    <x v="58"/>
    <x v="11"/>
    <d v="2026-04-20T17:37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7"/>
    <x v="58"/>
    <x v="11"/>
    <d v="2026-04-20T17:37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0"/>
    <x v="58"/>
    <x v="11"/>
    <d v="2026-04-20T17:37:05"/>
    <n v="6"/>
    <n v="3"/>
    <n v="3"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4"/>
    <x v="58"/>
    <x v="11"/>
    <d v="2026-04-20T17:37:0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"/>
    <x v="58"/>
    <x v="11"/>
    <d v="2026-04-20T17:37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6"/>
    <x v="58"/>
    <x v="11"/>
    <d v="2026-04-20T17:37:05"/>
    <n v="67"/>
    <n v="3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"/>
    <x v="58"/>
    <x v="11"/>
    <d v="2026-04-20T17:37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5"/>
    <x v="58"/>
    <x v="11"/>
    <d v="2026-04-20T17:37:0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8"/>
    <x v="59"/>
    <x v="11"/>
    <d v="2026-04-20T17:37:0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9"/>
    <x v="59"/>
    <x v="11"/>
    <d v="2026-04-20T17:37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0"/>
    <x v="84"/>
    <x v="13"/>
    <d v="2026-04-20T17:37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"/>
    <x v="84"/>
    <x v="13"/>
    <d v="2026-04-20T17:37:1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"/>
    <x v="84"/>
    <x v="13"/>
    <d v="2026-04-20T17:37:17"/>
    <n v="19"/>
    <n v="11"/>
    <n v="8"/>
    <n v="1"/>
    <n v="1"/>
    <n v="2"/>
    <n v="4"/>
    <n v="1"/>
    <n v="5"/>
    <n v="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3"/>
    <x v="84"/>
    <x v="13"/>
    <d v="2026-04-20T17:37:17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4"/>
    <x v="84"/>
    <x v="13"/>
    <d v="2026-04-20T17:37:17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5"/>
    <x v="84"/>
    <x v="13"/>
    <d v="2026-04-20T17:3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6"/>
    <x v="84"/>
    <x v="13"/>
    <d v="2026-04-20T17:37:17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7"/>
    <x v="84"/>
    <x v="13"/>
    <d v="2026-04-20T17:3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10"/>
    <x v="59"/>
    <x v="11"/>
    <d v="2026-04-20T17:37:0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9"/>
    <x v="67"/>
    <x v="11"/>
    <d v="2026-04-20T17:37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10"/>
    <x v="67"/>
    <x v="11"/>
    <d v="2026-04-20T17:37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11"/>
    <x v="67"/>
    <x v="11"/>
    <d v="2026-04-20T17:37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2"/>
    <x v="67"/>
    <x v="11"/>
    <d v="2026-04-20T17:37:06"/>
    <n v="8"/>
    <n v="3"/>
    <n v="5"/>
    <m/>
    <m/>
    <n v="1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4"/>
    <x v="67"/>
    <x v="11"/>
    <d v="2026-04-20T17:37:0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5"/>
    <x v="67"/>
    <x v="11"/>
    <d v="2026-04-20T17:37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6"/>
    <x v="67"/>
    <x v="11"/>
    <d v="2026-04-20T17:37:06"/>
    <n v="80"/>
    <n v="3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7"/>
    <x v="67"/>
    <x v="11"/>
    <d v="2026-04-20T17:37:0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8"/>
    <x v="72"/>
    <x v="11"/>
    <d v="2026-04-20T17:37:06"/>
    <n v="28"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9"/>
    <x v="72"/>
    <x v="11"/>
    <d v="2026-04-20T17:37:06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0"/>
    <x v="72"/>
    <x v="11"/>
    <d v="2026-04-20T17:37:0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1"/>
    <x v="72"/>
    <x v="11"/>
    <d v="2026-04-20T17:37:06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0"/>
    <x v="72"/>
    <x v="11"/>
    <d v="2026-04-20T17:37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"/>
    <x v="72"/>
    <x v="11"/>
    <d v="2026-04-20T17:37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2"/>
    <x v="72"/>
    <x v="11"/>
    <d v="2026-04-20T17:37:0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2"/>
    <x v="72"/>
    <x v="11"/>
    <d v="2026-04-20T17:37:06"/>
    <n v="45"/>
    <n v="19"/>
    <n v="26"/>
    <m/>
    <n v="2"/>
    <n v="1"/>
    <n v="6"/>
    <n v="8"/>
    <n v="11"/>
    <n v="1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3"/>
    <x v="72"/>
    <x v="11"/>
    <d v="2026-04-20T17:37:06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4"/>
    <x v="72"/>
    <x v="11"/>
    <d v="2026-04-20T17:37:06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5"/>
    <x v="72"/>
    <x v="11"/>
    <d v="2026-04-20T17:37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6"/>
    <x v="72"/>
    <x v="11"/>
    <d v="2026-04-20T17:37:06"/>
    <n v="201"/>
    <n v="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7"/>
    <x v="72"/>
    <x v="11"/>
    <d v="2026-04-20T17:37:0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9"/>
    <x v="74"/>
    <x v="0"/>
    <d v="2026-04-20T17:37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2"/>
    <x v="74"/>
    <x v="0"/>
    <d v="2026-04-20T17:37:07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4"/>
    <x v="74"/>
    <x v="0"/>
    <d v="2026-04-20T17:37:0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5"/>
    <x v="74"/>
    <x v="0"/>
    <d v="2026-04-20T17:37:0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6"/>
    <x v="74"/>
    <x v="0"/>
    <d v="2026-04-20T17:37:07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7"/>
    <x v="74"/>
    <x v="0"/>
    <d v="2026-04-20T17:3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8"/>
    <x v="68"/>
    <x v="0"/>
    <d v="2026-04-20T17:37:0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9"/>
    <x v="68"/>
    <x v="0"/>
    <d v="2026-04-20T17:37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0"/>
    <x v="68"/>
    <x v="0"/>
    <d v="2026-04-20T17:37:07"/>
    <n v="7"/>
    <m/>
    <m/>
    <m/>
    <m/>
    <m/>
    <m/>
    <m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1"/>
    <x v="68"/>
    <x v="0"/>
    <d v="2026-04-20T17:37:07"/>
    <n v="8"/>
    <n v="1.6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2"/>
    <x v="68"/>
    <x v="0"/>
    <d v="2026-04-20T17:37:07"/>
    <n v="19"/>
    <n v="5"/>
    <n v="14"/>
    <n v="1"/>
    <n v="2"/>
    <n v="1"/>
    <n v="4"/>
    <n v="1"/>
    <n v="2"/>
    <n v="2"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4"/>
    <x v="68"/>
    <x v="0"/>
    <d v="2026-04-20T17:37:07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5"/>
    <x v="68"/>
    <x v="0"/>
    <d v="2026-04-20T17:37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6"/>
    <x v="68"/>
    <x v="0"/>
    <d v="2026-04-20T17:37:07"/>
    <n v="154"/>
    <n v="6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"/>
    <x v="68"/>
    <x v="0"/>
    <d v="2026-04-20T17:37:07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8"/>
    <x v="69"/>
    <x v="0"/>
    <d v="2026-04-20T17:37:0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9"/>
    <x v="69"/>
    <x v="0"/>
    <d v="2026-04-20T17:37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2"/>
    <x v="69"/>
    <x v="0"/>
    <d v="2026-04-20T17:37:08"/>
    <n v="6"/>
    <m/>
    <n v="6"/>
    <m/>
    <m/>
    <m/>
    <n v="3"/>
    <n v="1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4"/>
    <x v="69"/>
    <x v="0"/>
    <d v="2026-04-20T17:37:0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5"/>
    <x v="69"/>
    <x v="0"/>
    <d v="2026-04-20T17:37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6"/>
    <x v="69"/>
    <x v="0"/>
    <d v="2026-04-20T17:37:08"/>
    <n v="43"/>
    <n v="1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7"/>
    <x v="69"/>
    <x v="0"/>
    <d v="2026-04-20T17:37:0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8"/>
    <x v="70"/>
    <x v="0"/>
    <d v="2026-04-20T17:3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9"/>
    <x v="70"/>
    <x v="0"/>
    <d v="2026-04-20T17:37:0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11"/>
    <x v="70"/>
    <x v="0"/>
    <d v="2026-04-20T17:37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2"/>
    <x v="70"/>
    <x v="0"/>
    <d v="2026-04-20T17:37:08"/>
    <n v="8"/>
    <n v="3"/>
    <n v="5"/>
    <m/>
    <m/>
    <n v="1"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4"/>
    <x v="70"/>
    <x v="0"/>
    <d v="2026-04-20T17:37:0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5"/>
    <x v="70"/>
    <x v="0"/>
    <d v="2026-04-20T17:37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6"/>
    <x v="70"/>
    <x v="0"/>
    <d v="2026-04-20T17:37:08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7"/>
    <x v="70"/>
    <x v="0"/>
    <d v="2026-04-20T17:37:0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8"/>
    <x v="0"/>
    <x v="0"/>
    <d v="2026-04-20T17:37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9"/>
    <x v="0"/>
    <x v="0"/>
    <d v="2026-04-20T17:37:09"/>
    <n v="9"/>
    <m/>
    <m/>
    <m/>
    <m/>
    <m/>
    <n v="2"/>
    <n v="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10"/>
    <x v="0"/>
    <x v="0"/>
    <d v="2026-04-20T17:37:09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0"/>
    <x v="0"/>
    <x v="0"/>
    <d v="2026-04-20T17:37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1"/>
    <x v="0"/>
    <x v="0"/>
    <d v="2026-04-20T17:37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2"/>
    <x v="0"/>
    <x v="0"/>
    <d v="2026-04-20T17:37:09"/>
    <n v="7"/>
    <n v="4"/>
    <n v="3"/>
    <m/>
    <m/>
    <m/>
    <m/>
    <n v="1"/>
    <n v="1"/>
    <n v="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3"/>
    <x v="0"/>
    <x v="0"/>
    <d v="2026-04-20T17:37:09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4"/>
    <x v="0"/>
    <x v="0"/>
    <d v="2026-04-20T17:37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5"/>
    <x v="0"/>
    <x v="0"/>
    <d v="2026-04-20T17:37:0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6"/>
    <x v="0"/>
    <x v="0"/>
    <d v="2026-04-20T17:37:09"/>
    <n v="127"/>
    <n v="53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7"/>
    <x v="0"/>
    <x v="0"/>
    <d v="2026-04-20T17:37:0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8"/>
    <x v="71"/>
    <x v="0"/>
    <d v="2026-04-20T17:37:0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"/>
    <x v="88"/>
    <x v="13"/>
    <d v="2026-04-20T17:37:1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5"/>
    <x v="88"/>
    <x v="13"/>
    <d v="2026-04-20T17:37:1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"/>
    <x v="88"/>
    <x v="13"/>
    <d v="2026-04-20T17:37:19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5"/>
    <x v="88"/>
    <x v="13"/>
    <d v="2026-04-20T17:37: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7"/>
    <x v="88"/>
    <x v="13"/>
    <d v="2026-04-20T17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6"/>
    <x v="88"/>
    <x v="13"/>
    <d v="2026-04-20T17:37:19"/>
    <n v="156"/>
    <n v="6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"/>
    <x v="88"/>
    <x v="13"/>
    <d v="2026-04-20T17:37:19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8"/>
    <x v="88"/>
    <x v="13"/>
    <d v="2026-04-20T17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9"/>
    <x v="71"/>
    <x v="0"/>
    <d v="2026-04-20T17:37:0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10"/>
    <x v="71"/>
    <x v="0"/>
    <d v="2026-04-20T17:37:0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11"/>
    <x v="71"/>
    <x v="0"/>
    <d v="2026-04-20T17:37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0"/>
    <x v="71"/>
    <x v="0"/>
    <d v="2026-04-20T17:37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9"/>
    <x v="73"/>
    <x v="0"/>
    <d v="2026-04-20T17:37:10"/>
    <n v="5"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10"/>
    <x v="73"/>
    <x v="0"/>
    <d v="2026-04-20T17:37:10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2"/>
    <x v="73"/>
    <x v="0"/>
    <d v="2026-04-20T17:37:10"/>
    <n v="5"/>
    <n v="2"/>
    <n v="3"/>
    <m/>
    <m/>
    <m/>
    <m/>
    <m/>
    <m/>
    <n v="3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4"/>
    <x v="73"/>
    <x v="0"/>
    <d v="2026-04-20T17:37:10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5"/>
    <x v="73"/>
    <x v="0"/>
    <d v="2026-04-20T17:3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29"/>
    <x v="73"/>
    <x v="0"/>
    <d v="2026-04-20T17:37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6"/>
    <x v="73"/>
    <x v="0"/>
    <d v="2026-04-20T17:37:10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7"/>
    <x v="73"/>
    <x v="0"/>
    <d v="2026-04-20T17:3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31"/>
    <x v="73"/>
    <x v="0"/>
    <d v="2026-04-20T17:37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9"/>
    <x v="82"/>
    <x v="0"/>
    <d v="2026-04-20T17:37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2"/>
    <x v="82"/>
    <x v="0"/>
    <d v="2026-04-20T17:37:10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4"/>
    <x v="82"/>
    <x v="0"/>
    <d v="2026-04-20T17:37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5"/>
    <x v="82"/>
    <x v="0"/>
    <d v="2026-04-20T17:3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6"/>
    <x v="82"/>
    <x v="0"/>
    <d v="2026-04-20T17:37:10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7"/>
    <x v="82"/>
    <x v="0"/>
    <d v="2026-04-20T17:37:10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"/>
    <x v="85"/>
    <x v="12"/>
    <d v="2026-04-20T17:37:11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9"/>
    <x v="85"/>
    <x v="12"/>
    <d v="2026-04-20T17:37:11"/>
    <n v="50"/>
    <m/>
    <m/>
    <m/>
    <m/>
    <m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1"/>
    <x v="85"/>
    <x v="12"/>
    <d v="2026-04-20T17:37:1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"/>
    <x v="85"/>
    <x v="12"/>
    <d v="2026-04-20T17:37:11"/>
    <n v="34"/>
    <n v="15"/>
    <n v="19"/>
    <m/>
    <m/>
    <n v="1"/>
    <n v="4"/>
    <n v="4"/>
    <n v="15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"/>
    <x v="85"/>
    <x v="12"/>
    <d v="2026-04-20T17:37:1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5"/>
    <x v="85"/>
    <x v="12"/>
    <d v="2026-04-20T17:3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6"/>
    <x v="85"/>
    <x v="12"/>
    <d v="2026-04-20T17:37:11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"/>
    <x v="85"/>
    <x v="12"/>
    <d v="2026-04-20T17:37:11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8"/>
    <x v="86"/>
    <x v="12"/>
    <d v="2026-04-20T17:37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9"/>
    <x v="86"/>
    <x v="12"/>
    <d v="2026-04-20T17:37:1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0"/>
    <x v="86"/>
    <x v="12"/>
    <d v="2026-04-20T17:37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1"/>
    <x v="86"/>
    <x v="12"/>
    <d v="2026-04-20T17:37:1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0"/>
    <x v="86"/>
    <x v="12"/>
    <d v="2026-04-20T17:37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8"/>
    <x v="94"/>
    <x v="10"/>
    <d v="2026-04-20T17:37:22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9"/>
    <x v="94"/>
    <x v="10"/>
    <d v="2026-04-20T17:37:22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0"/>
    <x v="94"/>
    <x v="10"/>
    <d v="2026-04-20T17:37:2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"/>
    <x v="94"/>
    <x v="10"/>
    <d v="2026-04-20T17:37:22"/>
    <n v="15"/>
    <n v="9"/>
    <n v="6"/>
    <m/>
    <m/>
    <n v="1"/>
    <n v="4"/>
    <n v="3"/>
    <n v="2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4"/>
    <x v="94"/>
    <x v="10"/>
    <d v="2026-04-20T17:37:22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"/>
    <x v="94"/>
    <x v="10"/>
    <d v="2026-04-20T17:37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6"/>
    <x v="94"/>
    <x v="10"/>
    <d v="2026-04-20T17:37:22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"/>
    <x v="94"/>
    <x v="10"/>
    <d v="2026-04-20T17:37:2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"/>
    <x v="86"/>
    <x v="12"/>
    <d v="2026-04-20T17:37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8"/>
    <x v="75"/>
    <x v="12"/>
    <d v="2026-04-20T17:37:12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9"/>
    <x v="75"/>
    <x v="12"/>
    <d v="2026-04-20T17:37:12"/>
    <n v="40"/>
    <m/>
    <m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0"/>
    <x v="75"/>
    <x v="12"/>
    <d v="2026-04-20T17:37:12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1"/>
    <x v="75"/>
    <x v="12"/>
    <d v="2026-04-20T17:37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"/>
    <x v="75"/>
    <x v="12"/>
    <d v="2026-04-20T17:37:12"/>
    <n v="31"/>
    <n v="14"/>
    <n v="17"/>
    <m/>
    <m/>
    <n v="2"/>
    <n v="2"/>
    <n v="6"/>
    <n v="11"/>
    <n v="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7"/>
    <x v="75"/>
    <x v="12"/>
    <d v="2026-04-20T17:37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0"/>
    <x v="75"/>
    <x v="12"/>
    <d v="2026-04-20T17:37:1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"/>
    <x v="75"/>
    <x v="12"/>
    <d v="2026-04-20T17:37:1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5"/>
    <x v="75"/>
    <x v="12"/>
    <d v="2026-04-20T17:37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6"/>
    <x v="75"/>
    <x v="12"/>
    <d v="2026-04-20T17:37:12"/>
    <n v="85"/>
    <n v="3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"/>
    <x v="75"/>
    <x v="12"/>
    <d v="2026-04-20T17:37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9"/>
    <x v="76"/>
    <x v="12"/>
    <d v="2026-04-20T17:37:12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2"/>
    <x v="76"/>
    <x v="12"/>
    <d v="2026-04-20T17:37:12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4"/>
    <x v="76"/>
    <x v="12"/>
    <d v="2026-04-20T17:37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6"/>
    <x v="76"/>
    <x v="12"/>
    <d v="2026-04-20T17:37:12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"/>
    <x v="96"/>
    <x v="10"/>
    <d v="2026-04-20T17:37:23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2"/>
    <x v="96"/>
    <x v="10"/>
    <d v="2026-04-20T17:37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2"/>
    <x v="96"/>
    <x v="10"/>
    <d v="2026-04-20T17:37:23"/>
    <n v="63"/>
    <n v="34"/>
    <n v="29"/>
    <n v="1"/>
    <m/>
    <n v="2"/>
    <n v="4"/>
    <n v="7"/>
    <n v="20"/>
    <n v="22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3"/>
    <x v="96"/>
    <x v="10"/>
    <d v="2026-04-20T17:37:23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4"/>
    <x v="96"/>
    <x v="10"/>
    <d v="2026-04-20T17:37:23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5"/>
    <x v="96"/>
    <x v="10"/>
    <d v="2026-04-20T17:37:2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6"/>
    <x v="96"/>
    <x v="10"/>
    <d v="2026-04-20T17:37:23"/>
    <n v="154"/>
    <n v="7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"/>
    <x v="96"/>
    <x v="10"/>
    <d v="2026-04-20T17:37:2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8"/>
    <x v="77"/>
    <x v="12"/>
    <d v="2026-04-20T17:37:1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8"/>
    <x v="78"/>
    <x v="12"/>
    <d v="2026-04-20T17:37:1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9"/>
    <x v="78"/>
    <x v="12"/>
    <d v="2026-04-20T17:37:13"/>
    <n v="21"/>
    <m/>
    <m/>
    <m/>
    <m/>
    <m/>
    <n v="12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0"/>
    <x v="78"/>
    <x v="12"/>
    <d v="2026-04-20T17:37:1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1"/>
    <x v="78"/>
    <x v="12"/>
    <d v="2026-04-20T17:37:1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6"/>
    <x v="78"/>
    <x v="12"/>
    <d v="2026-04-20T17:3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"/>
    <x v="78"/>
    <x v="12"/>
    <d v="2026-04-20T17:37:13"/>
    <n v="17"/>
    <n v="8"/>
    <n v="9"/>
    <m/>
    <m/>
    <n v="1"/>
    <n v="2"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3"/>
    <x v="78"/>
    <x v="12"/>
    <d v="2026-04-20T17:37:13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4"/>
    <x v="78"/>
    <x v="12"/>
    <d v="2026-04-20T17:37:1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5"/>
    <x v="78"/>
    <x v="12"/>
    <d v="2026-04-20T17:37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6"/>
    <x v="78"/>
    <x v="12"/>
    <d v="2026-04-20T17:37:13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"/>
    <x v="78"/>
    <x v="12"/>
    <d v="2026-04-20T17:37:1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"/>
    <x v="79"/>
    <x v="12"/>
    <d v="2026-04-20T17:37:14"/>
    <n v="20"/>
    <m/>
    <m/>
    <m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9"/>
    <x v="79"/>
    <x v="12"/>
    <d v="2026-04-20T17:37:14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0"/>
    <x v="79"/>
    <x v="12"/>
    <d v="2026-04-20T17:37:1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1"/>
    <x v="79"/>
    <x v="12"/>
    <d v="2026-04-20T17:37:1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2"/>
    <x v="100"/>
    <x v="11"/>
    <d v="2026-04-20T17:37:25"/>
    <n v="46"/>
    <n v="29"/>
    <n v="17"/>
    <n v="2"/>
    <n v="4"/>
    <m/>
    <n v="5"/>
    <n v="6"/>
    <n v="8"/>
    <n v="16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3"/>
    <x v="100"/>
    <x v="11"/>
    <d v="2026-04-20T17:37:25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6"/>
    <x v="100"/>
    <x v="11"/>
    <d v="2026-04-20T17:37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20"/>
    <x v="100"/>
    <x v="11"/>
    <d v="2026-04-20T17:37:2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4"/>
    <x v="100"/>
    <x v="11"/>
    <d v="2026-04-20T17:37:25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5"/>
    <x v="100"/>
    <x v="11"/>
    <d v="2026-04-20T17:37:2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6"/>
    <x v="100"/>
    <x v="11"/>
    <d v="2026-04-20T17:37:25"/>
    <n v="142"/>
    <n v="7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7"/>
    <x v="100"/>
    <x v="11"/>
    <d v="2026-04-20T17:37:2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0"/>
    <x v="101"/>
    <x v="11"/>
    <d v="2026-04-20T17:37:25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1"/>
    <x v="101"/>
    <x v="11"/>
    <d v="2026-04-20T17:37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0"/>
    <x v="101"/>
    <x v="11"/>
    <d v="2026-04-20T17:37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"/>
    <x v="101"/>
    <x v="11"/>
    <d v="2026-04-20T17:37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2"/>
    <x v="101"/>
    <x v="11"/>
    <d v="2026-04-20T17:37:25"/>
    <n v="13"/>
    <n v="6"/>
    <n v="7"/>
    <m/>
    <m/>
    <n v="2"/>
    <n v="3"/>
    <m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3"/>
    <x v="101"/>
    <x v="11"/>
    <d v="2026-04-20T17:37:2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4"/>
    <x v="101"/>
    <x v="11"/>
    <d v="2026-04-20T17:37:2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6"/>
    <x v="101"/>
    <x v="11"/>
    <d v="2026-04-20T17:37:25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9"/>
    <x v="81"/>
    <x v="3"/>
    <d v="2026-04-20T17:37:15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2"/>
    <x v="81"/>
    <x v="3"/>
    <d v="2026-04-20T17:37:15"/>
    <n v="11"/>
    <n v="7"/>
    <n v="4"/>
    <n v="0"/>
    <n v="0"/>
    <n v="0"/>
    <n v="0"/>
    <n v="0"/>
    <n v="5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4"/>
    <x v="81"/>
    <x v="3"/>
    <d v="2026-04-20T17:37:1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6"/>
    <x v="81"/>
    <x v="3"/>
    <d v="2026-04-20T17:37:15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4"/>
    <x v="93"/>
    <x v="3"/>
    <d v="2026-04-20T17:37:1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6"/>
    <x v="93"/>
    <x v="3"/>
    <d v="2026-04-20T17:37:1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8"/>
    <x v="83"/>
    <x v="3"/>
    <d v="2026-04-20T17:37:16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9"/>
    <x v="83"/>
    <x v="3"/>
    <d v="2026-04-20T17:37:16"/>
    <n v="22"/>
    <m/>
    <m/>
    <m/>
    <m/>
    <m/>
    <n v="8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10"/>
    <x v="83"/>
    <x v="3"/>
    <d v="2026-04-20T17:37:16"/>
    <n v="3"/>
    <m/>
    <m/>
    <m/>
    <m/>
    <m/>
    <m/>
    <m/>
    <n v="0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0"/>
    <x v="83"/>
    <x v="3"/>
    <d v="2026-04-20T17:37:16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1"/>
    <x v="83"/>
    <x v="3"/>
    <d v="2026-04-20T17:37:16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2"/>
    <x v="83"/>
    <x v="3"/>
    <d v="2026-04-20T17:37:16"/>
    <n v="22"/>
    <n v="11"/>
    <n v="11"/>
    <n v="0"/>
    <n v="0"/>
    <n v="0"/>
    <n v="4"/>
    <n v="5"/>
    <n v="4"/>
    <n v="7"/>
    <n v="0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3"/>
    <x v="83"/>
    <x v="3"/>
    <d v="2026-04-20T17:37:16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4"/>
    <x v="83"/>
    <x v="3"/>
    <d v="2026-04-20T17:37:1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6"/>
    <x v="83"/>
    <x v="3"/>
    <d v="2026-04-20T17:37:16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"/>
    <x v="84"/>
    <x v="13"/>
    <d v="2026-04-20T17:37:1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8"/>
    <x v="103"/>
    <x v="10"/>
    <d v="2026-04-20T17:37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9"/>
    <x v="103"/>
    <x v="10"/>
    <d v="2026-04-20T17:37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11"/>
    <x v="103"/>
    <x v="10"/>
    <d v="2026-04-20T17:37:2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2"/>
    <x v="103"/>
    <x v="10"/>
    <d v="2026-04-20T17:37:26"/>
    <n v="4"/>
    <n v="2"/>
    <n v="2"/>
    <m/>
    <m/>
    <n v="1"/>
    <n v="1"/>
    <m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4"/>
    <x v="103"/>
    <x v="10"/>
    <d v="2026-04-20T17:37:2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5"/>
    <x v="103"/>
    <x v="10"/>
    <d v="2026-04-20T17:37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6"/>
    <x v="103"/>
    <x v="10"/>
    <d v="2026-04-20T17:37:26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7"/>
    <x v="103"/>
    <x v="10"/>
    <d v="2026-04-20T17:37:26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9"/>
    <x v="84"/>
    <x v="13"/>
    <d v="2026-04-20T17:37:17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0"/>
    <x v="84"/>
    <x v="13"/>
    <d v="2026-04-20T17:37:17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1"/>
    <x v="84"/>
    <x v="13"/>
    <d v="2026-04-20T17:37:17"/>
    <n v="11.2"/>
    <n v="1.6"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"/>
    <x v="87"/>
    <x v="13"/>
    <d v="2026-04-20T17:37:1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9"/>
    <x v="87"/>
    <x v="13"/>
    <d v="2026-04-20T17:37:1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"/>
    <x v="87"/>
    <x v="13"/>
    <d v="2026-04-20T17:37:1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1"/>
    <x v="87"/>
    <x v="13"/>
    <d v="2026-04-20T17:37:18"/>
    <n v="5.6"/>
    <n v="1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"/>
    <x v="87"/>
    <x v="13"/>
    <d v="2026-04-20T17:37:18"/>
    <n v="12"/>
    <n v="5"/>
    <n v="7"/>
    <n v="2"/>
    <m/>
    <n v="1"/>
    <n v="1"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4"/>
    <x v="87"/>
    <x v="13"/>
    <d v="2026-04-20T17:37:18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5"/>
    <x v="87"/>
    <x v="13"/>
    <d v="2026-04-20T17:37:1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6"/>
    <x v="87"/>
    <x v="13"/>
    <d v="2026-04-20T17:37:18"/>
    <n v="72"/>
    <n v="3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"/>
    <x v="87"/>
    <x v="13"/>
    <d v="2026-04-20T17:37:1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"/>
    <x v="88"/>
    <x v="13"/>
    <d v="2026-04-20T17:37:19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9"/>
    <x v="88"/>
    <x v="13"/>
    <d v="2026-04-20T17:37:19"/>
    <n v="74"/>
    <m/>
    <m/>
    <m/>
    <m/>
    <m/>
    <n v="40"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0"/>
    <x v="88"/>
    <x v="13"/>
    <d v="2026-04-20T17:37:19"/>
    <n v="9"/>
    <m/>
    <m/>
    <m/>
    <m/>
    <m/>
    <m/>
    <m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1"/>
    <x v="88"/>
    <x v="13"/>
    <d v="2026-04-20T17:37:19"/>
    <n v="28.8"/>
    <m/>
    <n v="2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"/>
    <x v="106"/>
    <x v="1"/>
    <d v="2026-04-20T17:37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5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7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9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6"/>
    <x v="106"/>
    <x v="1"/>
    <d v="2026-04-20T17:37:2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"/>
    <x v="106"/>
    <x v="1"/>
    <d v="2026-04-20T17:37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8"/>
    <x v="106"/>
    <x v="1"/>
    <d v="2026-04-20T17:3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1"/>
    <x v="106"/>
    <x v="1"/>
    <d v="2026-04-20T17:37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"/>
    <x v="88"/>
    <x v="13"/>
    <d v="2026-04-20T17:37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2"/>
    <x v="88"/>
    <x v="13"/>
    <d v="2026-04-20T17:37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3"/>
    <x v="88"/>
    <x v="13"/>
    <d v="2026-04-20T17:37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"/>
    <x v="88"/>
    <x v="13"/>
    <d v="2026-04-20T17:37:19"/>
    <n v="69"/>
    <n v="36"/>
    <n v="33"/>
    <m/>
    <n v="1"/>
    <n v="6"/>
    <n v="8"/>
    <n v="7"/>
    <n v="20"/>
    <n v="16"/>
    <n v="1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8"/>
    <x v="89"/>
    <x v="13"/>
    <d v="2026-04-20T17:37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9"/>
    <x v="89"/>
    <x v="13"/>
    <d v="2026-04-20T17:37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"/>
    <x v="89"/>
    <x v="13"/>
    <d v="2026-04-20T17:37:20"/>
    <n v="4"/>
    <n v="1"/>
    <n v="3"/>
    <m/>
    <m/>
    <m/>
    <m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4"/>
    <x v="89"/>
    <x v="13"/>
    <d v="2026-04-20T17:37:2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5"/>
    <x v="89"/>
    <x v="13"/>
    <d v="2026-04-20T17:37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6"/>
    <x v="89"/>
    <x v="13"/>
    <d v="2026-04-20T17:37:20"/>
    <n v="23"/>
    <n v="1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7"/>
    <x v="89"/>
    <x v="13"/>
    <d v="2026-04-20T17:37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8"/>
    <x v="90"/>
    <x v="6"/>
    <d v="2026-04-20T17:37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9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0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1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2"/>
    <x v="90"/>
    <x v="6"/>
    <d v="2026-04-20T17:37:20"/>
    <n v="2"/>
    <n v="1"/>
    <n v="1"/>
    <m/>
    <m/>
    <m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3"/>
    <x v="90"/>
    <x v="6"/>
    <d v="2026-04-20T17:37:2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4"/>
    <x v="90"/>
    <x v="6"/>
    <d v="2026-04-20T17:37:2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5"/>
    <x v="90"/>
    <x v="6"/>
    <d v="2026-04-20T17:37:2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6"/>
    <x v="90"/>
    <x v="6"/>
    <d v="2026-04-20T17:37:20"/>
    <n v="98"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"/>
    <x v="90"/>
    <x v="6"/>
    <d v="2026-04-20T17:37:2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9"/>
    <x v="91"/>
    <x v="6"/>
    <d v="2026-04-20T17:37:21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2"/>
    <x v="91"/>
    <x v="6"/>
    <d v="2026-04-20T17:37:21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4"/>
    <x v="91"/>
    <x v="6"/>
    <d v="2026-04-20T17:37:2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6"/>
    <x v="91"/>
    <x v="6"/>
    <d v="2026-04-20T17:37:21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8"/>
    <x v="92"/>
    <x v="6"/>
    <d v="2026-04-20T17:37:2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9"/>
    <x v="92"/>
    <x v="6"/>
    <d v="2026-04-20T17:37:2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2"/>
    <x v="92"/>
    <x v="6"/>
    <d v="2026-04-20T17:37:21"/>
    <n v="11"/>
    <n v="5"/>
    <n v="6"/>
    <m/>
    <m/>
    <m/>
    <n v="1"/>
    <n v="2"/>
    <n v="3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4"/>
    <x v="92"/>
    <x v="6"/>
    <d v="2026-04-20T17:37:2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5"/>
    <x v="92"/>
    <x v="6"/>
    <d v="2026-04-20T17:37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6"/>
    <x v="92"/>
    <x v="6"/>
    <d v="2026-04-20T17:37:21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"/>
    <x v="92"/>
    <x v="6"/>
    <d v="2026-04-20T17:37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9"/>
    <x v="116"/>
    <x v="8"/>
    <d v="2026-04-20T17:37:28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0"/>
    <x v="116"/>
    <x v="8"/>
    <d v="2026-04-20T17:37:28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1"/>
    <x v="116"/>
    <x v="8"/>
    <d v="2026-04-20T17:37:28"/>
    <n v="15.2"/>
    <n v="0"/>
    <n v="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"/>
    <x v="116"/>
    <x v="8"/>
    <d v="2026-04-20T17:37:28"/>
    <n v="28"/>
    <n v="17"/>
    <n v="11"/>
    <n v="0"/>
    <n v="1"/>
    <n v="4"/>
    <n v="2"/>
    <n v="3"/>
    <n v="6"/>
    <n v="8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4"/>
    <x v="116"/>
    <x v="8"/>
    <d v="2026-04-20T17:37:2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5"/>
    <x v="116"/>
    <x v="8"/>
    <d v="2026-04-20T17:37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6"/>
    <x v="116"/>
    <x v="8"/>
    <d v="2026-04-20T17:37:28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7"/>
    <x v="116"/>
    <x v="8"/>
    <d v="2026-04-20T17:37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8"/>
    <x v="95"/>
    <x v="10"/>
    <d v="2026-04-20T17:37:2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9"/>
    <x v="95"/>
    <x v="10"/>
    <d v="2026-04-20T17:37:2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2"/>
    <x v="95"/>
    <x v="10"/>
    <d v="2026-04-20T17:37:22"/>
    <n v="5"/>
    <n v="2"/>
    <n v="3"/>
    <m/>
    <m/>
    <m/>
    <n v="2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4"/>
    <x v="95"/>
    <x v="10"/>
    <d v="2026-04-20T17:37:2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5"/>
    <x v="95"/>
    <x v="10"/>
    <d v="2026-04-20T17:37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6"/>
    <x v="95"/>
    <x v="10"/>
    <d v="2026-04-20T17:37:22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"/>
    <x v="95"/>
    <x v="10"/>
    <d v="2026-04-20T17:37:22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8"/>
    <x v="96"/>
    <x v="10"/>
    <d v="2026-04-20T17:37:23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0"/>
    <x v="118"/>
    <x v="7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1"/>
    <x v="118"/>
    <x v="7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2"/>
    <x v="118"/>
    <x v="7"/>
    <d v="2026-04-20T17:37:30"/>
    <n v="4"/>
    <n v="1"/>
    <n v="3"/>
    <m/>
    <m/>
    <m/>
    <m/>
    <n v="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3"/>
    <x v="118"/>
    <x v="7"/>
    <d v="2026-04-20T17:37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4"/>
    <x v="118"/>
    <x v="7"/>
    <d v="2026-04-20T17:37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5"/>
    <x v="118"/>
    <x v="7"/>
    <d v="2026-04-20T17:37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6"/>
    <x v="118"/>
    <x v="7"/>
    <d v="2026-04-20T17:37:30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7"/>
    <x v="118"/>
    <x v="7"/>
    <d v="2026-04-20T17:37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9"/>
    <x v="96"/>
    <x v="10"/>
    <d v="2026-04-20T17:37:23"/>
    <n v="84"/>
    <m/>
    <m/>
    <m/>
    <m/>
    <m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0"/>
    <x v="96"/>
    <x v="10"/>
    <d v="2026-04-20T17:37:23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1"/>
    <x v="96"/>
    <x v="10"/>
    <d v="2026-04-20T17:37:23"/>
    <n v="8"/>
    <n v="2.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0"/>
    <x v="96"/>
    <x v="10"/>
    <d v="2026-04-20T17:37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9"/>
    <x v="97"/>
    <x v="6"/>
    <d v="2026-04-20T17:37:23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0"/>
    <x v="97"/>
    <x v="6"/>
    <d v="2026-04-20T17:3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1"/>
    <x v="97"/>
    <x v="6"/>
    <d v="2026-04-20T17:3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2"/>
    <x v="97"/>
    <x v="6"/>
    <d v="2026-04-20T17:37:23"/>
    <n v="1"/>
    <n v="1"/>
    <m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3"/>
    <x v="97"/>
    <x v="6"/>
    <d v="2026-04-20T17:3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4"/>
    <x v="97"/>
    <x v="6"/>
    <d v="2026-04-20T17:37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6"/>
    <x v="97"/>
    <x v="6"/>
    <d v="2026-04-20T17:37:23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8"/>
    <x v="98"/>
    <x v="4"/>
    <d v="2026-04-20T17:37:2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9"/>
    <x v="98"/>
    <x v="4"/>
    <d v="2026-04-20T17:37:24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10"/>
    <x v="98"/>
    <x v="4"/>
    <d v="2026-04-20T17:37:2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2"/>
    <x v="98"/>
    <x v="4"/>
    <d v="2026-04-20T17:37:24"/>
    <n v="12"/>
    <n v="4"/>
    <n v="8"/>
    <m/>
    <m/>
    <m/>
    <n v="3"/>
    <n v="1"/>
    <n v="2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4"/>
    <x v="98"/>
    <x v="4"/>
    <d v="2026-04-20T17:3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5"/>
    <x v="98"/>
    <x v="4"/>
    <d v="2026-04-20T17:37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6"/>
    <x v="98"/>
    <x v="4"/>
    <d v="2026-04-20T17:37:24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7"/>
    <x v="98"/>
    <x v="4"/>
    <d v="2026-04-20T17:37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9"/>
    <x v="99"/>
    <x v="0"/>
    <d v="2026-04-20T17:37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10"/>
    <x v="99"/>
    <x v="0"/>
    <d v="2026-04-20T17:37:24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2"/>
    <x v="99"/>
    <x v="0"/>
    <d v="2026-04-20T17:37:24"/>
    <n v="3"/>
    <n v="1"/>
    <n v="2"/>
    <m/>
    <m/>
    <m/>
    <m/>
    <m/>
    <m/>
    <n v="1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4"/>
    <x v="99"/>
    <x v="0"/>
    <d v="2026-04-20T17:37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5"/>
    <x v="99"/>
    <x v="0"/>
    <d v="2026-04-20T17:37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6"/>
    <x v="99"/>
    <x v="0"/>
    <d v="2026-04-20T17:37:24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7"/>
    <x v="99"/>
    <x v="0"/>
    <d v="2026-04-20T17:37:2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8"/>
    <x v="100"/>
    <x v="11"/>
    <d v="2026-04-20T17:37:25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9"/>
    <x v="100"/>
    <x v="11"/>
    <d v="2026-04-20T17:37:25"/>
    <n v="47"/>
    <m/>
    <m/>
    <m/>
    <m/>
    <m/>
    <n v="1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0"/>
    <x v="100"/>
    <x v="11"/>
    <d v="2026-04-20T17:37:25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1"/>
    <x v="100"/>
    <x v="11"/>
    <d v="2026-04-20T17:37:25"/>
    <n v="13.6"/>
    <n v="2.4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0"/>
    <x v="100"/>
    <x v="11"/>
    <d v="2026-04-20T17:37:2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"/>
    <x v="100"/>
    <x v="11"/>
    <d v="2026-04-20T17:37:2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3"/>
    <x v="107"/>
    <x v="10"/>
    <d v="2026-04-20T17:37:30"/>
    <n v="2.8"/>
    <m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"/>
    <x v="107"/>
    <x v="10"/>
    <d v="2026-04-20T17:37:30"/>
    <n v="7"/>
    <n v="2"/>
    <n v="5"/>
    <m/>
    <m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4"/>
    <x v="107"/>
    <x v="10"/>
    <d v="2026-04-20T17:37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5"/>
    <x v="107"/>
    <x v="10"/>
    <d v="2026-04-20T17:37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4"/>
    <x v="107"/>
    <x v="10"/>
    <d v="2026-04-20T17:37:3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5"/>
    <x v="107"/>
    <x v="10"/>
    <d v="2026-04-20T17:37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6"/>
    <x v="107"/>
    <x v="10"/>
    <d v="2026-04-20T17:37:30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"/>
    <x v="107"/>
    <x v="10"/>
    <d v="2026-04-20T17:37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0"/>
    <x v="108"/>
    <x v="8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"/>
    <x v="108"/>
    <x v="8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"/>
    <x v="108"/>
    <x v="8"/>
    <d v="2026-04-20T17:37:30"/>
    <n v="16"/>
    <n v="9"/>
    <n v="7"/>
    <n v="0"/>
    <n v="2"/>
    <n v="1"/>
    <n v="3"/>
    <n v="1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3"/>
    <x v="108"/>
    <x v="8"/>
    <d v="2026-04-20T17:37:30"/>
    <n v="1"/>
    <n v="0"/>
    <n v="1"/>
    <m/>
    <m/>
    <m/>
    <m/>
    <m/>
    <n v="1"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"/>
    <x v="108"/>
    <x v="8"/>
    <d v="2026-04-20T17:37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5"/>
    <x v="108"/>
    <x v="8"/>
    <d v="2026-04-20T17:37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6"/>
    <x v="108"/>
    <x v="8"/>
    <d v="2026-04-20T17:37:3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7"/>
    <x v="108"/>
    <x v="8"/>
    <d v="2026-04-20T17:37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8"/>
    <x v="101"/>
    <x v="11"/>
    <d v="2026-04-20T17:3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9"/>
    <x v="101"/>
    <x v="11"/>
    <d v="2026-04-20T17:37:2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9"/>
    <x v="102"/>
    <x v="6"/>
    <d v="2026-04-20T17:37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2"/>
    <x v="102"/>
    <x v="6"/>
    <d v="2026-04-20T17:37:26"/>
    <n v="1"/>
    <m/>
    <n v="1"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4"/>
    <x v="102"/>
    <x v="6"/>
    <d v="2026-04-20T17:37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5"/>
    <x v="102"/>
    <x v="6"/>
    <d v="2026-04-20T17:37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6"/>
    <x v="102"/>
    <x v="6"/>
    <d v="2026-04-20T17:37:26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7"/>
    <x v="102"/>
    <x v="6"/>
    <d v="2026-04-20T17:3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7"/>
    <x v="110"/>
    <x v="9"/>
    <d v="2026-04-20T17:37:3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0"/>
    <x v="110"/>
    <x v="9"/>
    <d v="2026-04-20T17:37:3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4"/>
    <x v="110"/>
    <x v="9"/>
    <d v="2026-04-20T17:37:32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5"/>
    <x v="110"/>
    <x v="9"/>
    <d v="2026-04-20T17:37:3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6"/>
    <x v="110"/>
    <x v="9"/>
    <d v="2026-04-20T17:37:32"/>
    <n v="128"/>
    <n v="4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"/>
    <x v="110"/>
    <x v="9"/>
    <d v="2026-04-20T17:37:32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5"/>
    <x v="110"/>
    <x v="9"/>
    <d v="2026-04-20T17:37:32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34"/>
    <x v="110"/>
    <x v="9"/>
    <d v="2026-04-20T17:37:3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9"/>
    <x v="104"/>
    <x v="6"/>
    <d v="2026-04-20T17:37:27"/>
    <n v="2"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2"/>
    <x v="104"/>
    <x v="6"/>
    <d v="2026-04-20T17:37:27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4"/>
    <x v="104"/>
    <x v="6"/>
    <d v="2026-04-20T17:37:2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5"/>
    <x v="104"/>
    <x v="6"/>
    <d v="2026-04-20T17:37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6"/>
    <x v="104"/>
    <x v="6"/>
    <d v="2026-04-20T17:37:2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7"/>
    <x v="104"/>
    <x v="6"/>
    <d v="2026-04-20T17:37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4"/>
    <x v="105"/>
    <x v="6"/>
    <d v="2026-04-20T17:37:2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5"/>
    <x v="105"/>
    <x v="6"/>
    <d v="2026-04-20T17:37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6"/>
    <x v="105"/>
    <x v="6"/>
    <d v="2026-04-20T17:37:27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7"/>
    <x v="105"/>
    <x v="6"/>
    <d v="2026-04-20T17:37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25"/>
    <x v="105"/>
    <x v="6"/>
    <d v="2026-04-20T17:37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8"/>
    <x v="106"/>
    <x v="1"/>
    <d v="2026-04-20T17:37:2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9"/>
    <x v="106"/>
    <x v="1"/>
    <d v="2026-04-20T17:37:28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0"/>
    <x v="106"/>
    <x v="1"/>
    <d v="2026-04-20T17:37:28"/>
    <n v="5"/>
    <m/>
    <m/>
    <m/>
    <m/>
    <m/>
    <m/>
    <m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1"/>
    <x v="106"/>
    <x v="1"/>
    <d v="2026-04-20T17:37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"/>
    <x v="106"/>
    <x v="1"/>
    <d v="2026-04-20T17:37:28"/>
    <n v="29"/>
    <n v="14"/>
    <n v="15"/>
    <m/>
    <m/>
    <n v="4"/>
    <n v="3"/>
    <n v="1"/>
    <n v="12"/>
    <n v="4"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1"/>
    <x v="113"/>
    <x v="9"/>
    <d v="2026-04-20T17:37:33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3"/>
    <x v="113"/>
    <x v="9"/>
    <d v="2026-04-20T17:37:3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2"/>
    <x v="113"/>
    <x v="9"/>
    <d v="2026-04-20T17:37:33"/>
    <n v="32"/>
    <n v="13"/>
    <n v="19"/>
    <m/>
    <n v="2"/>
    <n v="2"/>
    <n v="2"/>
    <n v="6"/>
    <n v="5"/>
    <n v="8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4"/>
    <x v="113"/>
    <x v="9"/>
    <d v="2026-04-20T17:37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4"/>
    <x v="113"/>
    <x v="9"/>
    <d v="2026-04-20T17:37:3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5"/>
    <x v="113"/>
    <x v="9"/>
    <d v="2026-04-20T17:37:3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6"/>
    <x v="113"/>
    <x v="9"/>
    <d v="2026-04-20T17:37:33"/>
    <n v="148"/>
    <n v="73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"/>
    <x v="113"/>
    <x v="9"/>
    <d v="2026-04-20T17:37:3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5"/>
    <x v="115"/>
    <x v="1"/>
    <d v="2026-04-20T17:37:35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6"/>
    <x v="115"/>
    <x v="1"/>
    <d v="2026-04-20T17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8"/>
    <x v="115"/>
    <x v="1"/>
    <d v="2026-04-20T17:37:3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0"/>
    <x v="115"/>
    <x v="1"/>
    <d v="2026-04-20T17:37:3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6"/>
    <x v="115"/>
    <x v="1"/>
    <d v="2026-04-20T17:37:3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4"/>
    <x v="115"/>
    <x v="1"/>
    <d v="2026-04-20T17:3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4"/>
    <x v="115"/>
    <x v="1"/>
    <d v="2026-04-20T17:37:35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6"/>
    <x v="115"/>
    <x v="1"/>
    <d v="2026-04-20T17:37:35"/>
    <n v="113"/>
    <n v="4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8"/>
    <x v="116"/>
    <x v="8"/>
    <d v="2026-04-20T17:37:2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8"/>
    <x v="117"/>
    <x v="11"/>
    <d v="2026-04-20T17:37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9"/>
    <x v="117"/>
    <x v="11"/>
    <d v="2026-04-20T17:37:2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0"/>
    <x v="117"/>
    <x v="11"/>
    <d v="2026-04-20T17:37:2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1"/>
    <x v="117"/>
    <x v="11"/>
    <d v="2026-04-20T17:37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0"/>
    <x v="117"/>
    <x v="11"/>
    <d v="2026-04-20T17:3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"/>
    <x v="117"/>
    <x v="11"/>
    <d v="2026-04-20T17:3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2"/>
    <x v="117"/>
    <x v="11"/>
    <d v="2026-04-20T17:37:29"/>
    <n v="10"/>
    <n v="4"/>
    <n v="6"/>
    <m/>
    <m/>
    <n v="2"/>
    <m/>
    <n v="2"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3"/>
    <x v="117"/>
    <x v="11"/>
    <d v="2026-04-20T17:37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4"/>
    <x v="117"/>
    <x v="11"/>
    <d v="2026-04-20T17:37:2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5"/>
    <x v="117"/>
    <x v="11"/>
    <d v="2026-04-20T17:37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6"/>
    <x v="117"/>
    <x v="11"/>
    <d v="2026-04-20T17:37:29"/>
    <n v="110"/>
    <n v="4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7"/>
    <x v="117"/>
    <x v="11"/>
    <d v="2026-04-20T17:37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8"/>
    <x v="118"/>
    <x v="7"/>
    <d v="2026-04-20T17:37:3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9"/>
    <x v="118"/>
    <x v="7"/>
    <d v="2026-04-20T17:37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10"/>
    <x v="118"/>
    <x v="7"/>
    <d v="2026-04-20T17:37:3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3"/>
    <x v="119"/>
    <x v="1"/>
    <d v="2026-04-20T17:37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"/>
    <x v="119"/>
    <x v="1"/>
    <d v="2026-04-20T17:37:35"/>
    <n v="56"/>
    <n v="21"/>
    <n v="35"/>
    <n v="1"/>
    <n v="5"/>
    <n v="1"/>
    <n v="7"/>
    <n v="8"/>
    <n v="10"/>
    <n v="14"/>
    <n v="6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"/>
    <x v="119"/>
    <x v="1"/>
    <d v="2026-04-20T17:37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5"/>
    <x v="119"/>
    <x v="1"/>
    <d v="2026-04-20T17:37:35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4"/>
    <x v="119"/>
    <x v="1"/>
    <d v="2026-04-20T17:37:3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5"/>
    <x v="119"/>
    <x v="1"/>
    <d v="2026-04-20T17:37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6"/>
    <x v="119"/>
    <x v="1"/>
    <d v="2026-04-20T17:37:35"/>
    <n v="62"/>
    <n v="2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"/>
    <x v="119"/>
    <x v="1"/>
    <d v="2026-04-20T17:37:35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"/>
    <x v="120"/>
    <x v="1"/>
    <d v="2026-04-20T17:37:36"/>
    <n v="64"/>
    <n v="29"/>
    <n v="35"/>
    <n v="3"/>
    <n v="4"/>
    <n v="7"/>
    <n v="8"/>
    <n v="9"/>
    <n v="13"/>
    <n v="13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3"/>
    <x v="120"/>
    <x v="1"/>
    <d v="2026-04-20T17:37:3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4"/>
    <x v="120"/>
    <x v="1"/>
    <d v="2026-04-20T17:37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5"/>
    <x v="120"/>
    <x v="1"/>
    <d v="2026-04-20T17:37:36"/>
    <n v="4"/>
    <n v="4"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4"/>
    <x v="120"/>
    <x v="1"/>
    <d v="2026-04-20T17:37:36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5"/>
    <x v="120"/>
    <x v="1"/>
    <d v="2026-04-20T17:37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6"/>
    <x v="120"/>
    <x v="1"/>
    <d v="2026-04-20T17:37:36"/>
    <n v="176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"/>
    <x v="120"/>
    <x v="1"/>
    <d v="2026-04-20T17:37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8"/>
    <x v="107"/>
    <x v="10"/>
    <d v="2026-04-20T17:37:3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9"/>
    <x v="107"/>
    <x v="10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0"/>
    <x v="107"/>
    <x v="10"/>
    <d v="2026-04-20T17:37:3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1"/>
    <x v="107"/>
    <x v="10"/>
    <d v="2026-04-20T17:37:3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1"/>
    <x v="107"/>
    <x v="10"/>
    <d v="2026-04-20T17:37:3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8"/>
    <x v="108"/>
    <x v="8"/>
    <d v="2026-04-20T17:37:3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9"/>
    <x v="108"/>
    <x v="8"/>
    <d v="2026-04-20T17:37:3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1"/>
    <x v="108"/>
    <x v="8"/>
    <d v="2026-04-20T17:37:30"/>
    <n v="8.8000000000000007"/>
    <n v="0"/>
    <n v="5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3"/>
    <x v="121"/>
    <x v="9"/>
    <d v="2026-04-20T17:37:3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2"/>
    <x v="121"/>
    <x v="9"/>
    <d v="2026-04-20T17:37:36"/>
    <n v="165"/>
    <n v="76"/>
    <n v="89"/>
    <n v="5"/>
    <n v="8"/>
    <n v="15"/>
    <n v="23"/>
    <n v="17"/>
    <n v="42"/>
    <n v="34"/>
    <n v="11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3"/>
    <x v="121"/>
    <x v="9"/>
    <d v="2026-04-20T17:37:36"/>
    <n v="7"/>
    <n v="4"/>
    <n v="3"/>
    <m/>
    <m/>
    <m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4"/>
    <x v="121"/>
    <x v="9"/>
    <d v="2026-04-20T17:37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4"/>
    <x v="121"/>
    <x v="9"/>
    <d v="2026-04-20T17:37:36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5"/>
    <x v="121"/>
    <x v="9"/>
    <d v="2026-04-20T17:37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6"/>
    <x v="121"/>
    <x v="9"/>
    <d v="2026-04-20T17:37:36"/>
    <n v="218"/>
    <n v="87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"/>
    <x v="121"/>
    <x v="9"/>
    <d v="2026-04-20T17:37:3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9"/>
    <x v="109"/>
    <x v="8"/>
    <d v="2026-04-20T17:37:31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1"/>
    <x v="109"/>
    <x v="8"/>
    <d v="2026-04-20T17:37:3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"/>
    <x v="109"/>
    <x v="8"/>
    <d v="2026-04-20T17:37:31"/>
    <n v="5"/>
    <n v="1"/>
    <n v="4"/>
    <n v="0"/>
    <n v="0"/>
    <n v="1"/>
    <n v="0"/>
    <n v="0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4"/>
    <x v="109"/>
    <x v="8"/>
    <d v="2026-04-20T17:37:3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6"/>
    <x v="109"/>
    <x v="8"/>
    <d v="2026-04-20T17:37:31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8"/>
    <x v="110"/>
    <x v="9"/>
    <d v="2026-04-20T17:37:3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9"/>
    <x v="110"/>
    <x v="9"/>
    <d v="2026-04-20T17:37:32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0"/>
    <x v="110"/>
    <x v="9"/>
    <d v="2026-04-20T17:37:32"/>
    <n v="8"/>
    <m/>
    <m/>
    <m/>
    <m/>
    <m/>
    <m/>
    <m/>
    <n v="2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"/>
    <x v="122"/>
    <x v="9"/>
    <d v="2026-04-20T17:37:37"/>
    <n v="88"/>
    <n v="37"/>
    <n v="51"/>
    <m/>
    <m/>
    <n v="4"/>
    <n v="10"/>
    <n v="14"/>
    <n v="23"/>
    <n v="25"/>
    <n v="7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3"/>
    <x v="122"/>
    <x v="9"/>
    <d v="2026-04-20T17:37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5"/>
    <x v="122"/>
    <x v="9"/>
    <d v="2026-04-20T17:37:37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4"/>
    <x v="122"/>
    <x v="9"/>
    <d v="2026-04-20T17:37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5"/>
    <x v="122"/>
    <x v="9"/>
    <d v="2026-04-20T17:37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6"/>
    <x v="122"/>
    <x v="9"/>
    <d v="2026-04-20T17:37:37"/>
    <n v="274"/>
    <n v="9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"/>
    <x v="122"/>
    <x v="9"/>
    <d v="2026-04-20T17:37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5"/>
    <x v="122"/>
    <x v="9"/>
    <d v="2026-04-20T17:37:37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1"/>
    <x v="110"/>
    <x v="9"/>
    <d v="2026-04-20T17:37:3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0"/>
    <x v="110"/>
    <x v="9"/>
    <d v="2026-04-20T17:3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"/>
    <x v="110"/>
    <x v="9"/>
    <d v="2026-04-20T17:3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"/>
    <x v="110"/>
    <x v="9"/>
    <d v="2026-04-20T17:37:32"/>
    <n v="30"/>
    <n v="13"/>
    <n v="17"/>
    <m/>
    <m/>
    <n v="2"/>
    <n v="5"/>
    <n v="4"/>
    <n v="8"/>
    <n v="4"/>
    <n v="2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3"/>
    <x v="110"/>
    <x v="9"/>
    <d v="2026-04-20T17:3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9"/>
    <x v="111"/>
    <x v="5"/>
    <d v="2026-04-20T17:37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2"/>
    <x v="111"/>
    <x v="5"/>
    <d v="2026-04-20T17:37:32"/>
    <n v="4"/>
    <n v="1"/>
    <n v="3"/>
    <m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4"/>
    <x v="111"/>
    <x v="5"/>
    <d v="2026-04-20T17:37:3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6"/>
    <x v="111"/>
    <x v="5"/>
    <d v="2026-04-20T17:37:32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8"/>
    <x v="112"/>
    <x v="12"/>
    <d v="2026-04-20T17:37:3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9"/>
    <x v="112"/>
    <x v="12"/>
    <d v="2026-04-20T17:37:3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"/>
    <x v="112"/>
    <x v="12"/>
    <d v="2026-04-20T17:37:33"/>
    <n v="10"/>
    <n v="5"/>
    <n v="5"/>
    <m/>
    <m/>
    <m/>
    <n v="5"/>
    <n v="1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4"/>
    <x v="112"/>
    <x v="12"/>
    <d v="2026-04-20T17:37:3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6"/>
    <x v="112"/>
    <x v="12"/>
    <d v="2026-04-20T17:37:33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8"/>
    <x v="113"/>
    <x v="9"/>
    <d v="2026-04-20T17:37:33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9"/>
    <x v="113"/>
    <x v="9"/>
    <d v="2026-04-20T17:37:33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6"/>
    <x v="123"/>
    <x v="9"/>
    <d v="2026-04-20T17:37:37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8"/>
    <x v="123"/>
    <x v="9"/>
    <d v="2026-04-20T17:37:37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0"/>
    <x v="123"/>
    <x v="9"/>
    <d v="2026-04-20T17:37:37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4"/>
    <x v="123"/>
    <x v="9"/>
    <d v="2026-04-20T17:37:37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4"/>
    <x v="123"/>
    <x v="9"/>
    <d v="2026-04-20T17:37:3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5"/>
    <x v="123"/>
    <x v="9"/>
    <d v="2026-04-20T17:37:3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6"/>
    <x v="123"/>
    <x v="9"/>
    <d v="2026-04-20T17:37:37"/>
    <n v="172"/>
    <n v="69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"/>
    <x v="123"/>
    <x v="9"/>
    <d v="2026-04-20T17:37:37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10"/>
    <x v="113"/>
    <x v="9"/>
    <d v="2026-04-20T17:37:33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8"/>
    <x v="114"/>
    <x v="13"/>
    <d v="2026-04-20T17:37:3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9"/>
    <x v="114"/>
    <x v="13"/>
    <d v="2026-04-20T17:37:3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0"/>
    <x v="114"/>
    <x v="13"/>
    <d v="2026-04-20T17:37:34"/>
    <n v="8"/>
    <m/>
    <m/>
    <m/>
    <m/>
    <m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1"/>
    <x v="114"/>
    <x v="13"/>
    <d v="2026-04-20T17:37:34"/>
    <n v="11.2"/>
    <n v="2.4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3"/>
    <x v="114"/>
    <x v="13"/>
    <d v="2026-04-20T17:37:3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"/>
    <x v="114"/>
    <x v="13"/>
    <d v="2026-04-20T17:37:34"/>
    <n v="37"/>
    <n v="12"/>
    <n v="25"/>
    <n v="1"/>
    <n v="2"/>
    <n v="2"/>
    <n v="5"/>
    <n v="3"/>
    <n v="6"/>
    <n v="11"/>
    <n v="4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5"/>
    <x v="114"/>
    <x v="13"/>
    <d v="2026-04-20T17:37:34"/>
    <n v="1"/>
    <n v="1"/>
    <m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4"/>
    <x v="114"/>
    <x v="13"/>
    <d v="2026-04-20T17:37:3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5"/>
    <x v="114"/>
    <x v="13"/>
    <d v="2026-04-20T17:37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9"/>
    <x v="114"/>
    <x v="13"/>
    <d v="2026-04-20T17:37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6"/>
    <x v="114"/>
    <x v="13"/>
    <d v="2026-04-20T17:37:34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"/>
    <x v="114"/>
    <x v="13"/>
    <d v="2026-04-20T17:37:34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31"/>
    <x v="114"/>
    <x v="13"/>
    <d v="2026-04-20T17:37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8"/>
    <x v="115"/>
    <x v="1"/>
    <d v="2026-04-20T17:37:35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9"/>
    <x v="115"/>
    <x v="1"/>
    <d v="2026-04-20T17:37:35"/>
    <n v="25"/>
    <m/>
    <m/>
    <m/>
    <m/>
    <m/>
    <n v="14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0"/>
    <x v="124"/>
    <x v="2"/>
    <d v="2026-04-20T17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"/>
    <x v="124"/>
    <x v="2"/>
    <d v="2026-04-20T17:37:38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2"/>
    <x v="124"/>
    <x v="2"/>
    <d v="2026-04-20T17:37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1"/>
    <x v="124"/>
    <x v="2"/>
    <d v="2026-04-20T17:37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2"/>
    <x v="124"/>
    <x v="2"/>
    <d v="2026-04-20T17:37:38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"/>
    <x v="124"/>
    <x v="2"/>
    <d v="2026-04-20T17:37:38"/>
    <n v="86"/>
    <n v="39"/>
    <n v="47"/>
    <n v="1"/>
    <m/>
    <n v="1"/>
    <n v="8"/>
    <n v="8"/>
    <n v="26"/>
    <n v="24"/>
    <n v="1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"/>
    <x v="124"/>
    <x v="2"/>
    <d v="2026-04-20T17:37:38"/>
    <n v="5"/>
    <n v="3"/>
    <n v="2"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4"/>
    <x v="124"/>
    <x v="2"/>
    <d v="2026-04-20T17:37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0"/>
    <x v="115"/>
    <x v="1"/>
    <d v="2026-04-20T17:37:35"/>
    <n v="12"/>
    <m/>
    <m/>
    <m/>
    <m/>
    <m/>
    <m/>
    <m/>
    <n v="7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1"/>
    <x v="115"/>
    <x v="1"/>
    <d v="2026-04-20T17:37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3"/>
    <x v="115"/>
    <x v="1"/>
    <d v="2026-04-20T17:37:35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3"/>
    <x v="115"/>
    <x v="1"/>
    <d v="2026-04-20T17:37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"/>
    <x v="115"/>
    <x v="1"/>
    <d v="2026-04-20T17:37:35"/>
    <n v="37"/>
    <n v="13"/>
    <n v="24"/>
    <m/>
    <n v="1"/>
    <m/>
    <n v="8"/>
    <n v="5"/>
    <n v="7"/>
    <n v="5"/>
    <n v="8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4"/>
    <x v="115"/>
    <x v="1"/>
    <d v="2026-04-20T17:37:3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8"/>
    <x v="119"/>
    <x v="1"/>
    <d v="2026-04-20T17:37:35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9"/>
    <x v="119"/>
    <x v="1"/>
    <d v="2026-04-20T17:37:35"/>
    <n v="49"/>
    <m/>
    <m/>
    <m/>
    <m/>
    <m/>
    <n v="20"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5"/>
    <x v="124"/>
    <x v="2"/>
    <d v="2026-04-20T17:37:3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3"/>
    <x v="124"/>
    <x v="2"/>
    <d v="2026-04-20T17:37:3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0"/>
    <x v="124"/>
    <x v="2"/>
    <d v="2026-04-20T17:37:38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"/>
    <x v="124"/>
    <x v="2"/>
    <d v="2026-04-20T17:37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"/>
    <x v="124"/>
    <x v="2"/>
    <d v="2026-04-20T17:37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"/>
    <x v="124"/>
    <x v="2"/>
    <d v="2026-04-20T17:37:38"/>
    <n v="66"/>
    <n v="2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"/>
    <x v="124"/>
    <x v="2"/>
    <d v="2026-04-20T17:37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5"/>
    <x v="124"/>
    <x v="2"/>
    <d v="2026-04-20T17:37:3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0"/>
    <x v="119"/>
    <x v="1"/>
    <d v="2026-04-20T17:37:35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1"/>
    <x v="119"/>
    <x v="1"/>
    <d v="2026-04-20T17:37:35"/>
    <n v="15.2"/>
    <n v="1.6"/>
    <n v="1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0"/>
    <x v="119"/>
    <x v="1"/>
    <d v="2026-04-20T17:37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"/>
    <x v="119"/>
    <x v="1"/>
    <d v="2026-04-20T17:37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2"/>
    <x v="119"/>
    <x v="1"/>
    <d v="2026-04-20T17:3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8"/>
    <x v="120"/>
    <x v="1"/>
    <d v="2026-04-20T17:37:36"/>
    <n v="34"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9"/>
    <x v="120"/>
    <x v="1"/>
    <d v="2026-04-20T17:37:36"/>
    <n v="51"/>
    <m/>
    <m/>
    <m/>
    <m/>
    <m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0"/>
    <x v="120"/>
    <x v="1"/>
    <d v="2026-04-20T17:37:36"/>
    <n v="9"/>
    <m/>
    <m/>
    <m/>
    <m/>
    <m/>
    <m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"/>
    <x v="125"/>
    <x v="10"/>
    <d v="2026-04-20T17:37:38"/>
    <n v="341"/>
    <n v="152"/>
    <n v="189"/>
    <n v="5"/>
    <n v="1"/>
    <n v="17"/>
    <n v="40"/>
    <n v="46"/>
    <n v="102"/>
    <n v="71"/>
    <n v="43"/>
    <m/>
    <n v="5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"/>
    <x v="125"/>
    <x v="10"/>
    <d v="2026-04-20T17:37:38"/>
    <n v="19"/>
    <n v="11"/>
    <n v="8"/>
    <n v="1"/>
    <n v="1"/>
    <n v="3"/>
    <m/>
    <n v="1"/>
    <n v="7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4"/>
    <x v="125"/>
    <x v="10"/>
    <d v="2026-04-20T17:37:38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5"/>
    <x v="125"/>
    <x v="10"/>
    <d v="2026-04-20T17:37:38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7"/>
    <x v="125"/>
    <x v="10"/>
    <d v="2026-04-20T17:37:3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5"/>
    <x v="125"/>
    <x v="10"/>
    <d v="2026-04-20T17:37:38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8"/>
    <x v="125"/>
    <x v="10"/>
    <d v="2026-04-20T17:37:38"/>
    <n v="30.4"/>
    <m/>
    <n v="4.8"/>
    <n v="18.8"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9"/>
    <x v="125"/>
    <x v="10"/>
    <d v="2026-04-20T17:37:38"/>
    <n v="12.4"/>
    <m/>
    <m/>
    <n v="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1"/>
    <x v="120"/>
    <x v="1"/>
    <d v="2026-04-20T17:37:36"/>
    <n v="28"/>
    <n v="3.2"/>
    <n v="8.800000000000000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0"/>
    <x v="120"/>
    <x v="1"/>
    <d v="2026-04-20T17:37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"/>
    <x v="120"/>
    <x v="1"/>
    <d v="2026-04-20T17:37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3"/>
    <x v="120"/>
    <x v="1"/>
    <d v="2026-04-20T17:37:3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2"/>
    <x v="120"/>
    <x v="1"/>
    <d v="2026-04-20T17:37:36"/>
    <n v="1.6"/>
    <m/>
    <m/>
    <n v="0.4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3"/>
    <x v="120"/>
    <x v="1"/>
    <d v="2026-04-20T17:37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8"/>
    <x v="121"/>
    <x v="9"/>
    <d v="2026-04-20T17:37:36"/>
    <n v="80"/>
    <m/>
    <m/>
    <m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9"/>
    <x v="121"/>
    <x v="9"/>
    <d v="2026-04-20T17:37:36"/>
    <n v="151"/>
    <m/>
    <m/>
    <m/>
    <m/>
    <m/>
    <n v="8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0"/>
    <x v="125"/>
    <x v="10"/>
    <d v="2026-04-20T17:37:3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6"/>
    <x v="125"/>
    <x v="10"/>
    <d v="2026-04-20T17:37:38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4"/>
    <x v="125"/>
    <x v="10"/>
    <d v="2026-04-20T17:37:38"/>
    <n v="10"/>
    <n v="5"/>
    <n v="5"/>
    <m/>
    <n v="1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"/>
    <x v="125"/>
    <x v="10"/>
    <d v="2026-04-20T17:37:38"/>
    <n v="827"/>
    <n v="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5"/>
    <x v="125"/>
    <x v="10"/>
    <d v="2026-04-20T17:37:3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"/>
    <x v="125"/>
    <x v="10"/>
    <d v="2026-04-20T17:37:38"/>
    <n v="827"/>
    <n v="304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"/>
    <x v="125"/>
    <x v="10"/>
    <d v="2026-04-20T17:37:38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5"/>
    <x v="125"/>
    <x v="10"/>
    <d v="2026-04-20T17:37:38"/>
    <n v="19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0"/>
    <x v="121"/>
    <x v="9"/>
    <d v="2026-04-20T17:37:36"/>
    <n v="24"/>
    <m/>
    <m/>
    <m/>
    <m/>
    <m/>
    <m/>
    <m/>
    <n v="9"/>
    <m/>
    <n v="1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1"/>
    <x v="121"/>
    <x v="9"/>
    <d v="2026-04-20T17:37:36"/>
    <n v="60"/>
    <n v="8.8000000000000007"/>
    <n v="15.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0"/>
    <x v="121"/>
    <x v="9"/>
    <d v="2026-04-20T17:37:36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1"/>
    <x v="121"/>
    <x v="9"/>
    <d v="2026-04-20T17:37:36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26"/>
    <x v="121"/>
    <x v="9"/>
    <d v="2026-04-20T17:37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8"/>
    <x v="122"/>
    <x v="9"/>
    <d v="2026-04-20T17:37:37"/>
    <n v="48"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9"/>
    <x v="122"/>
    <x v="9"/>
    <d v="2026-04-20T17:37:37"/>
    <n v="95"/>
    <m/>
    <m/>
    <m/>
    <m/>
    <m/>
    <n v="46"/>
    <n v="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0"/>
    <x v="122"/>
    <x v="9"/>
    <d v="2026-04-20T17:37:37"/>
    <n v="15"/>
    <m/>
    <m/>
    <m/>
    <m/>
    <m/>
    <m/>
    <m/>
    <n v="7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5"/>
    <x v="126"/>
    <x v="9"/>
    <d v="2026-04-20T17:37:39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8"/>
    <x v="126"/>
    <x v="9"/>
    <d v="2026-04-20T17:37:39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4"/>
    <x v="126"/>
    <x v="9"/>
    <d v="2026-04-20T17:37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4"/>
    <x v="126"/>
    <x v="9"/>
    <d v="2026-04-20T17:37:39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5"/>
    <x v="126"/>
    <x v="9"/>
    <d v="2026-04-20T17:37:3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6"/>
    <x v="126"/>
    <x v="9"/>
    <d v="2026-04-20T17:37:39"/>
    <n v="194"/>
    <n v="85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"/>
    <x v="126"/>
    <x v="9"/>
    <d v="2026-04-20T17:37:39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5"/>
    <x v="126"/>
    <x v="9"/>
    <d v="2026-04-20T17:37:3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1"/>
    <x v="122"/>
    <x v="9"/>
    <d v="2026-04-20T17:37:3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"/>
    <x v="122"/>
    <x v="9"/>
    <d v="2026-04-20T17:37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12"/>
    <x v="122"/>
    <x v="9"/>
    <d v="2026-04-20T17:37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2"/>
    <x v="122"/>
    <x v="9"/>
    <d v="2026-04-20T17:37:37"/>
    <n v="7.2"/>
    <m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8"/>
    <x v="123"/>
    <x v="9"/>
    <d v="2026-04-20T17:37:37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9"/>
    <x v="123"/>
    <x v="9"/>
    <d v="2026-04-20T17:37:37"/>
    <n v="103"/>
    <m/>
    <m/>
    <m/>
    <m/>
    <m/>
    <n v="5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0"/>
    <x v="123"/>
    <x v="9"/>
    <d v="2026-04-20T17:37:37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1"/>
    <x v="123"/>
    <x v="9"/>
    <d v="2026-04-20T17:37:37"/>
    <n v="17.600000000000001"/>
    <n v="0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9"/>
    <x v="127"/>
    <x v="1"/>
    <d v="2026-04-20T17:37:39"/>
    <n v="69"/>
    <m/>
    <m/>
    <m/>
    <m/>
    <m/>
    <n v="5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0"/>
    <x v="127"/>
    <x v="1"/>
    <d v="2026-04-20T17:37:39"/>
    <n v="14"/>
    <m/>
    <m/>
    <m/>
    <m/>
    <m/>
    <m/>
    <m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1"/>
    <x v="127"/>
    <x v="1"/>
    <d v="2026-04-20T17:37:39"/>
    <n v="33.6"/>
    <n v="1.6"/>
    <n v="12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0"/>
    <x v="127"/>
    <x v="1"/>
    <d v="2026-04-20T17:3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"/>
    <x v="127"/>
    <x v="1"/>
    <d v="2026-04-20T17:3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2"/>
    <x v="127"/>
    <x v="1"/>
    <d v="2026-04-20T17:37:39"/>
    <n v="0.8"/>
    <m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3"/>
    <x v="127"/>
    <x v="1"/>
    <d v="2026-04-20T17:37:39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"/>
    <x v="127"/>
    <x v="1"/>
    <d v="2026-04-20T17:37:39"/>
    <n v="84"/>
    <n v="39"/>
    <n v="45"/>
    <n v="1"/>
    <n v="4"/>
    <n v="7"/>
    <n v="8"/>
    <n v="16"/>
    <n v="28"/>
    <n v="7"/>
    <n v="8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"/>
    <x v="123"/>
    <x v="9"/>
    <d v="2026-04-20T17:37:37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2"/>
    <x v="123"/>
    <x v="9"/>
    <d v="2026-04-20T17:37:37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2"/>
    <x v="123"/>
    <x v="9"/>
    <d v="2026-04-20T17:37:37"/>
    <n v="2"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2"/>
    <x v="123"/>
    <x v="9"/>
    <d v="2026-04-20T17:37:37"/>
    <n v="79"/>
    <n v="32"/>
    <n v="47"/>
    <n v="0"/>
    <n v="0"/>
    <n v="6"/>
    <n v="5"/>
    <n v="6"/>
    <n v="26"/>
    <n v="26"/>
    <n v="4"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3"/>
    <x v="123"/>
    <x v="9"/>
    <d v="2026-04-20T17:37:37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15"/>
    <x v="123"/>
    <x v="9"/>
    <d v="2026-04-20T17:37:37"/>
    <n v="1"/>
    <n v="0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8"/>
    <x v="124"/>
    <x v="2"/>
    <d v="2026-04-20T17:37:38"/>
    <n v="32"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9"/>
    <x v="124"/>
    <x v="2"/>
    <d v="2026-04-20T17:37:38"/>
    <n v="101"/>
    <m/>
    <m/>
    <m/>
    <m/>
    <m/>
    <n v="52"/>
    <n v="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3"/>
    <x v="127"/>
    <x v="1"/>
    <d v="2026-04-20T17:37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5"/>
    <x v="127"/>
    <x v="1"/>
    <d v="2026-04-20T17:37:3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33"/>
    <x v="127"/>
    <x v="1"/>
    <d v="2026-04-20T17:37:3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20"/>
    <x v="127"/>
    <x v="1"/>
    <d v="2026-04-20T17:37:39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4"/>
    <x v="127"/>
    <x v="1"/>
    <d v="2026-04-20T17:37:3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5"/>
    <x v="127"/>
    <x v="1"/>
    <d v="2026-04-20T17:37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6"/>
    <x v="127"/>
    <x v="1"/>
    <d v="2026-04-20T17:37:39"/>
    <n v="69"/>
    <n v="3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7"/>
    <x v="127"/>
    <x v="1"/>
    <d v="2026-04-20T17:37:39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3"/>
    <x v="128"/>
    <x v="2"/>
    <d v="2026-04-20T17:37:40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"/>
    <x v="128"/>
    <x v="2"/>
    <d v="2026-04-20T17:37:40"/>
    <n v="602"/>
    <n v="261"/>
    <n v="341"/>
    <n v="8"/>
    <n v="13"/>
    <n v="42"/>
    <n v="76"/>
    <n v="71"/>
    <n v="164"/>
    <n v="127"/>
    <n v="52"/>
    <m/>
    <n v="18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"/>
    <x v="128"/>
    <x v="2"/>
    <d v="2026-04-20T17:37:40"/>
    <n v="15"/>
    <n v="9"/>
    <n v="6"/>
    <m/>
    <n v="2"/>
    <m/>
    <m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4"/>
    <x v="128"/>
    <x v="2"/>
    <d v="2026-04-20T17:37:4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5"/>
    <x v="128"/>
    <x v="2"/>
    <d v="2026-04-20T17:37:40"/>
    <n v="4"/>
    <n v="1"/>
    <n v="3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6"/>
    <x v="128"/>
    <x v="2"/>
    <d v="2026-04-20T17:37:40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7"/>
    <x v="128"/>
    <x v="2"/>
    <d v="2026-04-20T17:37:40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8"/>
    <x v="128"/>
    <x v="2"/>
    <d v="2026-04-20T17:37:40"/>
    <n v="21.6"/>
    <m/>
    <m/>
    <n v="4.4000000000000004"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0"/>
    <x v="124"/>
    <x v="2"/>
    <d v="2026-04-20T17:37:38"/>
    <n v="18"/>
    <m/>
    <m/>
    <m/>
    <m/>
    <m/>
    <m/>
    <m/>
    <n v="14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1"/>
    <x v="124"/>
    <x v="2"/>
    <d v="2026-04-20T17:37:38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8"/>
    <x v="125"/>
    <x v="10"/>
    <d v="2026-04-20T17:37:38"/>
    <n v="172"/>
    <m/>
    <m/>
    <m/>
    <n v="8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9"/>
    <x v="125"/>
    <x v="10"/>
    <d v="2026-04-20T17:37:38"/>
    <n v="347"/>
    <m/>
    <m/>
    <m/>
    <m/>
    <m/>
    <n v="204"/>
    <n v="141"/>
    <n v="0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0"/>
    <x v="125"/>
    <x v="10"/>
    <d v="2026-04-20T17:37:38"/>
    <n v="62"/>
    <m/>
    <m/>
    <m/>
    <m/>
    <m/>
    <m/>
    <m/>
    <n v="43"/>
    <m/>
    <n v="10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1"/>
    <x v="125"/>
    <x v="10"/>
    <d v="2026-04-20T17:37:38"/>
    <n v="59.2"/>
    <n v="12"/>
    <n v="4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0"/>
    <x v="125"/>
    <x v="10"/>
    <d v="2026-04-20T17:37:38"/>
    <n v="26"/>
    <m/>
    <m/>
    <m/>
    <n v="0"/>
    <n v="2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"/>
    <x v="125"/>
    <x v="10"/>
    <d v="2026-04-20T17:37:38"/>
    <n v="32"/>
    <m/>
    <m/>
    <n v="6"/>
    <m/>
    <n v="2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9"/>
    <x v="128"/>
    <x v="2"/>
    <d v="2026-04-20T17:3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0"/>
    <x v="128"/>
    <x v="2"/>
    <d v="2026-04-20T17:37:40"/>
    <n v="16"/>
    <n v="9"/>
    <n v="7"/>
    <m/>
    <m/>
    <n v="1"/>
    <n v="1"/>
    <m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4"/>
    <x v="128"/>
    <x v="2"/>
    <d v="2026-04-20T17:37:40"/>
    <n v="8"/>
    <n v="2"/>
    <n v="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"/>
    <x v="128"/>
    <x v="2"/>
    <d v="2026-04-20T17:37:40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5"/>
    <x v="128"/>
    <x v="2"/>
    <d v="2026-04-20T17:37:4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6"/>
    <x v="128"/>
    <x v="2"/>
    <d v="2026-04-20T17:37:40"/>
    <n v="485"/>
    <n v="192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7"/>
    <x v="128"/>
    <x v="2"/>
    <d v="2026-04-20T17:37:40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5"/>
    <x v="128"/>
    <x v="2"/>
    <d v="2026-04-20T17:37:40"/>
    <n v="69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3"/>
    <x v="129"/>
    <x v="2"/>
    <d v="2026-04-20T17:37:4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"/>
    <x v="129"/>
    <x v="2"/>
    <d v="2026-04-20T17:37:40"/>
    <n v="312"/>
    <n v="121"/>
    <n v="191"/>
    <m/>
    <m/>
    <m/>
    <n v="42"/>
    <n v="40"/>
    <n v="77"/>
    <n v="65"/>
    <n v="5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"/>
    <x v="129"/>
    <x v="2"/>
    <d v="2026-04-20T17:37:40"/>
    <n v="7"/>
    <n v="3"/>
    <n v="4"/>
    <m/>
    <m/>
    <m/>
    <n v="1"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5"/>
    <x v="129"/>
    <x v="2"/>
    <d v="2026-04-20T17:37:40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"/>
    <x v="129"/>
    <x v="2"/>
    <d v="2026-04-20T17:37:40"/>
    <n v="51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5"/>
    <x v="129"/>
    <x v="2"/>
    <d v="2026-04-20T17:37:4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"/>
    <x v="129"/>
    <x v="2"/>
    <d v="2026-04-20T17:37:40"/>
    <n v="510"/>
    <n v="239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"/>
    <x v="129"/>
    <x v="2"/>
    <d v="2026-04-20T17:37:40"/>
    <n v="54"/>
    <n v="2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6"/>
    <x v="125"/>
    <x v="10"/>
    <d v="2026-04-20T17:37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2"/>
    <x v="125"/>
    <x v="10"/>
    <d v="2026-04-20T17:37:38"/>
    <n v="12"/>
    <n v="2.4"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1"/>
    <x v="125"/>
    <x v="10"/>
    <d v="2026-04-20T17:37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2"/>
    <x v="125"/>
    <x v="10"/>
    <d v="2026-04-20T17:37:3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8"/>
    <x v="126"/>
    <x v="9"/>
    <d v="2026-04-20T17:37:39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9"/>
    <x v="126"/>
    <x v="9"/>
    <d v="2026-04-20T17:37:39"/>
    <n v="43"/>
    <m/>
    <m/>
    <m/>
    <m/>
    <m/>
    <n v="16"/>
    <n v="24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0"/>
    <x v="126"/>
    <x v="9"/>
    <d v="2026-04-20T17:37:39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1"/>
    <x v="126"/>
    <x v="9"/>
    <d v="2026-04-20T17:37:39"/>
    <n v="12.8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0"/>
    <x v="130"/>
    <x v="12"/>
    <d v="2026-04-20T17:37:41"/>
    <n v="6"/>
    <m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"/>
    <x v="130"/>
    <x v="12"/>
    <d v="2026-04-20T17:37:41"/>
    <n v="8"/>
    <m/>
    <m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2"/>
    <x v="130"/>
    <x v="12"/>
    <d v="2026-04-20T17:37:4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3"/>
    <x v="130"/>
    <x v="12"/>
    <d v="2026-04-20T17:37:41"/>
    <n v="2.2200000000000002"/>
    <n v="2.22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2"/>
    <x v="130"/>
    <x v="12"/>
    <d v="2026-04-20T17:37:41"/>
    <n v="11.2"/>
    <m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3"/>
    <x v="130"/>
    <x v="12"/>
    <d v="2026-04-20T17:37:4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"/>
    <x v="130"/>
    <x v="12"/>
    <d v="2026-04-20T17:37:41"/>
    <n v="133"/>
    <n v="63"/>
    <n v="70"/>
    <n v="2"/>
    <n v="4"/>
    <n v="7"/>
    <n v="8"/>
    <n v="21"/>
    <n v="31"/>
    <n v="43"/>
    <n v="8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"/>
    <x v="130"/>
    <x v="12"/>
    <d v="2026-04-20T17:37:41"/>
    <n v="4"/>
    <n v="1"/>
    <n v="3"/>
    <m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0"/>
    <x v="126"/>
    <x v="9"/>
    <d v="2026-04-20T17:37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"/>
    <x v="126"/>
    <x v="9"/>
    <d v="2026-04-20T17:37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2"/>
    <x v="126"/>
    <x v="9"/>
    <d v="2026-04-20T17:37:39"/>
    <n v="6.8"/>
    <n v="3.2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"/>
    <x v="126"/>
    <x v="9"/>
    <d v="2026-04-20T17:37:39"/>
    <n v="51"/>
    <n v="21"/>
    <n v="30"/>
    <m/>
    <n v="2"/>
    <n v="3"/>
    <n v="7"/>
    <n v="7"/>
    <n v="8"/>
    <n v="12"/>
    <n v="7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3"/>
    <x v="126"/>
    <x v="9"/>
    <d v="2026-04-20T17:37:3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8"/>
    <x v="128"/>
    <x v="2"/>
    <d v="2026-04-20T17:37:40"/>
    <n v="294"/>
    <m/>
    <m/>
    <m/>
    <n v="14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9"/>
    <x v="128"/>
    <x v="2"/>
    <d v="2026-04-20T17:37:40"/>
    <n v="582"/>
    <m/>
    <m/>
    <m/>
    <m/>
    <m/>
    <n v="328"/>
    <n v="25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0"/>
    <x v="128"/>
    <x v="2"/>
    <d v="2026-04-20T17:37:40"/>
    <n v="113"/>
    <m/>
    <m/>
    <m/>
    <m/>
    <m/>
    <m/>
    <m/>
    <n v="52"/>
    <m/>
    <n v="30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"/>
    <x v="131"/>
    <x v="9"/>
    <d v="2026-04-20T17:37:41"/>
    <n v="722"/>
    <n v="432"/>
    <n v="290"/>
    <n v="9"/>
    <n v="25"/>
    <n v="51"/>
    <n v="74"/>
    <n v="82"/>
    <n v="164"/>
    <n v="154"/>
    <n v="78"/>
    <m/>
    <n v="35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"/>
    <x v="131"/>
    <x v="9"/>
    <d v="2026-04-20T17:37:41"/>
    <n v="12"/>
    <n v="7"/>
    <n v="5"/>
    <m/>
    <m/>
    <n v="4"/>
    <n v="2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4"/>
    <x v="131"/>
    <x v="9"/>
    <d v="2026-04-20T17:37:41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5"/>
    <x v="131"/>
    <x v="9"/>
    <d v="2026-04-20T17:37:41"/>
    <n v="7"/>
    <n v="2"/>
    <n v="5"/>
    <n v="1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6"/>
    <x v="131"/>
    <x v="9"/>
    <d v="2026-04-20T17:37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7"/>
    <x v="131"/>
    <x v="9"/>
    <d v="2026-04-20T17:37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8"/>
    <x v="131"/>
    <x v="9"/>
    <d v="2026-04-20T17:37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8"/>
    <x v="131"/>
    <x v="9"/>
    <d v="2026-04-20T17:37:41"/>
    <n v="16.399999999999999"/>
    <m/>
    <n v="4.4000000000000004"/>
    <n v="2.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9"/>
    <x v="131"/>
    <x v="9"/>
    <d v="2026-04-20T17:37:41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0"/>
    <x v="131"/>
    <x v="9"/>
    <d v="2026-04-20T17:37:41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9"/>
    <x v="131"/>
    <x v="9"/>
    <d v="2026-04-20T17:37:41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4"/>
    <x v="131"/>
    <x v="9"/>
    <d v="2026-04-20T17:37:41"/>
    <n v="7"/>
    <n v="1"/>
    <n v="6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4"/>
    <x v="131"/>
    <x v="9"/>
    <d v="2026-04-20T17:37:41"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5"/>
    <x v="131"/>
    <x v="9"/>
    <d v="2026-04-20T17:37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6"/>
    <x v="131"/>
    <x v="9"/>
    <d v="2026-04-20T17:37:41"/>
    <n v="682"/>
    <n v="25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"/>
    <x v="131"/>
    <x v="9"/>
    <d v="2026-04-20T17:37:4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1"/>
    <x v="128"/>
    <x v="2"/>
    <d v="2026-04-20T17:37:40"/>
    <n v="122.4"/>
    <n v="9.6"/>
    <n v="26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0"/>
    <x v="128"/>
    <x v="2"/>
    <d v="2026-04-20T17:37:40"/>
    <n v="26"/>
    <m/>
    <m/>
    <m/>
    <m/>
    <n v="4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"/>
    <x v="128"/>
    <x v="2"/>
    <d v="2026-04-20T17:37:40"/>
    <n v="26"/>
    <m/>
    <m/>
    <m/>
    <m/>
    <n v="4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2"/>
    <x v="128"/>
    <x v="2"/>
    <d v="2026-04-20T17:3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3"/>
    <x v="128"/>
    <x v="2"/>
    <d v="2026-04-20T17:37:40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1"/>
    <x v="128"/>
    <x v="2"/>
    <d v="2026-04-20T17:37:4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2"/>
    <x v="128"/>
    <x v="2"/>
    <d v="2026-04-20T17:37:40"/>
    <n v="6.4"/>
    <m/>
    <n v="2.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"/>
    <x v="129"/>
    <x v="2"/>
    <d v="2026-04-20T17:37:40"/>
    <n v="168"/>
    <m/>
    <m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3"/>
    <x v="132"/>
    <x v="2"/>
    <d v="2026-04-20T17:37:4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1"/>
    <x v="132"/>
    <x v="2"/>
    <d v="2026-04-20T17:37:42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2"/>
    <x v="132"/>
    <x v="2"/>
    <d v="2026-04-20T17:37:42"/>
    <n v="8.8000000000000007"/>
    <m/>
    <m/>
    <n v="2"/>
    <n v="4.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3"/>
    <x v="132"/>
    <x v="2"/>
    <d v="2026-04-20T17:37:42"/>
    <n v="14.4"/>
    <m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"/>
    <x v="132"/>
    <x v="2"/>
    <d v="2026-04-20T17:37:42"/>
    <n v="586"/>
    <n v="208"/>
    <n v="378"/>
    <n v="5"/>
    <n v="10"/>
    <n v="44"/>
    <n v="58"/>
    <n v="81"/>
    <n v="171"/>
    <n v="125"/>
    <n v="58"/>
    <m/>
    <n v="13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"/>
    <x v="132"/>
    <x v="2"/>
    <d v="2026-04-20T17:37:42"/>
    <n v="22"/>
    <n v="11"/>
    <n v="11"/>
    <m/>
    <m/>
    <n v="1"/>
    <n v="2"/>
    <n v="2"/>
    <n v="8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4"/>
    <x v="132"/>
    <x v="2"/>
    <d v="2026-04-20T17:37:42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5"/>
    <x v="132"/>
    <x v="2"/>
    <d v="2026-04-20T17:37:42"/>
    <n v="8"/>
    <n v="4"/>
    <n v="4"/>
    <m/>
    <n v="1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9"/>
    <x v="129"/>
    <x v="2"/>
    <d v="2026-04-20T17:37:40"/>
    <n v="286"/>
    <m/>
    <m/>
    <m/>
    <m/>
    <m/>
    <n v="152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0"/>
    <x v="129"/>
    <x v="2"/>
    <d v="2026-04-20T17:37:40"/>
    <n v="88"/>
    <m/>
    <m/>
    <m/>
    <m/>
    <m/>
    <m/>
    <m/>
    <n v="5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1"/>
    <x v="129"/>
    <x v="2"/>
    <d v="2026-04-20T17:37:40"/>
    <n v="194.4"/>
    <n v="6.4"/>
    <n v="37.6"/>
    <n v="1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0"/>
    <x v="129"/>
    <x v="2"/>
    <d v="2026-04-20T17:37:40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"/>
    <x v="129"/>
    <x v="2"/>
    <d v="2026-04-20T17:37:40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6"/>
    <x v="129"/>
    <x v="2"/>
    <d v="2026-04-20T17:37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2"/>
    <x v="129"/>
    <x v="2"/>
    <d v="2026-04-20T17:37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8"/>
    <x v="130"/>
    <x v="12"/>
    <d v="2026-04-20T17:37:41"/>
    <n v="58"/>
    <m/>
    <m/>
    <m/>
    <n v="1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7"/>
    <x v="132"/>
    <x v="2"/>
    <d v="2026-04-20T17:37:42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8"/>
    <x v="132"/>
    <x v="2"/>
    <d v="2026-04-20T17:37:42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0"/>
    <x v="132"/>
    <x v="2"/>
    <d v="2026-04-20T17:37:42"/>
    <n v="6"/>
    <n v="3"/>
    <n v="3"/>
    <m/>
    <m/>
    <m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4"/>
    <x v="132"/>
    <x v="2"/>
    <d v="2026-04-20T17:37:42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"/>
    <x v="132"/>
    <x v="2"/>
    <d v="2026-04-20T17:37:42"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"/>
    <x v="132"/>
    <x v="2"/>
    <d v="2026-04-20T17:37:4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"/>
    <x v="132"/>
    <x v="2"/>
    <d v="2026-04-20T17:37:42"/>
    <n v="338"/>
    <n v="117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"/>
    <x v="132"/>
    <x v="2"/>
    <d v="2026-04-20T17:37:42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8"/>
    <x v="126"/>
    <x v="9"/>
    <d v="2026-04-21T09:07:52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9"/>
    <x v="126"/>
    <x v="9"/>
    <d v="2026-04-21T09:07:52"/>
    <n v="40"/>
    <m/>
    <m/>
    <m/>
    <m/>
    <m/>
    <n v="18"/>
    <n v="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0"/>
    <x v="126"/>
    <x v="9"/>
    <d v="2026-04-21T09:07:52"/>
    <n v="13"/>
    <m/>
    <m/>
    <m/>
    <m/>
    <m/>
    <m/>
    <m/>
    <n v="8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1"/>
    <x v="126"/>
    <x v="9"/>
    <d v="2026-04-21T09:07:52"/>
    <n v="13.6"/>
    <n v="5.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2"/>
    <x v="126"/>
    <x v="9"/>
    <d v="2026-04-21T09:07:52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"/>
    <x v="126"/>
    <x v="9"/>
    <d v="2026-04-21T09:07:52"/>
    <n v="53"/>
    <n v="24"/>
    <n v="29"/>
    <n v="2"/>
    <n v="1"/>
    <n v="2"/>
    <n v="5"/>
    <n v="10"/>
    <n v="9"/>
    <n v="9"/>
    <n v="10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5"/>
    <x v="126"/>
    <x v="9"/>
    <d v="2026-04-21T09:07:5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4"/>
    <x v="126"/>
    <x v="9"/>
    <d v="2026-04-21T09:07:5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9"/>
    <x v="130"/>
    <x v="12"/>
    <d v="2026-04-20T17:37:41"/>
    <n v="148"/>
    <m/>
    <m/>
    <m/>
    <m/>
    <m/>
    <n v="6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0"/>
    <x v="130"/>
    <x v="12"/>
    <d v="2026-04-20T17:37:41"/>
    <n v="22"/>
    <m/>
    <m/>
    <m/>
    <m/>
    <m/>
    <m/>
    <m/>
    <n v="8"/>
    <m/>
    <n v="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1"/>
    <x v="130"/>
    <x v="12"/>
    <d v="2026-04-20T17:37:41"/>
    <n v="41.6"/>
    <n v="5.6"/>
    <n v="15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8"/>
    <x v="131"/>
    <x v="9"/>
    <d v="2026-04-20T17:37:41"/>
    <n v="312"/>
    <m/>
    <m/>
    <m/>
    <n v="148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9"/>
    <x v="131"/>
    <x v="9"/>
    <d v="2026-04-20T17:37:41"/>
    <n v="635"/>
    <m/>
    <m/>
    <m/>
    <m/>
    <m/>
    <n v="328"/>
    <n v="30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0"/>
    <x v="131"/>
    <x v="9"/>
    <d v="2026-04-20T17:37:41"/>
    <n v="194"/>
    <m/>
    <m/>
    <m/>
    <m/>
    <m/>
    <m/>
    <m/>
    <n v="74"/>
    <m/>
    <n v="70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1"/>
    <x v="131"/>
    <x v="9"/>
    <d v="2026-04-20T17:37:41"/>
    <n v="216.8"/>
    <n v="19.2"/>
    <n v="67.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0"/>
    <x v="131"/>
    <x v="9"/>
    <d v="2026-04-20T17:37:41"/>
    <n v="14"/>
    <m/>
    <m/>
    <m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5"/>
    <x v="126"/>
    <x v="9"/>
    <d v="2026-04-21T09:07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6"/>
    <x v="126"/>
    <x v="9"/>
    <d v="2026-04-21T09:07:52"/>
    <n v="200"/>
    <n v="8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"/>
    <x v="126"/>
    <x v="9"/>
    <d v="2026-04-21T09:07:5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5"/>
    <x v="126"/>
    <x v="9"/>
    <d v="2026-04-21T09:07:52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34"/>
    <x v="126"/>
    <x v="9"/>
    <d v="2026-04-21T09:0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"/>
    <x v="131"/>
    <x v="9"/>
    <d v="2026-04-20T17:37:41"/>
    <n v="22"/>
    <m/>
    <m/>
    <n v="8"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6"/>
    <x v="131"/>
    <x v="9"/>
    <d v="2026-04-20T17:37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2"/>
    <x v="131"/>
    <x v="9"/>
    <d v="2026-04-20T17:37:4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3"/>
    <x v="131"/>
    <x v="9"/>
    <d v="2026-04-20T17:37:41"/>
    <n v="16.28"/>
    <n v="2.59"/>
    <n v="4.8099999999999996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1"/>
    <x v="131"/>
    <x v="9"/>
    <d v="2026-04-20T17:37:4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2"/>
    <x v="131"/>
    <x v="9"/>
    <d v="2026-04-20T17:37:41"/>
    <n v="14.4"/>
    <n v="3.2"/>
    <n v="4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3"/>
    <x v="131"/>
    <x v="9"/>
    <d v="2026-04-20T17:37:41"/>
    <n v="8.4"/>
    <m/>
    <n v="3.2"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"/>
    <x v="132"/>
    <x v="2"/>
    <d v="2026-04-20T17:37:42"/>
    <n v="284"/>
    <m/>
    <m/>
    <m/>
    <n v="11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8"/>
    <x v="127"/>
    <x v="1"/>
    <d v="2026-04-20T17:37:39"/>
    <n v="48"/>
    <m/>
    <m/>
    <m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9"/>
    <x v="132"/>
    <x v="2"/>
    <d v="2026-04-20T17:37:42"/>
    <n v="590"/>
    <m/>
    <m/>
    <m/>
    <m/>
    <m/>
    <n v="342"/>
    <n v="2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0"/>
    <x v="132"/>
    <x v="2"/>
    <d v="2026-04-20T17:37:42"/>
    <n v="104"/>
    <m/>
    <m/>
    <m/>
    <m/>
    <m/>
    <m/>
    <m/>
    <n v="57"/>
    <m/>
    <n v="26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1"/>
    <x v="132"/>
    <x v="2"/>
    <d v="2026-04-20T17:37:42"/>
    <n v="135.19999999999999"/>
    <n v="10.4"/>
    <n v="25.6"/>
    <n v="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0"/>
    <x v="132"/>
    <x v="2"/>
    <d v="2026-04-20T17:37:42"/>
    <n v="28"/>
    <m/>
    <m/>
    <m/>
    <n v="4"/>
    <n v="0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"/>
    <x v="132"/>
    <x v="2"/>
    <d v="2026-04-20T17:37:42"/>
    <n v="38"/>
    <m/>
    <m/>
    <n v="4"/>
    <n v="4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6"/>
    <x v="132"/>
    <x v="2"/>
    <d v="2026-04-20T17:37:42"/>
    <n v="9"/>
    <m/>
    <m/>
    <m/>
    <m/>
    <m/>
    <m/>
    <m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2"/>
    <x v="132"/>
    <x v="2"/>
    <d v="2026-04-20T17:37:4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3"/>
    <x v="134"/>
    <x v="14"/>
    <d v="2026-04-20T17:36:29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15"/>
    <x v="134"/>
    <x v="14"/>
    <d v="2026-04-20T17:36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4"/>
    <x v="134"/>
    <x v="14"/>
    <d v="2026-04-20T17:36:29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5"/>
    <x v="134"/>
    <x v="14"/>
    <d v="2026-04-20T17:36:2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6"/>
    <x v="134"/>
    <x v="14"/>
    <d v="2026-04-20T17:36:29"/>
    <n v="615"/>
    <n v="243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7"/>
    <x v="134"/>
    <x v="14"/>
    <d v="2026-04-20T17:36:29"/>
    <n v="45"/>
    <n v="1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25"/>
    <x v="134"/>
    <x v="14"/>
    <d v="2026-04-20T17:36:29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4"/>
    <x v="34"/>
    <x v="134"/>
    <x v="14"/>
    <d v="2026-04-20T17:36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4"/>
    <x v="130"/>
    <x v="12"/>
    <d v="2026-04-20T17:3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5"/>
    <x v="130"/>
    <x v="12"/>
    <d v="2026-04-20T17:37:41"/>
    <n v="4"/>
    <n v="1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"/>
    <x v="130"/>
    <x v="12"/>
    <d v="2026-04-20T17:37:41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"/>
    <x v="130"/>
    <x v="12"/>
    <d v="2026-04-20T17:37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7"/>
    <x v="130"/>
    <x v="12"/>
    <d v="2026-04-20T17:37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6"/>
    <x v="130"/>
    <x v="12"/>
    <d v="2026-04-20T17:37:41"/>
    <n v="172"/>
    <n v="67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"/>
    <x v="130"/>
    <x v="12"/>
    <d v="2026-04-20T17:37:41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8"/>
    <x v="130"/>
    <x v="12"/>
    <d v="2026-04-20T17:37:4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5"/>
    <x v="136"/>
    <x v="16"/>
    <d v="2026-04-20T17:36:29"/>
    <n v="5"/>
    <n v="4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6"/>
    <x v="136"/>
    <x v="16"/>
    <d v="2026-04-20T17:36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17"/>
    <x v="136"/>
    <x v="16"/>
    <d v="2026-04-20T17:36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20"/>
    <x v="136"/>
    <x v="16"/>
    <d v="2026-04-20T17:36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4"/>
    <x v="136"/>
    <x v="16"/>
    <d v="2026-04-20T17:36:29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5"/>
    <x v="136"/>
    <x v="16"/>
    <d v="2026-04-20T17:36:2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6"/>
    <x v="136"/>
    <x v="16"/>
    <d v="2026-04-20T17:36:29"/>
    <n v="350"/>
    <n v="153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6"/>
    <x v="7"/>
    <x v="136"/>
    <x v="16"/>
    <d v="2026-04-20T17:36:29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"/>
    <x v="137"/>
    <x v="17"/>
    <d v="2026-04-20T17:36:30"/>
    <n v="23"/>
    <m/>
    <n v="0"/>
    <n v="2"/>
    <n v="0"/>
    <n v="2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6"/>
    <x v="137"/>
    <x v="17"/>
    <d v="2026-04-20T17:36:3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2"/>
    <x v="137"/>
    <x v="17"/>
    <d v="2026-04-20T17:36:30"/>
    <n v="5.6"/>
    <n v="0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2"/>
    <x v="137"/>
    <x v="17"/>
    <d v="2026-04-20T17:36:30"/>
    <n v="10.4"/>
    <n v="0"/>
    <n v="0"/>
    <n v="10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"/>
    <x v="137"/>
    <x v="17"/>
    <d v="2026-04-20T17:36:30"/>
    <n v="306"/>
    <n v="127"/>
    <n v="179"/>
    <n v="3"/>
    <n v="8"/>
    <n v="17"/>
    <n v="41"/>
    <n v="44"/>
    <n v="84"/>
    <n v="55"/>
    <n v="41"/>
    <m/>
    <n v="6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3"/>
    <x v="137"/>
    <x v="17"/>
    <d v="2026-04-20T17:36:30"/>
    <n v="14"/>
    <n v="4"/>
    <n v="10"/>
    <n v="0"/>
    <n v="1"/>
    <n v="1"/>
    <n v="0"/>
    <n v="1"/>
    <n v="4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5"/>
    <x v="137"/>
    <x v="17"/>
    <d v="2026-04-20T17:36:30"/>
    <n v="3"/>
    <n v="3"/>
    <n v="0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8"/>
    <x v="137"/>
    <x v="17"/>
    <d v="2026-04-20T17:36:30"/>
    <n v="14"/>
    <n v="0"/>
    <n v="9.1999999999999993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19"/>
    <x v="137"/>
    <x v="17"/>
    <d v="2026-04-20T17:36:30"/>
    <n v="2.8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4"/>
    <x v="137"/>
    <x v="17"/>
    <d v="2026-04-20T17:36:30"/>
    <n v="3"/>
    <n v="0"/>
    <n v="3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4"/>
    <x v="137"/>
    <x v="17"/>
    <d v="2026-04-20T17:36:30"/>
    <n v="555"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5"/>
    <x v="137"/>
    <x v="17"/>
    <d v="2026-04-20T17:36:3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7"/>
    <x v="137"/>
    <x v="17"/>
    <d v="2026-04-20T17:36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6"/>
    <x v="137"/>
    <x v="17"/>
    <d v="2026-04-20T17:36:30"/>
    <n v="555"/>
    <n v="237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7"/>
    <x v="137"/>
    <x v="17"/>
    <d v="2026-04-20T17:36:30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107"/>
    <x v="28"/>
    <x v="137"/>
    <x v="17"/>
    <d v="2026-04-20T17:36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1"/>
    <x v="140"/>
    <x v="1"/>
    <d v="2026-04-20T17:36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2"/>
    <x v="140"/>
    <x v="1"/>
    <d v="2026-04-20T17:36:31"/>
    <n v="25.2"/>
    <m/>
    <m/>
    <n v="13.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3"/>
    <x v="140"/>
    <x v="1"/>
    <d v="2026-04-20T17:36:31"/>
    <n v="14.8"/>
    <n v="7.6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"/>
    <x v="140"/>
    <x v="1"/>
    <d v="2026-04-20T17:36:31"/>
    <n v="463"/>
    <n v="187"/>
    <n v="276"/>
    <n v="3"/>
    <n v="15"/>
    <n v="34"/>
    <n v="43"/>
    <n v="56"/>
    <n v="126"/>
    <n v="103"/>
    <n v="44"/>
    <m/>
    <n v="11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"/>
    <x v="140"/>
    <x v="1"/>
    <d v="2026-04-20T17:36:31"/>
    <n v="4"/>
    <n v="2"/>
    <n v="2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4"/>
    <x v="140"/>
    <x v="1"/>
    <d v="2026-04-20T17:36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5"/>
    <x v="140"/>
    <x v="1"/>
    <d v="2026-04-20T17:36:31"/>
    <n v="10"/>
    <n v="5"/>
    <n v="5"/>
    <n v="2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6"/>
    <x v="140"/>
    <x v="1"/>
    <d v="2026-04-20T17:36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7"/>
    <x v="140"/>
    <x v="1"/>
    <d v="2026-04-20T17:36:31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8"/>
    <x v="140"/>
    <x v="1"/>
    <d v="2026-04-20T17:36:3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0"/>
    <x v="140"/>
    <x v="1"/>
    <d v="2026-04-20T17:36:31"/>
    <n v="5"/>
    <n v="3"/>
    <n v="2"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4"/>
    <x v="140"/>
    <x v="1"/>
    <d v="2026-04-20T17:36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4"/>
    <x v="140"/>
    <x v="1"/>
    <d v="2026-04-20T17:36:31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"/>
    <x v="140"/>
    <x v="1"/>
    <d v="2026-04-20T17:36:31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6"/>
    <x v="140"/>
    <x v="1"/>
    <d v="2026-04-20T17:36:31"/>
    <n v="762"/>
    <n v="29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"/>
    <x v="140"/>
    <x v="1"/>
    <d v="2026-04-20T17:36:31"/>
    <n v="90"/>
    <n v="2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1"/>
    <x v="134"/>
    <x v="14"/>
    <d v="2026-05-22T11:30:09"/>
    <n v="83.2"/>
    <n v="2.4"/>
    <n v="20"/>
    <n v="6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0"/>
    <x v="134"/>
    <x v="14"/>
    <d v="2026-05-22T11:30:0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104"/>
    <x v="1"/>
    <x v="134"/>
    <x v="14"/>
    <d v="2026-05-22T11:30:0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4"/>
    <x v="18"/>
    <x v="9"/>
    <d v="2026-05-22T11:30:20"/>
    <n v="958"/>
    <n v="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5"/>
    <x v="18"/>
    <x v="9"/>
    <d v="2026-05-22T11:30:20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6"/>
    <x v="18"/>
    <x v="9"/>
    <d v="2026-05-22T11:30:20"/>
    <n v="958"/>
    <n v="370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"/>
    <x v="18"/>
    <x v="9"/>
    <d v="2026-05-22T11:30:20"/>
    <n v="135"/>
    <n v="36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25"/>
    <x v="18"/>
    <x v="9"/>
    <d v="2026-05-22T11:30:20"/>
    <n v="33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4"/>
    <x v="18"/>
    <x v="9"/>
    <d v="2026-05-22T11:30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5"/>
    <x v="15"/>
    <x v="4"/>
    <d v="2026-05-22T11:30:21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4"/>
    <x v="15"/>
    <x v="4"/>
    <d v="2026-05-22T11:30:21"/>
    <n v="377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0"/>
    <x v="139"/>
    <x v="1"/>
    <d v="2026-05-22T11:30:12"/>
    <n v="146"/>
    <m/>
    <m/>
    <m/>
    <m/>
    <m/>
    <m/>
    <m/>
    <n v="83"/>
    <m/>
    <n v="37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1"/>
    <x v="139"/>
    <x v="1"/>
    <d v="2026-05-22T11:30:12"/>
    <n v="192"/>
    <n v="22.4"/>
    <n v="39.200000000000003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0"/>
    <x v="139"/>
    <x v="1"/>
    <d v="2026-05-22T11:30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0"/>
    <x v="140"/>
    <x v="1"/>
    <d v="2026-05-22T11:30:12"/>
    <n v="87"/>
    <m/>
    <m/>
    <m/>
    <m/>
    <m/>
    <m/>
    <m/>
    <n v="43"/>
    <m/>
    <n v="20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0"/>
    <x v="140"/>
    <x v="1"/>
    <d v="2026-05-22T11:30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"/>
    <x v="140"/>
    <x v="1"/>
    <d v="2026-05-22T11:30:12"/>
    <n v="11"/>
    <m/>
    <n v="1"/>
    <n v="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2"/>
    <x v="140"/>
    <x v="1"/>
    <d v="2026-05-22T11:30:12"/>
    <n v="1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1"/>
    <x v="140"/>
    <x v="1"/>
    <d v="2026-05-22T11:30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"/>
    <x v="57"/>
    <x v="10"/>
    <d v="2026-05-22T11:30:4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9"/>
    <x v="52"/>
    <x v="11"/>
    <d v="2026-05-22T11:30:4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10"/>
    <x v="52"/>
    <x v="11"/>
    <d v="2026-05-22T11:30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11"/>
    <x v="52"/>
    <x v="11"/>
    <d v="2026-05-22T11:30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2"/>
    <x v="52"/>
    <x v="11"/>
    <d v="2026-05-22T11:30:44"/>
    <n v="7"/>
    <n v="6"/>
    <n v="1"/>
    <m/>
    <n v="1"/>
    <m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4"/>
    <x v="52"/>
    <x v="11"/>
    <d v="2026-05-22T11:30:4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5"/>
    <x v="52"/>
    <x v="11"/>
    <d v="2026-05-22T11:30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6"/>
    <x v="52"/>
    <x v="11"/>
    <d v="2026-05-22T11:30:44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7"/>
    <x v="72"/>
    <x v="11"/>
    <d v="2026-05-22T11:30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9"/>
    <x v="68"/>
    <x v="0"/>
    <d v="2026-05-22T11:30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0"/>
    <x v="68"/>
    <x v="0"/>
    <d v="2026-05-22T11:30:48"/>
    <n v="8"/>
    <m/>
    <m/>
    <m/>
    <m/>
    <m/>
    <m/>
    <m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1"/>
    <x v="68"/>
    <x v="0"/>
    <d v="2026-05-22T11:30:48"/>
    <n v="8.8000000000000007"/>
    <n v="2.4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2"/>
    <x v="68"/>
    <x v="0"/>
    <d v="2026-05-22T11:30:48"/>
    <n v="24"/>
    <n v="7"/>
    <n v="17"/>
    <n v="1"/>
    <n v="1"/>
    <n v="2"/>
    <n v="4"/>
    <n v="1"/>
    <n v="5"/>
    <n v="3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4"/>
    <x v="68"/>
    <x v="0"/>
    <d v="2026-05-22T11:30:48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5"/>
    <x v="68"/>
    <x v="0"/>
    <d v="2026-05-22T11:30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6"/>
    <x v="68"/>
    <x v="0"/>
    <d v="2026-05-22T11:30:48"/>
    <n v="153"/>
    <n v="6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2"/>
    <x v="140"/>
    <x v="1"/>
    <d v="2026-05-22T11:30:12"/>
    <n v="18"/>
    <m/>
    <m/>
    <n v="1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4"/>
    <x v="1"/>
    <x v="1"/>
    <d v="2026-05-22T11:30:13"/>
    <n v="6"/>
    <n v="4"/>
    <n v="2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5"/>
    <x v="1"/>
    <x v="1"/>
    <d v="2026-05-22T11:30:13"/>
    <n v="18"/>
    <n v="11"/>
    <n v="7"/>
    <n v="1"/>
    <n v="2"/>
    <n v="5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6"/>
    <x v="1"/>
    <x v="1"/>
    <d v="2026-05-22T11:30:13"/>
    <n v="10"/>
    <n v="0"/>
    <n v="0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7"/>
    <x v="1"/>
    <x v="1"/>
    <d v="2026-05-22T11:30:1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3"/>
    <x v="1"/>
    <x v="1"/>
    <d v="2026-05-22T11:30:13"/>
    <n v="1"/>
    <m/>
    <m/>
    <m/>
    <m/>
    <m/>
    <m/>
    <m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8"/>
    <x v="1"/>
    <x v="1"/>
    <d v="2026-05-22T11:30:1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0"/>
    <x v="1"/>
    <x v="1"/>
    <d v="2026-05-22T11:30:13"/>
    <n v="10"/>
    <n v="3"/>
    <n v="7"/>
    <m/>
    <m/>
    <n v="1"/>
    <n v="3"/>
    <n v="1"/>
    <n v="2"/>
    <n v="2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3"/>
    <x v="132"/>
    <x v="2"/>
    <d v="2026-07-17T15:29:20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1"/>
    <x v="132"/>
    <x v="2"/>
    <d v="2026-07-17T15:29:20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2"/>
    <x v="132"/>
    <x v="2"/>
    <d v="2026-07-17T15:29:20"/>
    <n v="23.6"/>
    <n v="4.8"/>
    <n v="4.4000000000000004"/>
    <n v="4.8"/>
    <n v="2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3"/>
    <x v="132"/>
    <x v="2"/>
    <d v="2026-07-17T15:29:20"/>
    <n v="8.4"/>
    <n v="0"/>
    <n v="4.8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"/>
    <x v="132"/>
    <x v="2"/>
    <d v="2026-07-17T15:29:20"/>
    <n v="523"/>
    <n v="202"/>
    <n v="321"/>
    <n v="3"/>
    <n v="14"/>
    <n v="38"/>
    <n v="62"/>
    <n v="65"/>
    <n v="139"/>
    <n v="108"/>
    <n v="75"/>
    <m/>
    <n v="1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"/>
    <x v="132"/>
    <x v="2"/>
    <d v="2026-07-17T15:29:20"/>
    <n v="17"/>
    <n v="9"/>
    <n v="8"/>
    <n v="1"/>
    <n v="0"/>
    <n v="5"/>
    <n v="1"/>
    <n v="1"/>
    <n v="5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4"/>
    <x v="132"/>
    <x v="2"/>
    <d v="2026-07-17T15:29:20"/>
    <n v="3"/>
    <n v="2"/>
    <n v="1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5"/>
    <x v="132"/>
    <x v="2"/>
    <d v="2026-07-17T15:29:20"/>
    <n v="9"/>
    <n v="6"/>
    <n v="3"/>
    <n v="1"/>
    <n v="2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6"/>
    <x v="132"/>
    <x v="2"/>
    <d v="2026-07-17T15:29:20"/>
    <n v="12"/>
    <n v="0"/>
    <n v="0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7"/>
    <x v="132"/>
    <x v="2"/>
    <d v="2026-07-17T15:29:20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8"/>
    <x v="132"/>
    <x v="2"/>
    <d v="2026-07-17T15:29:20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0"/>
    <x v="132"/>
    <x v="2"/>
    <d v="2026-07-17T15:29:20"/>
    <n v="9"/>
    <n v="3"/>
    <n v="6"/>
    <n v="0"/>
    <n v="0"/>
    <n v="1"/>
    <n v="3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4"/>
    <x v="132"/>
    <x v="2"/>
    <d v="2026-07-17T15:29:20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"/>
    <x v="132"/>
    <x v="2"/>
    <d v="2026-07-17T15:29:20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"/>
    <x v="132"/>
    <x v="2"/>
    <d v="2026-07-17T15:29:2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"/>
    <x v="132"/>
    <x v="2"/>
    <d v="2026-07-17T15:29:20"/>
    <n v="294"/>
    <n v="11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"/>
    <x v="132"/>
    <x v="2"/>
    <d v="2026-07-17T15:29:20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5"/>
    <x v="132"/>
    <x v="2"/>
    <d v="2026-07-17T15:29:20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4"/>
    <x v="132"/>
    <x v="2"/>
    <d v="2026-07-17T15:2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8"/>
    <x v="127"/>
    <x v="1"/>
    <d v="2026-07-17T16:1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9"/>
    <x v="127"/>
    <x v="1"/>
    <d v="2026-07-17T16:11:23"/>
    <n v="64"/>
    <m/>
    <m/>
    <m/>
    <m/>
    <m/>
    <n v="4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0"/>
    <x v="127"/>
    <x v="1"/>
    <d v="2026-07-17T16:11:23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0"/>
    <x v="127"/>
    <x v="1"/>
    <d v="2026-07-17T16:1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2"/>
    <x v="127"/>
    <x v="1"/>
    <d v="2026-07-17T16:11:23"/>
    <n v="34.4"/>
    <n v="7.2"/>
    <n v="4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8"/>
    <x v="9"/>
    <x v="7"/>
    <d v="2026-08-19T15:38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9"/>
    <x v="9"/>
    <x v="7"/>
    <d v="2026-08-19T15:38:41"/>
    <n v="34"/>
    <m/>
    <m/>
    <m/>
    <m/>
    <m/>
    <n v="2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10"/>
    <x v="9"/>
    <x v="7"/>
    <d v="2026-08-19T15:38:41"/>
    <n v="9"/>
    <m/>
    <m/>
    <m/>
    <m/>
    <m/>
    <m/>
    <m/>
    <n v="3"/>
    <m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11"/>
    <x v="9"/>
    <x v="7"/>
    <d v="2026-08-19T15:38:41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0"/>
    <x v="9"/>
    <x v="7"/>
    <d v="2026-08-19T15:38:4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1"/>
    <x v="9"/>
    <x v="7"/>
    <d v="2026-08-19T15:38:4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2"/>
    <x v="9"/>
    <x v="7"/>
    <d v="2026-08-19T15:38:41"/>
    <n v="30"/>
    <n v="10"/>
    <n v="20"/>
    <m/>
    <m/>
    <n v="5"/>
    <n v="2"/>
    <m/>
    <n v="13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3"/>
    <x v="9"/>
    <x v="7"/>
    <d v="2026-08-19T15:38:4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9"/>
    <x v="36"/>
    <x v="7"/>
    <d v="2026-08-19T15:39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10"/>
    <x v="36"/>
    <x v="7"/>
    <d v="2026-08-19T15:39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2"/>
    <x v="36"/>
    <x v="7"/>
    <d v="2026-08-19T15:39:31"/>
    <n v="4"/>
    <m/>
    <n v="4"/>
    <m/>
    <m/>
    <m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4"/>
    <x v="36"/>
    <x v="7"/>
    <d v="2026-08-19T15:39:3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5"/>
    <x v="36"/>
    <x v="7"/>
    <d v="2026-08-19T15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6"/>
    <x v="36"/>
    <x v="7"/>
    <d v="2026-08-19T15:39:31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7"/>
    <x v="36"/>
    <x v="7"/>
    <d v="2026-08-19T15:3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"/>
    <x v="37"/>
    <x v="7"/>
    <d v="2026-08-19T15:43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8"/>
    <x v="38"/>
    <x v="7"/>
    <d v="2026-08-19T15:44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9"/>
    <x v="38"/>
    <x v="7"/>
    <d v="2026-08-19T15:44:0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11"/>
    <x v="38"/>
    <x v="7"/>
    <d v="2026-08-19T15:44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2"/>
    <x v="38"/>
    <x v="7"/>
    <d v="2026-08-19T15:44:08"/>
    <n v="9"/>
    <n v="6"/>
    <n v="3"/>
    <m/>
    <m/>
    <n v="1"/>
    <n v="1"/>
    <n v="1"/>
    <n v="3"/>
    <n v="3"/>
    <n v="0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4"/>
    <x v="38"/>
    <x v="7"/>
    <d v="2026-08-19T15:44:0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5"/>
    <x v="38"/>
    <x v="7"/>
    <d v="2026-08-19T15:4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6"/>
    <x v="38"/>
    <x v="7"/>
    <d v="2026-08-19T15:44:0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7"/>
    <x v="38"/>
    <x v="7"/>
    <d v="2026-08-19T15:4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8"/>
    <x v="27"/>
    <x v="7"/>
    <d v="2026-08-19T15:45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9"/>
    <x v="27"/>
    <x v="7"/>
    <d v="2026-08-19T15:45:29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10"/>
    <x v="27"/>
    <x v="7"/>
    <d v="2026-08-19T15:45:29"/>
    <n v="5"/>
    <m/>
    <m/>
    <m/>
    <m/>
    <m/>
    <m/>
    <m/>
    <n v="3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2"/>
    <x v="27"/>
    <x v="7"/>
    <d v="2026-08-19T15:45:29"/>
    <n v="10"/>
    <n v="3"/>
    <n v="7"/>
    <n v="1"/>
    <m/>
    <m/>
    <n v="1"/>
    <n v="1"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4"/>
    <x v="27"/>
    <x v="7"/>
    <d v="2026-08-19T15:45:2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5"/>
    <x v="27"/>
    <x v="7"/>
    <d v="2026-08-19T15:4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6"/>
    <x v="27"/>
    <x v="7"/>
    <d v="2026-08-19T15:45:29"/>
    <n v="81"/>
    <n v="5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7"/>
    <x v="27"/>
    <x v="7"/>
    <d v="2026-08-19T15:45:2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8"/>
    <x v="39"/>
    <x v="7"/>
    <d v="2026-08-19T15:46:3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9"/>
    <x v="39"/>
    <x v="7"/>
    <d v="2026-08-19T15:46:3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11"/>
    <x v="39"/>
    <x v="7"/>
    <d v="2026-08-19T15:46:3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2"/>
    <x v="39"/>
    <x v="7"/>
    <d v="2026-08-19T15:46:32"/>
    <n v="11"/>
    <n v="6"/>
    <n v="5"/>
    <m/>
    <n v="1"/>
    <m/>
    <n v="1"/>
    <n v="1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4"/>
    <x v="39"/>
    <x v="7"/>
    <d v="2026-08-19T15:46:3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5"/>
    <x v="39"/>
    <x v="7"/>
    <d v="2026-08-19T15:46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6"/>
    <x v="39"/>
    <x v="7"/>
    <d v="2026-08-19T15:46:32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7"/>
    <x v="39"/>
    <x v="7"/>
    <d v="2026-08-19T15:46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3"/>
    <x v="127"/>
    <x v="1"/>
    <d v="2026-07-17T16:11:23"/>
    <n v="7.2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"/>
    <x v="127"/>
    <x v="1"/>
    <d v="2026-07-17T16:11:23"/>
    <n v="67"/>
    <n v="34"/>
    <n v="33"/>
    <n v="2"/>
    <n v="1"/>
    <n v="8"/>
    <n v="7"/>
    <n v="8"/>
    <n v="23"/>
    <n v="9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"/>
    <x v="127"/>
    <x v="1"/>
    <d v="2026-07-17T16:11:23"/>
    <n v="1"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5"/>
    <x v="127"/>
    <x v="1"/>
    <d v="2026-07-17T16:11:23"/>
    <n v="2"/>
    <n v="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4"/>
    <x v="127"/>
    <x v="1"/>
    <d v="2026-07-17T16:11:2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5"/>
    <x v="127"/>
    <x v="1"/>
    <d v="2026-07-17T16:11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6"/>
    <x v="127"/>
    <x v="1"/>
    <d v="2026-07-17T16:11:23"/>
    <n v="63"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"/>
    <x v="127"/>
    <x v="1"/>
    <d v="2026-07-17T16:11:2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4"/>
    <x v="9"/>
    <x v="7"/>
    <d v="2026-08-19T15:38:41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5"/>
    <x v="9"/>
    <x v="7"/>
    <d v="2026-08-19T15:38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6"/>
    <x v="9"/>
    <x v="7"/>
    <d v="2026-08-19T15:38:41"/>
    <n v="89"/>
    <n v="3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7"/>
    <x v="9"/>
    <x v="7"/>
    <d v="2026-08-19T15:38:41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25"/>
    <x v="9"/>
    <x v="7"/>
    <d v="2026-08-19T15:3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9"/>
    <x v="37"/>
    <x v="7"/>
    <d v="2026-08-19T15:43:27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2"/>
    <x v="37"/>
    <x v="7"/>
    <d v="2026-08-19T15:43:27"/>
    <n v="4"/>
    <n v="1"/>
    <n v="3"/>
    <n v="0"/>
    <n v="0"/>
    <n v="0"/>
    <n v="1"/>
    <m/>
    <m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4"/>
    <x v="37"/>
    <x v="7"/>
    <d v="2026-08-19T15:43:2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5"/>
    <x v="37"/>
    <x v="7"/>
    <d v="2026-08-19T15:43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"/>
    <x v="37"/>
    <x v="7"/>
    <d v="2026-08-19T15:43:27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7"/>
    <x v="37"/>
    <x v="7"/>
    <d v="2026-08-19T15:4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25"/>
    <x v="27"/>
    <x v="7"/>
    <d v="2026-08-19T15:45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9"/>
    <x v="118"/>
    <x v="7"/>
    <d v="2026-08-19T15:52:5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10"/>
    <x v="118"/>
    <x v="7"/>
    <d v="2026-08-19T15:52:58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2"/>
    <x v="118"/>
    <x v="7"/>
    <d v="2026-08-19T15:52:58"/>
    <n v="6"/>
    <n v="2"/>
    <n v="4"/>
    <m/>
    <m/>
    <m/>
    <m/>
    <m/>
    <n v="4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4"/>
    <x v="118"/>
    <x v="7"/>
    <d v="2026-08-19T15:52:5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5"/>
    <x v="118"/>
    <x v="7"/>
    <d v="2026-08-19T15:52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6"/>
    <x v="118"/>
    <x v="7"/>
    <d v="2026-08-19T15:52:58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7"/>
    <x v="118"/>
    <x v="7"/>
    <d v="2026-08-19T15:52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8"/>
    <x v="134"/>
    <x v="14"/>
    <d v="2026-08-20T12:47:21"/>
    <n v="138"/>
    <m/>
    <m/>
    <m/>
    <n v="8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9"/>
    <x v="134"/>
    <x v="14"/>
    <d v="2026-08-20T12:47:21"/>
    <n v="281"/>
    <m/>
    <m/>
    <m/>
    <m/>
    <m/>
    <n v="186"/>
    <n v="9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0"/>
    <x v="134"/>
    <x v="14"/>
    <d v="2026-08-20T12:47:21"/>
    <n v="50"/>
    <m/>
    <m/>
    <m/>
    <m/>
    <m/>
    <m/>
    <m/>
    <n v="34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1"/>
    <x v="134"/>
    <x v="14"/>
    <d v="2026-08-20T12:47:21"/>
    <n v="88.8"/>
    <n v="9.6"/>
    <n v="10.4"/>
    <n v="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0"/>
    <x v="134"/>
    <x v="14"/>
    <d v="2026-08-20T12:47:21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8"/>
    <x v="136"/>
    <x v="16"/>
    <d v="2026-08-20T12:47:22"/>
    <n v="110"/>
    <m/>
    <m/>
    <m/>
    <n v="5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9"/>
    <x v="136"/>
    <x v="16"/>
    <d v="2026-08-20T12:47:22"/>
    <n v="191"/>
    <m/>
    <m/>
    <m/>
    <m/>
    <m/>
    <n v="120"/>
    <n v="7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0"/>
    <x v="136"/>
    <x v="16"/>
    <d v="2026-08-20T12:47:22"/>
    <n v="27"/>
    <m/>
    <m/>
    <m/>
    <m/>
    <m/>
    <m/>
    <m/>
    <n v="16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1"/>
    <x v="136"/>
    <x v="16"/>
    <d v="2026-08-20T12:47:22"/>
    <n v="40.799999999999997"/>
    <n v="0.8"/>
    <n v="11.2"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0"/>
    <x v="136"/>
    <x v="16"/>
    <d v="2026-08-20T12:47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"/>
    <x v="136"/>
    <x v="16"/>
    <d v="2026-08-20T12:47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2"/>
    <x v="136"/>
    <x v="16"/>
    <d v="2026-08-20T12:47:22"/>
    <n v="17.600000000000001"/>
    <n v="4"/>
    <m/>
    <n v="8.8000000000000007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3"/>
    <x v="136"/>
    <x v="16"/>
    <d v="2026-08-20T12:47:22"/>
    <n v="8"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"/>
    <x v="134"/>
    <x v="14"/>
    <d v="2026-08-20T12:47:2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2"/>
    <x v="134"/>
    <x v="14"/>
    <d v="2026-08-20T12:47:2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"/>
    <x v="134"/>
    <x v="14"/>
    <d v="2026-08-20T12:47:21"/>
    <n v="294"/>
    <n v="137"/>
    <n v="157"/>
    <n v="5"/>
    <n v="4"/>
    <n v="31"/>
    <n v="40"/>
    <n v="29"/>
    <n v="93"/>
    <n v="47"/>
    <n v="35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3"/>
    <x v="134"/>
    <x v="14"/>
    <d v="2026-08-20T12:47:21"/>
    <n v="3"/>
    <n v="1"/>
    <n v="2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5"/>
    <x v="134"/>
    <x v="14"/>
    <d v="2026-08-20T12:47:2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6"/>
    <x v="134"/>
    <x v="14"/>
    <d v="2026-08-20T12:47:2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17"/>
    <x v="134"/>
    <x v="14"/>
    <d v="2026-08-20T12:47:2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8"/>
    <x v="135"/>
    <x v="15"/>
    <d v="2026-08-20T12:47:21"/>
    <n v="82"/>
    <m/>
    <m/>
    <m/>
    <n v="4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"/>
    <x v="136"/>
    <x v="16"/>
    <d v="2026-08-20T12:47:22"/>
    <n v="191"/>
    <n v="81"/>
    <n v="110"/>
    <n v="1"/>
    <n v="5"/>
    <n v="11"/>
    <n v="26"/>
    <n v="29"/>
    <n v="60"/>
    <n v="36"/>
    <n v="17"/>
    <m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3"/>
    <x v="136"/>
    <x v="16"/>
    <d v="2026-08-20T12:47:22"/>
    <n v="8"/>
    <n v="5"/>
    <n v="3"/>
    <m/>
    <m/>
    <m/>
    <m/>
    <n v="1"/>
    <n v="3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8"/>
    <x v="137"/>
    <x v="17"/>
    <d v="2026-08-20T12:47:22"/>
    <n v="128"/>
    <m/>
    <m/>
    <m/>
    <n v="6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9"/>
    <x v="137"/>
    <x v="17"/>
    <d v="2026-08-20T12:47:22"/>
    <n v="303"/>
    <m/>
    <m/>
    <m/>
    <m/>
    <m/>
    <n v="166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0"/>
    <x v="137"/>
    <x v="17"/>
    <d v="2026-08-20T12:47:22"/>
    <n v="67"/>
    <m/>
    <m/>
    <m/>
    <m/>
    <m/>
    <m/>
    <m/>
    <n v="34"/>
    <m/>
    <n v="17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1"/>
    <x v="137"/>
    <x v="17"/>
    <d v="2026-08-20T12:47:22"/>
    <n v="79.2"/>
    <n v="3.2"/>
    <n v="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0"/>
    <x v="137"/>
    <x v="17"/>
    <d v="2026-08-20T12:47:22"/>
    <n v="24"/>
    <m/>
    <m/>
    <m/>
    <n v="4"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"/>
    <x v="137"/>
    <x v="17"/>
    <d v="2026-08-20T12:47:22"/>
    <n v="19"/>
    <m/>
    <m/>
    <n v="2"/>
    <n v="4"/>
    <n v="2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9"/>
    <x v="135"/>
    <x v="15"/>
    <d v="2026-08-20T12:47:21"/>
    <n v="175"/>
    <m/>
    <m/>
    <m/>
    <m/>
    <m/>
    <n v="76"/>
    <n v="9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0"/>
    <x v="135"/>
    <x v="15"/>
    <d v="2026-08-20T12:47:21"/>
    <n v="45"/>
    <m/>
    <m/>
    <m/>
    <m/>
    <m/>
    <m/>
    <m/>
    <n v="13"/>
    <m/>
    <n v="22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1"/>
    <x v="135"/>
    <x v="15"/>
    <d v="2026-08-20T12:47:21"/>
    <n v="29.6"/>
    <n v="1.6"/>
    <n v="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0"/>
    <x v="135"/>
    <x v="15"/>
    <d v="2026-08-20T12:47:2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"/>
    <x v="135"/>
    <x v="15"/>
    <d v="2026-08-20T12:47:21"/>
    <n v="10"/>
    <m/>
    <m/>
    <n v="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2"/>
    <x v="135"/>
    <x v="15"/>
    <d v="2026-08-20T12:47:2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22"/>
    <x v="135"/>
    <x v="15"/>
    <d v="2026-08-20T12:47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5"/>
    <x v="136"/>
    <x v="16"/>
    <d v="2026-08-20T12:47:22"/>
    <n v="6"/>
    <n v="2"/>
    <n v="4"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8"/>
    <x v="140"/>
    <x v="1"/>
    <d v="2026-08-20T12:47:24"/>
    <n v="180"/>
    <m/>
    <m/>
    <m/>
    <n v="7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9"/>
    <x v="140"/>
    <x v="1"/>
    <d v="2026-08-20T12:47:24"/>
    <n v="406"/>
    <m/>
    <m/>
    <m/>
    <m/>
    <m/>
    <n v="226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8"/>
    <x v="1"/>
    <x v="1"/>
    <d v="2026-08-20T12:47:25"/>
    <n v="270"/>
    <m/>
    <m/>
    <m/>
    <n v="128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9"/>
    <x v="1"/>
    <x v="1"/>
    <d v="2026-08-20T12:47:25"/>
    <n v="490"/>
    <m/>
    <m/>
    <m/>
    <m/>
    <m/>
    <n v="296"/>
    <n v="19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0"/>
    <x v="1"/>
    <x v="1"/>
    <d v="2026-08-20T12:47:25"/>
    <n v="141"/>
    <m/>
    <m/>
    <m/>
    <m/>
    <m/>
    <m/>
    <m/>
    <n v="64"/>
    <m/>
    <n v="4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1"/>
    <x v="1"/>
    <x v="1"/>
    <d v="2026-08-20T12:47:25"/>
    <n v="222.4"/>
    <n v="29.6"/>
    <n v="54.4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0"/>
    <x v="1"/>
    <x v="1"/>
    <d v="2026-08-20T12:47:25"/>
    <n v="14"/>
    <m/>
    <m/>
    <m/>
    <n v="6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"/>
    <x v="1"/>
    <x v="1"/>
    <d v="2026-08-20T12:47:25"/>
    <n v="20"/>
    <m/>
    <n v="0"/>
    <n v="6"/>
    <n v="6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5"/>
    <x v="6"/>
    <x v="2"/>
    <d v="2026-08-20T12:47:26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4"/>
    <x v="6"/>
    <x v="2"/>
    <d v="2026-08-20T12:47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"/>
    <x v="2"/>
    <x v="2"/>
    <d v="2026-08-20T12:47:26"/>
    <n v="314"/>
    <m/>
    <m/>
    <m/>
    <n v="16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9"/>
    <x v="2"/>
    <x v="2"/>
    <d v="2026-08-20T12:47:26"/>
    <n v="610"/>
    <m/>
    <m/>
    <m/>
    <m/>
    <m/>
    <n v="350"/>
    <n v="25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0"/>
    <x v="2"/>
    <x v="2"/>
    <d v="2026-08-20T12:47:26"/>
    <n v="165"/>
    <m/>
    <m/>
    <m/>
    <m/>
    <m/>
    <m/>
    <m/>
    <n v="84"/>
    <m/>
    <n v="62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1"/>
    <x v="2"/>
    <x v="2"/>
    <d v="2026-08-20T12:47:26"/>
    <n v="189.6"/>
    <n v="15.2"/>
    <n v="39.200000000000003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0"/>
    <x v="2"/>
    <x v="2"/>
    <d v="2026-08-20T12:47:26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"/>
    <x v="2"/>
    <x v="2"/>
    <d v="2026-08-20T12:47:26"/>
    <n v="18"/>
    <m/>
    <m/>
    <n v="2"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2"/>
    <x v="1"/>
    <x v="1"/>
    <d v="2026-08-20T12:47:25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3"/>
    <x v="1"/>
    <x v="1"/>
    <d v="2026-08-20T12:47:25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8"/>
    <x v="3"/>
    <x v="2"/>
    <d v="2026-08-20T12:47:25"/>
    <n v="298"/>
    <m/>
    <m/>
    <m/>
    <n v="13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9"/>
    <x v="3"/>
    <x v="2"/>
    <d v="2026-08-20T12:47:25"/>
    <n v="490"/>
    <m/>
    <m/>
    <m/>
    <m/>
    <m/>
    <n v="278"/>
    <n v="2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0"/>
    <x v="3"/>
    <x v="2"/>
    <d v="2026-08-20T12:47:25"/>
    <n v="78"/>
    <m/>
    <m/>
    <m/>
    <m/>
    <m/>
    <m/>
    <m/>
    <n v="50"/>
    <m/>
    <n v="2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1"/>
    <x v="3"/>
    <x v="2"/>
    <d v="2026-08-20T12:47:25"/>
    <n v="211.2"/>
    <n v="7.2"/>
    <n v="75.2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0"/>
    <x v="3"/>
    <x v="2"/>
    <d v="2026-08-20T12:47:25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"/>
    <x v="3"/>
    <x v="2"/>
    <d v="2026-08-20T12:47:25"/>
    <n v="3"/>
    <m/>
    <n v="1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8"/>
    <x v="2"/>
    <x v="2"/>
    <d v="2026-08-20T12:47:26"/>
    <n v="36.4"/>
    <m/>
    <n v="8.8000000000000007"/>
    <n v="4.8"/>
    <n v="18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9"/>
    <x v="2"/>
    <x v="2"/>
    <d v="2026-08-20T12:47:26"/>
    <n v="26"/>
    <m/>
    <n v="9.1999999999999993"/>
    <n v="8.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0"/>
    <x v="2"/>
    <x v="2"/>
    <d v="2026-08-20T12:47:26"/>
    <n v="8"/>
    <n v="5"/>
    <n v="3"/>
    <m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4"/>
    <x v="2"/>
    <x v="2"/>
    <d v="2026-08-20T12:47:26"/>
    <n v="15"/>
    <n v="10"/>
    <n v="5"/>
    <m/>
    <n v="4"/>
    <n v="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"/>
    <x v="2"/>
    <x v="2"/>
    <d v="2026-08-20T12:47:26"/>
    <n v="1070"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"/>
    <x v="2"/>
    <x v="2"/>
    <d v="2026-08-20T12:47:26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"/>
    <x v="2"/>
    <x v="2"/>
    <d v="2026-08-20T12:47:26"/>
    <n v="1070"/>
    <n v="411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"/>
    <x v="2"/>
    <x v="2"/>
    <d v="2026-08-20T12:47:26"/>
    <n v="76"/>
    <n v="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6"/>
    <x v="137"/>
    <x v="17"/>
    <d v="2026-08-20T12:47:2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2"/>
    <x v="137"/>
    <x v="17"/>
    <d v="2026-08-20T12:47:22"/>
    <n v="11.2"/>
    <n v="3.2"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8"/>
    <x v="138"/>
    <x v="18"/>
    <d v="2026-08-20T12:47:23"/>
    <n v="172"/>
    <m/>
    <m/>
    <m/>
    <n v="10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9"/>
    <x v="138"/>
    <x v="18"/>
    <d v="2026-08-20T12:47:23"/>
    <n v="420"/>
    <m/>
    <m/>
    <m/>
    <m/>
    <m/>
    <n v="256"/>
    <n v="16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0"/>
    <x v="138"/>
    <x v="18"/>
    <d v="2026-08-20T12:47:23"/>
    <n v="67"/>
    <m/>
    <m/>
    <m/>
    <m/>
    <m/>
    <m/>
    <m/>
    <n v="46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1"/>
    <x v="138"/>
    <x v="18"/>
    <d v="2026-08-20T12:47:23"/>
    <n v="173.6"/>
    <n v="12.8"/>
    <n v="56.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0"/>
    <x v="138"/>
    <x v="18"/>
    <d v="2026-08-20T12:47:23"/>
    <n v="14"/>
    <m/>
    <m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"/>
    <x v="138"/>
    <x v="18"/>
    <d v="2026-08-20T12:47:23"/>
    <n v="19"/>
    <m/>
    <n v="0"/>
    <n v="4"/>
    <n v="4"/>
    <n v="2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5"/>
    <x v="2"/>
    <x v="2"/>
    <d v="2026-08-20T12:47:2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4"/>
    <x v="2"/>
    <x v="2"/>
    <d v="2026-08-20T12:4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"/>
    <x v="4"/>
    <x v="3"/>
    <d v="2026-08-20T12:47:27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9"/>
    <x v="4"/>
    <x v="3"/>
    <d v="2026-08-20T12:47:27"/>
    <n v="46"/>
    <m/>
    <m/>
    <m/>
    <m/>
    <m/>
    <n v="32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0"/>
    <x v="4"/>
    <x v="3"/>
    <d v="2026-08-20T12:47:27"/>
    <n v="16"/>
    <m/>
    <m/>
    <m/>
    <m/>
    <m/>
    <m/>
    <m/>
    <n v="9"/>
    <m/>
    <n v="6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1"/>
    <x v="4"/>
    <x v="3"/>
    <d v="2026-08-20T12:47:27"/>
    <n v="8.8000000000000007"/>
    <n v="0"/>
    <n v="0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0"/>
    <x v="4"/>
    <x v="3"/>
    <d v="2026-08-20T12:47:2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"/>
    <x v="4"/>
    <x v="3"/>
    <d v="2026-08-20T12:47:2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2"/>
    <x v="138"/>
    <x v="18"/>
    <d v="2026-08-20T12:47:23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22"/>
    <x v="138"/>
    <x v="18"/>
    <d v="2026-08-20T12:47:23"/>
    <n v="13.6"/>
    <n v="0"/>
    <n v="4.4000000000000004"/>
    <n v="6.4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8"/>
    <x v="139"/>
    <x v="1"/>
    <d v="2026-08-20T12:47:23"/>
    <n v="266"/>
    <m/>
    <m/>
    <m/>
    <n v="11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9"/>
    <x v="139"/>
    <x v="1"/>
    <d v="2026-08-20T12:47:23"/>
    <n v="393"/>
    <m/>
    <m/>
    <m/>
    <m/>
    <m/>
    <n v="236"/>
    <n v="1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0"/>
    <x v="139"/>
    <x v="1"/>
    <d v="2026-08-20T12:47:23"/>
    <n v="142"/>
    <m/>
    <m/>
    <m/>
    <m/>
    <m/>
    <m/>
    <m/>
    <n v="94"/>
    <m/>
    <n v="18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1"/>
    <x v="139"/>
    <x v="1"/>
    <d v="2026-08-20T12:47:23"/>
    <n v="204"/>
    <n v="10.4"/>
    <n v="74.40000000000000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"/>
    <x v="139"/>
    <x v="1"/>
    <d v="2026-08-20T12:47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6"/>
    <x v="139"/>
    <x v="1"/>
    <d v="2026-08-20T12:47:2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6"/>
    <x v="3"/>
    <x v="2"/>
    <d v="2026-08-20T12:47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2"/>
    <x v="3"/>
    <x v="2"/>
    <d v="2026-08-20T12:47:25"/>
    <n v="5.6"/>
    <n v="1.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8"/>
    <x v="6"/>
    <x v="2"/>
    <d v="2026-08-20T12:47:26"/>
    <n v="256"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9"/>
    <x v="6"/>
    <x v="2"/>
    <d v="2026-08-20T12:47:26"/>
    <n v="457"/>
    <m/>
    <m/>
    <m/>
    <m/>
    <m/>
    <n v="242"/>
    <n v="21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0"/>
    <x v="6"/>
    <x v="2"/>
    <d v="2026-08-20T12:47:26"/>
    <n v="94"/>
    <m/>
    <m/>
    <m/>
    <m/>
    <m/>
    <m/>
    <m/>
    <n v="64"/>
    <m/>
    <n v="1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1"/>
    <x v="6"/>
    <x v="2"/>
    <d v="2026-08-20T12:47:26"/>
    <n v="182.4"/>
    <n v="12"/>
    <n v="47.2"/>
    <n v="1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0"/>
    <x v="6"/>
    <x v="2"/>
    <d v="2026-08-20T12:47:26"/>
    <n v="28"/>
    <m/>
    <m/>
    <m/>
    <n v="4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"/>
    <x v="6"/>
    <x v="2"/>
    <d v="2026-08-20T12:47:26"/>
    <n v="26"/>
    <m/>
    <n v="0"/>
    <n v="3"/>
    <n v="4"/>
    <n v="2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5"/>
    <x v="5"/>
    <x v="4"/>
    <d v="2026-08-20T12:47:2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4"/>
    <x v="5"/>
    <x v="4"/>
    <d v="2026-08-20T12:4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"/>
    <x v="7"/>
    <x v="5"/>
    <d v="2026-08-20T12:47:28"/>
    <n v="130"/>
    <m/>
    <m/>
    <m/>
    <n v="7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"/>
    <x v="7"/>
    <x v="5"/>
    <d v="2026-08-20T12:47:28"/>
    <n v="354"/>
    <m/>
    <m/>
    <m/>
    <m/>
    <m/>
    <n v="18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0"/>
    <x v="7"/>
    <x v="5"/>
    <d v="2026-08-20T12:47:28"/>
    <n v="68"/>
    <m/>
    <m/>
    <m/>
    <m/>
    <m/>
    <m/>
    <m/>
    <n v="33"/>
    <m/>
    <n v="18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1"/>
    <x v="7"/>
    <x v="5"/>
    <d v="2026-08-20T12:47:28"/>
    <n v="75.2"/>
    <m/>
    <n v="17.600000000000001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0"/>
    <x v="7"/>
    <x v="5"/>
    <d v="2026-08-20T12:47:28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"/>
    <x v="7"/>
    <x v="5"/>
    <d v="2026-08-20T12:47:28"/>
    <n v="12"/>
    <m/>
    <m/>
    <n v="2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3"/>
    <x v="139"/>
    <x v="1"/>
    <d v="2026-08-20T12:47:23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1"/>
    <x v="139"/>
    <x v="1"/>
    <d v="2026-08-20T12:47:23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2"/>
    <x v="139"/>
    <x v="1"/>
    <d v="2026-08-20T12:47:23"/>
    <n v="10"/>
    <m/>
    <m/>
    <n v="3.2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3"/>
    <x v="139"/>
    <x v="1"/>
    <d v="2026-08-20T12:47:2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0"/>
    <x v="140"/>
    <x v="1"/>
    <d v="2026-08-20T12:47:24"/>
    <n v="75"/>
    <m/>
    <m/>
    <m/>
    <m/>
    <m/>
    <m/>
    <m/>
    <n v="43"/>
    <m/>
    <n v="10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0"/>
    <x v="140"/>
    <x v="1"/>
    <d v="2026-08-20T12:47:24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"/>
    <x v="140"/>
    <x v="1"/>
    <d v="2026-08-20T12:47:24"/>
    <n v="8"/>
    <m/>
    <n v="0"/>
    <n v="4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2"/>
    <x v="140"/>
    <x v="1"/>
    <d v="2026-08-20T12:47:24"/>
    <n v="23.6"/>
    <n v="4"/>
    <n v="0"/>
    <n v="4.8"/>
    <n v="1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2"/>
    <x v="6"/>
    <x v="2"/>
    <d v="2026-08-20T12:47:26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3"/>
    <x v="6"/>
    <x v="2"/>
    <d v="2026-08-20T12:47:26"/>
    <n v="7.2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6"/>
    <x v="2"/>
    <x v="2"/>
    <d v="2026-08-20T12:47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2"/>
    <x v="2"/>
    <x v="2"/>
    <d v="2026-08-20T12:47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3"/>
    <x v="2"/>
    <x v="2"/>
    <d v="2026-08-20T12:47:26"/>
    <n v="20.72"/>
    <n v="11.1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1"/>
    <x v="2"/>
    <x v="2"/>
    <d v="2026-08-20T12:47:26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2"/>
    <x v="2"/>
    <x v="2"/>
    <d v="2026-08-20T12:47:26"/>
    <n v="17.600000000000001"/>
    <m/>
    <m/>
    <n v="8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3"/>
    <x v="2"/>
    <x v="2"/>
    <d v="2026-08-20T12:47:26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3"/>
    <x v="140"/>
    <x v="1"/>
    <d v="2026-08-20T12:47:24"/>
    <n v="26.8"/>
    <n v="0"/>
    <n v="4.8"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"/>
    <x v="140"/>
    <x v="1"/>
    <d v="2026-08-20T12:47:24"/>
    <n v="427"/>
    <n v="165"/>
    <n v="262"/>
    <n v="7"/>
    <n v="17"/>
    <n v="39"/>
    <n v="38"/>
    <n v="52"/>
    <n v="113"/>
    <n v="91"/>
    <n v="43"/>
    <m/>
    <n v="5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"/>
    <x v="140"/>
    <x v="1"/>
    <d v="2026-08-20T12:47:24"/>
    <n v="7"/>
    <n v="5"/>
    <n v="2"/>
    <m/>
    <n v="0"/>
    <n v="2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5"/>
    <x v="140"/>
    <x v="1"/>
    <d v="2026-08-20T12:47:24"/>
    <n v="12"/>
    <n v="5"/>
    <n v="7"/>
    <n v="1"/>
    <n v="1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7"/>
    <x v="140"/>
    <x v="1"/>
    <d v="2026-08-20T12:47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1"/>
    <x v="1"/>
    <x v="1"/>
    <d v="2026-08-20T12:47:25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2"/>
    <x v="1"/>
    <x v="1"/>
    <d v="2026-08-20T12:47:25"/>
    <n v="63.6"/>
    <n v="2.8"/>
    <n v="18.8"/>
    <n v="14.4"/>
    <n v="14.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3"/>
    <x v="1"/>
    <x v="1"/>
    <d v="2026-08-20T12:47:25"/>
    <n v="30.4"/>
    <n v="0"/>
    <n v="4.8"/>
    <n v="15.6"/>
    <n v="2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"/>
    <x v="8"/>
    <x v="6"/>
    <d v="2026-08-20T12:47:28"/>
    <n v="143"/>
    <n v="54"/>
    <n v="89"/>
    <n v="6"/>
    <n v="3"/>
    <n v="10"/>
    <n v="21"/>
    <n v="13"/>
    <n v="37"/>
    <n v="26"/>
    <n v="2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"/>
    <x v="8"/>
    <x v="6"/>
    <d v="2026-08-20T12:47:28"/>
    <n v="3"/>
    <n v="2"/>
    <n v="1"/>
    <m/>
    <m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6"/>
    <x v="8"/>
    <x v="6"/>
    <d v="2026-08-20T12:4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8"/>
    <x v="8"/>
    <x v="6"/>
    <d v="2026-08-20T12:47:2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0"/>
    <x v="8"/>
    <x v="6"/>
    <d v="2026-08-20T12:47:2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4"/>
    <x v="8"/>
    <x v="6"/>
    <d v="2026-08-20T12:47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"/>
    <x v="8"/>
    <x v="6"/>
    <d v="2026-08-20T12:47:28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"/>
    <x v="8"/>
    <x v="6"/>
    <d v="2026-08-20T12:47:2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"/>
    <x v="8"/>
    <x v="6"/>
    <d v="2026-08-20T12:47:28"/>
    <n v="326"/>
    <n v="144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"/>
    <x v="8"/>
    <x v="6"/>
    <d v="2026-08-20T12:47:28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8"/>
    <x v="9"/>
    <x v="7"/>
    <d v="2026-08-20T12:47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9"/>
    <x v="9"/>
    <x v="7"/>
    <d v="2026-08-20T12:47:29"/>
    <n v="40"/>
    <m/>
    <m/>
    <m/>
    <m/>
    <m/>
    <n v="18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0"/>
    <x v="9"/>
    <x v="7"/>
    <d v="2026-08-20T12:47:29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1"/>
    <x v="9"/>
    <x v="7"/>
    <d v="2026-08-20T12:47:29"/>
    <n v="13.6"/>
    <m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0"/>
    <x v="9"/>
    <x v="7"/>
    <d v="2026-08-20T12:4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"/>
    <x v="9"/>
    <x v="7"/>
    <d v="2026-08-20T12:4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"/>
    <x v="1"/>
    <x v="1"/>
    <d v="2026-08-20T12:47:25"/>
    <n v="599"/>
    <n v="238"/>
    <n v="361"/>
    <n v="13"/>
    <n v="19"/>
    <n v="52"/>
    <n v="64"/>
    <n v="71"/>
    <n v="156"/>
    <n v="101"/>
    <n v="65"/>
    <m/>
    <n v="20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"/>
    <x v="1"/>
    <x v="1"/>
    <d v="2026-08-20T12:47:25"/>
    <n v="10"/>
    <n v="7"/>
    <n v="3"/>
    <n v="0"/>
    <n v="0"/>
    <n v="3"/>
    <n v="3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4"/>
    <x v="1"/>
    <x v="1"/>
    <d v="2026-08-20T12:47:25"/>
    <n v="3"/>
    <n v="2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5"/>
    <x v="1"/>
    <x v="1"/>
    <d v="2026-08-20T12:47:25"/>
    <n v="24"/>
    <n v="16"/>
    <n v="8"/>
    <n v="1"/>
    <n v="6"/>
    <n v="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3"/>
    <x v="3"/>
    <x v="2"/>
    <d v="2026-08-20T12:47:25"/>
    <n v="14.43"/>
    <n v="9.6199999999999992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1"/>
    <x v="3"/>
    <x v="2"/>
    <d v="2026-08-20T12:47:25"/>
    <n v="20.8"/>
    <n v="0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2"/>
    <x v="3"/>
    <x v="2"/>
    <d v="2026-08-20T12:47:25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"/>
    <x v="3"/>
    <x v="2"/>
    <d v="2026-08-20T12:47:25"/>
    <n v="529"/>
    <n v="223"/>
    <n v="306"/>
    <n v="2"/>
    <n v="20"/>
    <n v="41"/>
    <n v="65"/>
    <n v="84"/>
    <n v="139"/>
    <n v="110"/>
    <n v="50"/>
    <m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"/>
    <x v="2"/>
    <x v="2"/>
    <d v="2026-08-20T12:47:26"/>
    <n v="667"/>
    <n v="300"/>
    <n v="367"/>
    <n v="6"/>
    <n v="14"/>
    <n v="48"/>
    <n v="84"/>
    <n v="73"/>
    <n v="175"/>
    <n v="131"/>
    <n v="86"/>
    <m/>
    <n v="31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"/>
    <x v="2"/>
    <x v="2"/>
    <d v="2026-08-20T12:47:26"/>
    <n v="10"/>
    <n v="7"/>
    <n v="3"/>
    <m/>
    <m/>
    <n v="1"/>
    <m/>
    <m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2"/>
    <x v="4"/>
    <x v="3"/>
    <d v="2026-08-20T12:47:2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22"/>
    <x v="4"/>
    <x v="3"/>
    <d v="2026-08-20T12:47:27"/>
    <n v="9.1999999999999993"/>
    <n v="4.4000000000000004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2"/>
    <x v="4"/>
    <x v="3"/>
    <d v="2026-08-20T12:47:27"/>
    <n v="50"/>
    <n v="17"/>
    <n v="33"/>
    <n v="0"/>
    <n v="1"/>
    <n v="4"/>
    <n v="7"/>
    <n v="2"/>
    <n v="16"/>
    <n v="7"/>
    <n v="9"/>
    <m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3"/>
    <x v="4"/>
    <x v="3"/>
    <d v="2026-08-20T12:47:27"/>
    <n v="3"/>
    <n v="2"/>
    <n v="1"/>
    <n v="2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5"/>
    <x v="4"/>
    <x v="3"/>
    <d v="2026-08-20T12:47:27"/>
    <n v="2"/>
    <n v="2"/>
    <n v="0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4"/>
    <x v="4"/>
    <x v="3"/>
    <d v="2026-08-20T12:47:2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5"/>
    <x v="4"/>
    <x v="3"/>
    <d v="2026-08-20T12:47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6"/>
    <x v="4"/>
    <x v="3"/>
    <d v="2026-08-20T12:47:27"/>
    <n v="81"/>
    <n v="4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"/>
    <x v="5"/>
    <x v="4"/>
    <d v="2026-08-20T12:47:27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"/>
    <x v="5"/>
    <x v="4"/>
    <d v="2026-08-20T12:47:27"/>
    <n v="312"/>
    <m/>
    <m/>
    <m/>
    <m/>
    <m/>
    <n v="166"/>
    <n v="1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0"/>
    <x v="5"/>
    <x v="4"/>
    <d v="2026-08-20T12:47:27"/>
    <n v="88"/>
    <m/>
    <m/>
    <m/>
    <m/>
    <m/>
    <m/>
    <m/>
    <n v="31"/>
    <m/>
    <n v="30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1"/>
    <x v="5"/>
    <x v="4"/>
    <d v="2026-08-20T12:47:27"/>
    <n v="69.599999999999994"/>
    <n v="6.4"/>
    <n v="8.8000000000000007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0"/>
    <x v="5"/>
    <x v="4"/>
    <d v="2026-08-20T12:47:2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"/>
    <x v="5"/>
    <x v="4"/>
    <d v="2026-08-20T12:47:27"/>
    <n v="10"/>
    <m/>
    <m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"/>
    <x v="12"/>
    <x v="1"/>
    <d v="2026-08-20T12:47:30"/>
    <n v="785"/>
    <n v="240"/>
    <n v="545"/>
    <n v="18"/>
    <n v="25"/>
    <n v="72"/>
    <n v="79"/>
    <n v="80"/>
    <n v="189"/>
    <n v="105"/>
    <n v="113"/>
    <m/>
    <n v="62"/>
    <n v="2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"/>
    <x v="12"/>
    <x v="1"/>
    <d v="2026-08-20T12:47:30"/>
    <n v="23"/>
    <n v="11"/>
    <n v="12"/>
    <m/>
    <m/>
    <n v="2"/>
    <m/>
    <n v="1"/>
    <n v="9"/>
    <n v="6"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4"/>
    <x v="12"/>
    <x v="1"/>
    <d v="2026-08-20T12:47:30"/>
    <n v="4"/>
    <n v="1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5"/>
    <x v="12"/>
    <x v="1"/>
    <d v="2026-08-20T12:47:30"/>
    <n v="10"/>
    <n v="4"/>
    <n v="6"/>
    <m/>
    <n v="2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6"/>
    <x v="12"/>
    <x v="1"/>
    <d v="2026-08-20T12:47:30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7"/>
    <x v="12"/>
    <x v="1"/>
    <d v="2026-08-20T12:47:30"/>
    <n v="12"/>
    <m/>
    <m/>
    <m/>
    <m/>
    <m/>
    <n v="8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8"/>
    <x v="12"/>
    <x v="1"/>
    <d v="2026-08-20T12:47:30"/>
    <n v="78"/>
    <n v="2.4"/>
    <n v="9.1999999999999993"/>
    <n v="27.6"/>
    <n v="29.6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9"/>
    <x v="12"/>
    <x v="1"/>
    <d v="2026-08-20T12:47:30"/>
    <n v="27.2"/>
    <n v="7.6"/>
    <n v="4.4000000000000004"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2"/>
    <x v="5"/>
    <x v="4"/>
    <d v="2026-08-20T12:47:27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3"/>
    <x v="5"/>
    <x v="4"/>
    <d v="2026-08-20T12:47:27"/>
    <n v="6.29"/>
    <m/>
    <n v="6.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6"/>
    <x v="7"/>
    <x v="5"/>
    <d v="2026-08-20T12:47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2"/>
    <x v="7"/>
    <x v="5"/>
    <d v="2026-08-20T12:4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2"/>
    <x v="7"/>
    <x v="5"/>
    <d v="2026-08-20T12:47:28"/>
    <n v="8.4"/>
    <m/>
    <n v="2.8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3"/>
    <x v="7"/>
    <x v="5"/>
    <d v="2026-08-20T12:47:2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"/>
    <x v="7"/>
    <x v="5"/>
    <d v="2026-08-20T12:47:28"/>
    <n v="332"/>
    <n v="142"/>
    <n v="190"/>
    <m/>
    <n v="6"/>
    <n v="24"/>
    <n v="36"/>
    <n v="29"/>
    <n v="92"/>
    <n v="86"/>
    <n v="33"/>
    <m/>
    <n v="9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"/>
    <x v="7"/>
    <x v="5"/>
    <d v="2026-08-20T12:47:28"/>
    <n v="7"/>
    <n v="5"/>
    <n v="2"/>
    <m/>
    <m/>
    <n v="1"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5"/>
    <x v="7"/>
    <x v="5"/>
    <d v="2026-08-20T12:47:28"/>
    <n v="4"/>
    <n v="1"/>
    <n v="3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"/>
    <x v="7"/>
    <x v="5"/>
    <d v="2026-08-20T12:47:28"/>
    <n v="725"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"/>
    <x v="8"/>
    <x v="6"/>
    <d v="2026-08-20T12:47:28"/>
    <n v="68"/>
    <m/>
    <m/>
    <m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9"/>
    <x v="8"/>
    <x v="6"/>
    <d v="2026-08-20T12:47:28"/>
    <n v="126"/>
    <m/>
    <m/>
    <m/>
    <m/>
    <m/>
    <n v="7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"/>
    <x v="8"/>
    <x v="6"/>
    <d v="2026-08-20T12:47:28"/>
    <n v="30"/>
    <m/>
    <m/>
    <m/>
    <m/>
    <m/>
    <m/>
    <m/>
    <n v="22"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1"/>
    <x v="8"/>
    <x v="6"/>
    <d v="2026-08-20T12:47:28"/>
    <n v="48"/>
    <n v="16.8"/>
    <n v="8.8000000000000007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0"/>
    <x v="8"/>
    <x v="6"/>
    <d v="2026-08-20T12:47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"/>
    <x v="8"/>
    <x v="6"/>
    <d v="2026-08-20T12:47:28"/>
    <n v="6"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"/>
    <x v="6"/>
    <x v="2"/>
    <d v="2026-08-20T12:47:26"/>
    <n v="503"/>
    <n v="199"/>
    <n v="304"/>
    <n v="4"/>
    <n v="13"/>
    <n v="42"/>
    <n v="67"/>
    <n v="61"/>
    <n v="121"/>
    <n v="108"/>
    <n v="66"/>
    <m/>
    <n v="9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"/>
    <x v="6"/>
    <x v="2"/>
    <d v="2026-08-20T12:47:26"/>
    <n v="18"/>
    <n v="11"/>
    <n v="7"/>
    <n v="0"/>
    <n v="2"/>
    <n v="2"/>
    <n v="2"/>
    <n v="1"/>
    <n v="6"/>
    <n v="5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5"/>
    <x v="6"/>
    <x v="2"/>
    <d v="2026-08-20T12:47:26"/>
    <n v="2"/>
    <n v="2"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8"/>
    <x v="6"/>
    <x v="2"/>
    <d v="2026-08-20T12:47:26"/>
    <n v="8"/>
    <n v="0"/>
    <n v="0"/>
    <n v="4.8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4"/>
    <x v="2"/>
    <x v="2"/>
    <d v="2026-08-20T12:47:26"/>
    <n v="5"/>
    <n v="1"/>
    <n v="4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5"/>
    <x v="2"/>
    <x v="2"/>
    <d v="2026-08-20T12:47:26"/>
    <n v="8"/>
    <n v="6"/>
    <n v="2"/>
    <m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6"/>
    <x v="2"/>
    <x v="2"/>
    <d v="2026-08-20T12:47:26"/>
    <n v="14"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7"/>
    <x v="2"/>
    <x v="2"/>
    <d v="2026-08-20T12:47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0"/>
    <x v="12"/>
    <x v="1"/>
    <d v="2026-08-20T12:47:30"/>
    <n v="12"/>
    <n v="4"/>
    <n v="8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4"/>
    <x v="12"/>
    <x v="1"/>
    <d v="2026-08-20T12:47:30"/>
    <n v="27"/>
    <n v="10"/>
    <n v="17"/>
    <n v="3"/>
    <n v="3"/>
    <n v="8"/>
    <n v="1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4"/>
    <x v="12"/>
    <x v="1"/>
    <d v="2026-08-20T12:47:30"/>
    <n v="1036"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"/>
    <x v="12"/>
    <x v="1"/>
    <d v="2026-08-20T12:47:30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9"/>
    <x v="12"/>
    <x v="1"/>
    <d v="2026-08-20T12:47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0"/>
    <x v="12"/>
    <x v="1"/>
    <d v="2026-08-20T12:47:3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"/>
    <x v="12"/>
    <x v="1"/>
    <d v="2026-08-20T12:47:30"/>
    <n v="1036"/>
    <n v="380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"/>
    <x v="12"/>
    <x v="1"/>
    <d v="2026-08-20T12:47:30"/>
    <n v="105"/>
    <n v="4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6"/>
    <x v="8"/>
    <x v="6"/>
    <d v="2026-08-20T12:47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2"/>
    <x v="8"/>
    <x v="6"/>
    <d v="2026-08-20T12:47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22"/>
    <x v="9"/>
    <x v="7"/>
    <d v="2026-08-20T12:47:2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2"/>
    <x v="9"/>
    <x v="7"/>
    <d v="2026-08-20T12:47:29"/>
    <n v="37"/>
    <n v="14"/>
    <n v="23"/>
    <m/>
    <n v="1"/>
    <n v="4"/>
    <n v="4"/>
    <n v="2"/>
    <n v="9"/>
    <n v="1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3"/>
    <x v="9"/>
    <x v="7"/>
    <d v="2026-08-20T12:47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5"/>
    <x v="9"/>
    <x v="7"/>
    <d v="2026-08-20T12:47:29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4"/>
    <x v="9"/>
    <x v="7"/>
    <d v="2026-08-20T12:47:2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5"/>
    <x v="9"/>
    <x v="7"/>
    <d v="2026-08-20T12:47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6"/>
    <x v="9"/>
    <x v="7"/>
    <d v="2026-08-20T12:47:29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7"/>
    <x v="9"/>
    <x v="7"/>
    <d v="2026-08-20T12:47:29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8"/>
    <x v="10"/>
    <x v="4"/>
    <d v="2026-08-20T12:47:29"/>
    <n v="46"/>
    <m/>
    <m/>
    <m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9"/>
    <x v="10"/>
    <x v="4"/>
    <d v="2026-08-20T12:47:29"/>
    <n v="111"/>
    <m/>
    <m/>
    <m/>
    <m/>
    <m/>
    <n v="5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0"/>
    <x v="10"/>
    <x v="4"/>
    <d v="2026-08-20T12:47:29"/>
    <n v="20"/>
    <m/>
    <m/>
    <m/>
    <m/>
    <m/>
    <m/>
    <m/>
    <n v="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1"/>
    <x v="10"/>
    <x v="4"/>
    <d v="2026-08-20T12:47:29"/>
    <n v="16"/>
    <n v="3.2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2"/>
    <x v="10"/>
    <x v="4"/>
    <d v="2026-08-20T12:47:29"/>
    <n v="102"/>
    <n v="39"/>
    <n v="63"/>
    <n v="1"/>
    <n v="1"/>
    <n v="4"/>
    <n v="5"/>
    <n v="18"/>
    <n v="28"/>
    <n v="28"/>
    <n v="9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4"/>
    <x v="10"/>
    <x v="4"/>
    <d v="2026-08-20T12:47:29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5"/>
    <x v="10"/>
    <x v="4"/>
    <d v="2026-08-20T12:47:2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6"/>
    <x v="10"/>
    <x v="4"/>
    <d v="2026-08-20T12:47:29"/>
    <n v="270"/>
    <n v="129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"/>
    <x v="11"/>
    <x v="4"/>
    <d v="2026-08-20T12:47:30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9"/>
    <x v="11"/>
    <x v="4"/>
    <d v="2026-08-20T12:47:30"/>
    <n v="61"/>
    <m/>
    <m/>
    <m/>
    <m/>
    <m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0"/>
    <x v="11"/>
    <x v="4"/>
    <d v="2026-08-20T12:47:30"/>
    <n v="18"/>
    <m/>
    <m/>
    <m/>
    <m/>
    <m/>
    <m/>
    <m/>
    <n v="10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1"/>
    <x v="11"/>
    <x v="4"/>
    <d v="2026-08-20T12:47:30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22"/>
    <x v="11"/>
    <x v="4"/>
    <d v="2026-08-20T12:47:3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23"/>
    <x v="11"/>
    <x v="4"/>
    <d v="2026-08-20T12:47:30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"/>
    <x v="4"/>
    <x v="3"/>
    <d v="2026-08-20T12:47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2"/>
    <x v="5"/>
    <x v="4"/>
    <d v="2026-08-20T12:47:27"/>
    <n v="8"/>
    <m/>
    <m/>
    <m/>
    <n v="1.6"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3"/>
    <x v="5"/>
    <x v="4"/>
    <d v="2026-08-20T12:47:27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"/>
    <x v="5"/>
    <x v="4"/>
    <d v="2026-08-20T12:47:27"/>
    <n v="308"/>
    <n v="135"/>
    <n v="173"/>
    <n v="3"/>
    <n v="4"/>
    <n v="23"/>
    <n v="27"/>
    <n v="20"/>
    <n v="83"/>
    <n v="73"/>
    <n v="33"/>
    <m/>
    <n v="15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"/>
    <x v="5"/>
    <x v="4"/>
    <d v="2026-08-20T12:47:27"/>
    <n v="6"/>
    <n v="3"/>
    <n v="3"/>
    <n v="1"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4"/>
    <x v="5"/>
    <x v="4"/>
    <d v="2026-08-20T12:47:27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5"/>
    <x v="5"/>
    <x v="4"/>
    <d v="2026-08-20T12:47:27"/>
    <n v="5"/>
    <n v="1"/>
    <n v="4"/>
    <m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"/>
    <x v="5"/>
    <x v="4"/>
    <d v="2026-08-20T12:47:27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2"/>
    <x v="11"/>
    <x v="4"/>
    <d v="2026-08-20T12:47:30"/>
    <n v="66"/>
    <n v="19"/>
    <n v="47"/>
    <m/>
    <n v="2"/>
    <n v="1"/>
    <n v="9"/>
    <n v="7"/>
    <n v="14"/>
    <n v="17"/>
    <n v="10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5"/>
    <x v="11"/>
    <x v="4"/>
    <d v="2026-08-20T12:47:30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8"/>
    <x v="12"/>
    <x v="1"/>
    <d v="2026-08-20T12:47:30"/>
    <n v="318"/>
    <m/>
    <m/>
    <m/>
    <n v="158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9"/>
    <x v="12"/>
    <x v="1"/>
    <d v="2026-08-20T12:47:30"/>
    <n v="586"/>
    <m/>
    <m/>
    <m/>
    <m/>
    <m/>
    <n v="378"/>
    <n v="20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0"/>
    <x v="12"/>
    <x v="1"/>
    <d v="2026-08-20T12:47:30"/>
    <n v="211"/>
    <m/>
    <m/>
    <m/>
    <m/>
    <m/>
    <m/>
    <m/>
    <n v="109"/>
    <m/>
    <n v="62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1"/>
    <x v="12"/>
    <x v="1"/>
    <d v="2026-08-20T12:47:30"/>
    <n v="301.60000000000002"/>
    <n v="31.2"/>
    <n v="76"/>
    <n v="1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0"/>
    <x v="12"/>
    <x v="1"/>
    <d v="2026-08-20T12:47:3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"/>
    <x v="12"/>
    <x v="1"/>
    <d v="2026-08-20T12:47:30"/>
    <n v="37"/>
    <m/>
    <m/>
    <n v="5"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"/>
    <x v="18"/>
    <x v="9"/>
    <d v="2026-08-20T12:47:32"/>
    <n v="154"/>
    <n v="39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5"/>
    <x v="18"/>
    <x v="9"/>
    <d v="2026-08-20T12:47:32"/>
    <n v="37"/>
    <n v="2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"/>
    <x v="15"/>
    <x v="4"/>
    <d v="2026-08-20T12:47:3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9"/>
    <x v="15"/>
    <x v="4"/>
    <d v="2026-08-20T12:47:32"/>
    <n v="251"/>
    <m/>
    <m/>
    <m/>
    <m/>
    <m/>
    <n v="130"/>
    <n v="1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0"/>
    <x v="15"/>
    <x v="4"/>
    <d v="2026-08-20T12:47:32"/>
    <n v="45"/>
    <m/>
    <m/>
    <m/>
    <m/>
    <m/>
    <m/>
    <m/>
    <n v="26"/>
    <m/>
    <n v="8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1"/>
    <x v="15"/>
    <x v="4"/>
    <d v="2026-08-20T12:47:32"/>
    <n v="55.2"/>
    <n v="6.4"/>
    <n v="8.800000000000000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0"/>
    <x v="15"/>
    <x v="4"/>
    <d v="2026-08-20T12:47:32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"/>
    <x v="15"/>
    <x v="4"/>
    <d v="2026-08-20T12:47:32"/>
    <n v="14"/>
    <m/>
    <m/>
    <n v="2"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"/>
    <x v="5"/>
    <x v="4"/>
    <d v="2026-08-20T12:47:2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0"/>
    <x v="5"/>
    <x v="4"/>
    <d v="2026-08-20T12:47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"/>
    <x v="5"/>
    <x v="4"/>
    <d v="2026-08-20T12:47:27"/>
    <n v="407"/>
    <n v="178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"/>
    <x v="5"/>
    <x v="4"/>
    <d v="2026-08-20T12:47:27"/>
    <n v="60"/>
    <n v="2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2"/>
    <x v="5"/>
    <x v="4"/>
    <d v="2026-08-20T12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"/>
    <x v="7"/>
    <x v="5"/>
    <d v="2026-08-20T12:47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"/>
    <x v="7"/>
    <x v="5"/>
    <d v="2026-08-20T12:47:28"/>
    <n v="725"/>
    <n v="306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"/>
    <x v="7"/>
    <x v="5"/>
    <d v="2026-08-20T12:47:2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3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"/>
    <x v="133"/>
    <x v="1"/>
    <d v="2026-08-20T12:47:33"/>
    <n v="659"/>
    <n v="271"/>
    <n v="388"/>
    <n v="9"/>
    <n v="15"/>
    <n v="47"/>
    <n v="77"/>
    <n v="69"/>
    <n v="170"/>
    <n v="134"/>
    <n v="90"/>
    <m/>
    <n v="13"/>
    <n v="1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"/>
    <x v="133"/>
    <x v="1"/>
    <d v="2026-08-20T12:47:33"/>
    <n v="20"/>
    <n v="10"/>
    <n v="10"/>
    <n v="2"/>
    <n v="1"/>
    <n v="1"/>
    <n v="4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4"/>
    <x v="133"/>
    <x v="1"/>
    <d v="2026-08-20T12:47:33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5"/>
    <x v="133"/>
    <x v="1"/>
    <d v="2026-08-20T12:47:33"/>
    <n v="7"/>
    <n v="3"/>
    <n v="4"/>
    <n v="1"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7"/>
    <x v="133"/>
    <x v="1"/>
    <d v="2026-08-20T12:4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3"/>
    <x v="133"/>
    <x v="1"/>
    <d v="2026-08-20T12:47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0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0"/>
    <x v="133"/>
    <x v="1"/>
    <d v="2026-08-20T12:47:33"/>
    <n v="3"/>
    <m/>
    <n v="3"/>
    <m/>
    <m/>
    <m/>
    <m/>
    <m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6"/>
    <x v="133"/>
    <x v="1"/>
    <d v="2026-08-20T12:4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"/>
    <x v="133"/>
    <x v="1"/>
    <d v="2026-08-20T12:47:33"/>
    <n v="695"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"/>
    <x v="133"/>
    <x v="1"/>
    <d v="2026-08-20T12:47:33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7"/>
    <x v="133"/>
    <x v="1"/>
    <d v="2026-08-20T12:4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0"/>
    <x v="133"/>
    <x v="1"/>
    <d v="2026-08-20T12:47:33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6"/>
    <x v="133"/>
    <x v="1"/>
    <d v="2026-08-20T12:47:33"/>
    <n v="695"/>
    <n v="282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"/>
    <x v="133"/>
    <x v="1"/>
    <d v="2026-08-20T12:47:33"/>
    <n v="80"/>
    <n v="2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6"/>
    <x v="12"/>
    <x v="1"/>
    <d v="2026-08-20T12:47:30"/>
    <n v="8"/>
    <m/>
    <m/>
    <m/>
    <m/>
    <m/>
    <m/>
    <m/>
    <m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3"/>
    <x v="12"/>
    <x v="1"/>
    <d v="2026-08-20T12:47:30"/>
    <n v="8.8800000000000008"/>
    <m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8"/>
    <x v="13"/>
    <x v="8"/>
    <d v="2026-08-20T12:47:31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9"/>
    <x v="13"/>
    <x v="8"/>
    <d v="2026-08-20T12:47:31"/>
    <n v="45"/>
    <m/>
    <m/>
    <m/>
    <m/>
    <m/>
    <n v="26"/>
    <n v="1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0"/>
    <x v="13"/>
    <x v="8"/>
    <d v="2026-08-20T12:47:31"/>
    <n v="5"/>
    <m/>
    <m/>
    <m/>
    <m/>
    <m/>
    <m/>
    <m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1"/>
    <x v="13"/>
    <x v="8"/>
    <d v="2026-08-20T12:47:31"/>
    <n v="16.8"/>
    <n v="2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0"/>
    <x v="13"/>
    <x v="8"/>
    <d v="2026-08-20T12:47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"/>
    <x v="13"/>
    <x v="8"/>
    <d v="2026-08-20T12:47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"/>
    <x v="13"/>
    <x v="8"/>
    <d v="2026-08-20T12:47:31"/>
    <n v="47"/>
    <n v="18"/>
    <n v="29"/>
    <n v="1"/>
    <n v="1"/>
    <n v="4"/>
    <n v="5"/>
    <n v="8"/>
    <n v="13"/>
    <n v="10"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"/>
    <x v="13"/>
    <x v="8"/>
    <d v="2026-08-20T12:47:31"/>
    <n v="1"/>
    <n v="1"/>
    <m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8"/>
    <x v="14"/>
    <x v="9"/>
    <d v="2026-08-20T12:47:31"/>
    <n v="84"/>
    <m/>
    <m/>
    <m/>
    <n v="3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9"/>
    <x v="14"/>
    <x v="9"/>
    <d v="2026-08-20T12:47:31"/>
    <n v="182"/>
    <m/>
    <m/>
    <m/>
    <m/>
    <m/>
    <n v="94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0"/>
    <x v="14"/>
    <x v="9"/>
    <d v="2026-08-20T12:47:31"/>
    <n v="43"/>
    <m/>
    <m/>
    <m/>
    <m/>
    <m/>
    <m/>
    <m/>
    <n v="23"/>
    <m/>
    <n v="8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1"/>
    <x v="14"/>
    <x v="9"/>
    <d v="2026-08-20T12:47:31"/>
    <n v="56"/>
    <m/>
    <n v="2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0"/>
    <x v="14"/>
    <x v="9"/>
    <d v="2026-08-20T12:47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"/>
    <x v="14"/>
    <x v="9"/>
    <d v="2026-08-20T12:47:31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2"/>
    <x v="14"/>
    <x v="9"/>
    <d v="2026-08-20T12:47:3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23"/>
    <x v="14"/>
    <x v="9"/>
    <d v="2026-08-20T12:47:3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8"/>
    <x v="18"/>
    <x v="9"/>
    <d v="2026-08-20T12:47:32"/>
    <n v="260"/>
    <m/>
    <m/>
    <m/>
    <n v="16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9"/>
    <x v="18"/>
    <x v="9"/>
    <d v="2026-08-20T12:47:32"/>
    <n v="514"/>
    <m/>
    <m/>
    <m/>
    <m/>
    <m/>
    <n v="292"/>
    <n v="2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0"/>
    <x v="18"/>
    <x v="9"/>
    <d v="2026-08-20T12:47:32"/>
    <n v="159"/>
    <m/>
    <m/>
    <m/>
    <m/>
    <m/>
    <m/>
    <m/>
    <n v="64"/>
    <m/>
    <n v="52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1"/>
    <x v="18"/>
    <x v="9"/>
    <d v="2026-08-20T12:47:32"/>
    <n v="148"/>
    <n v="16"/>
    <n v="2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0"/>
    <x v="18"/>
    <x v="9"/>
    <d v="2026-08-20T12:47:32"/>
    <n v="20"/>
    <m/>
    <m/>
    <m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"/>
    <x v="18"/>
    <x v="9"/>
    <d v="2026-08-20T12:47:32"/>
    <n v="22"/>
    <m/>
    <m/>
    <n v="2"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25"/>
    <x v="9"/>
    <x v="7"/>
    <d v="2026-08-20T12:47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"/>
    <x v="10"/>
    <x v="4"/>
    <d v="2026-08-20T12:47:29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4"/>
    <x v="11"/>
    <x v="4"/>
    <d v="2026-08-20T12:47:30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5"/>
    <x v="11"/>
    <x v="4"/>
    <d v="2026-08-20T12:47:3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6"/>
    <x v="11"/>
    <x v="4"/>
    <d v="2026-08-20T12:47:30"/>
    <n v="194"/>
    <n v="9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"/>
    <x v="11"/>
    <x v="4"/>
    <d v="2026-08-20T12:47:3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1"/>
    <x v="12"/>
    <x v="1"/>
    <d v="2026-08-20T12:47:3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2"/>
    <x v="12"/>
    <x v="1"/>
    <d v="2026-08-20T12:47:30"/>
    <n v="34"/>
    <m/>
    <n v="9.6"/>
    <n v="8.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6"/>
    <x v="16"/>
    <x v="2"/>
    <d v="2026-08-20T12:47:33"/>
    <n v="211"/>
    <n v="9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"/>
    <x v="16"/>
    <x v="2"/>
    <d v="2026-08-20T12:47:33"/>
    <n v="21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"/>
    <x v="17"/>
    <x v="9"/>
    <d v="2026-08-20T12:47:34"/>
    <n v="198"/>
    <m/>
    <m/>
    <m/>
    <n v="10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"/>
    <x v="17"/>
    <x v="9"/>
    <d v="2026-08-20T12:47:34"/>
    <n v="467"/>
    <m/>
    <m/>
    <m/>
    <m/>
    <m/>
    <n v="256"/>
    <n v="209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0"/>
    <x v="17"/>
    <x v="9"/>
    <d v="2026-08-20T12:47:34"/>
    <n v="87"/>
    <m/>
    <m/>
    <m/>
    <m/>
    <m/>
    <m/>
    <m/>
    <n v="49"/>
    <m/>
    <n v="18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1"/>
    <x v="17"/>
    <x v="9"/>
    <d v="2026-08-20T12:47:34"/>
    <n v="136.80000000000001"/>
    <n v="21.6"/>
    <n v="24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0"/>
    <x v="17"/>
    <x v="9"/>
    <d v="2026-08-20T12:47:34"/>
    <n v="20"/>
    <m/>
    <m/>
    <m/>
    <n v="0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"/>
    <x v="17"/>
    <x v="9"/>
    <d v="2026-08-20T12:47:34"/>
    <n v="20"/>
    <m/>
    <n v="0"/>
    <n v="0"/>
    <n v="0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6"/>
    <x v="18"/>
    <x v="9"/>
    <d v="2026-08-20T12:47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3"/>
    <x v="18"/>
    <x v="9"/>
    <d v="2026-08-20T12:47:32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2"/>
    <x v="15"/>
    <x v="4"/>
    <d v="2026-08-20T12:47:32"/>
    <n v="7.2"/>
    <n v="0.8"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2"/>
    <x v="15"/>
    <x v="4"/>
    <d v="2026-08-20T12:47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3"/>
    <x v="15"/>
    <x v="4"/>
    <d v="2026-08-20T12:47:32"/>
    <n v="6"/>
    <m/>
    <m/>
    <n v="2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"/>
    <x v="15"/>
    <x v="4"/>
    <d v="2026-08-20T12:47:32"/>
    <n v="261"/>
    <n v="118"/>
    <n v="140"/>
    <n v="5"/>
    <n v="4"/>
    <n v="19"/>
    <n v="29"/>
    <n v="35"/>
    <n v="65"/>
    <n v="62"/>
    <n v="27"/>
    <m/>
    <n v="4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3"/>
    <x v="15"/>
    <x v="4"/>
    <d v="2026-08-20T12:47:32"/>
    <n v="11"/>
    <n v="8"/>
    <n v="3"/>
    <n v="1"/>
    <n v="1"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5"/>
    <x v="15"/>
    <x v="4"/>
    <d v="2026-08-20T12:47:32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9"/>
    <x v="17"/>
    <x v="9"/>
    <d v="2026-08-20T12:47:34"/>
    <n v="8.8000000000000007"/>
    <n v="0"/>
    <n v="4.4000000000000004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0"/>
    <x v="17"/>
    <x v="9"/>
    <d v="2026-08-20T12:47:34"/>
    <n v="8"/>
    <n v="6"/>
    <n v="2"/>
    <n v="0"/>
    <n v="0"/>
    <n v="0"/>
    <n v="5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4"/>
    <x v="17"/>
    <x v="9"/>
    <d v="2026-08-20T12:47:34"/>
    <n v="4"/>
    <n v="1"/>
    <n v="3"/>
    <n v="0"/>
    <n v="1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"/>
    <x v="17"/>
    <x v="9"/>
    <d v="2026-08-20T12:47:34"/>
    <n v="999"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"/>
    <x v="17"/>
    <x v="9"/>
    <d v="2026-08-20T12:47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0"/>
    <x v="17"/>
    <x v="9"/>
    <d v="2026-08-20T12:47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"/>
    <x v="17"/>
    <x v="9"/>
    <d v="2026-08-20T12:47:34"/>
    <n v="999"/>
    <n v="384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"/>
    <x v="17"/>
    <x v="9"/>
    <d v="2026-08-20T12:47:34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4"/>
    <x v="15"/>
    <x v="4"/>
    <d v="2026-08-20T12:47:32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5"/>
    <x v="15"/>
    <x v="4"/>
    <d v="2026-08-20T12:47:3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8"/>
    <x v="133"/>
    <x v="1"/>
    <d v="2026-08-20T12:47:33"/>
    <n v="292"/>
    <m/>
    <m/>
    <m/>
    <n v="15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9"/>
    <x v="133"/>
    <x v="1"/>
    <d v="2026-08-20T12:47:33"/>
    <n v="602"/>
    <m/>
    <m/>
    <m/>
    <m/>
    <m/>
    <n v="340"/>
    <n v="26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0"/>
    <x v="133"/>
    <x v="1"/>
    <d v="2026-08-20T12:47:33"/>
    <n v="149"/>
    <m/>
    <m/>
    <m/>
    <m/>
    <m/>
    <m/>
    <m/>
    <n v="90"/>
    <m/>
    <n v="26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1"/>
    <x v="133"/>
    <x v="1"/>
    <d v="2026-08-20T12:47:33"/>
    <n v="188.8"/>
    <n v="17.600000000000001"/>
    <n v="44"/>
    <n v="1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0"/>
    <x v="133"/>
    <x v="1"/>
    <d v="2026-08-20T12:47:33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"/>
    <x v="133"/>
    <x v="1"/>
    <d v="2026-08-20T12:47:33"/>
    <n v="30"/>
    <m/>
    <m/>
    <n v="2"/>
    <n v="7"/>
    <m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2"/>
    <x v="17"/>
    <x v="9"/>
    <d v="2026-08-20T12:47:34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5"/>
    <x v="17"/>
    <x v="9"/>
    <d v="2026-08-20T12:47:34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"/>
    <x v="19"/>
    <x v="2"/>
    <d v="2026-08-20T12:47:34"/>
    <n v="348"/>
    <m/>
    <m/>
    <m/>
    <n v="20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9"/>
    <x v="19"/>
    <x v="2"/>
    <d v="2026-08-20T12:47:34"/>
    <n v="468"/>
    <m/>
    <m/>
    <m/>
    <m/>
    <m/>
    <n v="27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0"/>
    <x v="19"/>
    <x v="2"/>
    <d v="2026-08-20T12:47:34"/>
    <n v="149"/>
    <m/>
    <m/>
    <m/>
    <m/>
    <m/>
    <m/>
    <m/>
    <n v="85"/>
    <m/>
    <n v="36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1"/>
    <x v="19"/>
    <x v="2"/>
    <d v="2026-08-20T12:47:34"/>
    <n v="245.6"/>
    <n v="29.6"/>
    <n v="62.4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0"/>
    <x v="19"/>
    <x v="2"/>
    <d v="2026-08-20T12:47:34"/>
    <n v="22"/>
    <m/>
    <m/>
    <m/>
    <n v="4"/>
    <n v="6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"/>
    <x v="19"/>
    <x v="2"/>
    <d v="2026-08-20T12:47:34"/>
    <n v="33"/>
    <m/>
    <m/>
    <n v="7"/>
    <n v="4"/>
    <n v="7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5"/>
    <x v="19"/>
    <x v="2"/>
    <d v="2026-08-20T12:47:34"/>
    <n v="117"/>
    <n v="48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4"/>
    <x v="19"/>
    <x v="2"/>
    <d v="2026-08-20T12:47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8"/>
    <x v="20"/>
    <x v="9"/>
    <d v="2026-08-20T12:47:35"/>
    <n v="84"/>
    <m/>
    <m/>
    <m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9"/>
    <x v="20"/>
    <x v="9"/>
    <d v="2026-08-20T12:47:35"/>
    <n v="141"/>
    <m/>
    <m/>
    <m/>
    <m/>
    <m/>
    <n v="62"/>
    <n v="75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0"/>
    <x v="20"/>
    <x v="9"/>
    <d v="2026-08-20T12:47:35"/>
    <n v="51"/>
    <m/>
    <m/>
    <m/>
    <m/>
    <m/>
    <m/>
    <m/>
    <n v="14"/>
    <m/>
    <n v="2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1"/>
    <x v="20"/>
    <x v="9"/>
    <d v="2026-08-20T12:47:35"/>
    <n v="16.8"/>
    <n v="1.6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0"/>
    <x v="20"/>
    <x v="9"/>
    <d v="2026-08-20T12:47:3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"/>
    <x v="20"/>
    <x v="9"/>
    <d v="2026-08-20T12:47:3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3"/>
    <x v="12"/>
    <x v="1"/>
    <d v="2026-08-20T12:47:30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9"/>
    <x v="13"/>
    <x v="8"/>
    <d v="2026-08-20T12:47:31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4"/>
    <x v="13"/>
    <x v="8"/>
    <d v="2026-08-20T12:47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4"/>
    <x v="13"/>
    <x v="8"/>
    <d v="2026-08-20T12:47:3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5"/>
    <x v="13"/>
    <x v="8"/>
    <d v="2026-08-20T12:47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7"/>
    <x v="13"/>
    <x v="8"/>
    <d v="2026-08-20T12:47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"/>
    <x v="13"/>
    <x v="8"/>
    <d v="2026-08-20T12:47:31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"/>
    <x v="13"/>
    <x v="8"/>
    <d v="2026-08-20T12:47:3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2"/>
    <x v="133"/>
    <x v="1"/>
    <d v="2026-08-20T12:47:33"/>
    <n v="9.6"/>
    <n v="4.8"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3"/>
    <x v="133"/>
    <x v="1"/>
    <d v="2026-08-20T12:47:33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8"/>
    <x v="16"/>
    <x v="2"/>
    <d v="2026-08-20T12:47:33"/>
    <n v="83"/>
    <m/>
    <m/>
    <m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9"/>
    <x v="16"/>
    <x v="2"/>
    <d v="2026-08-20T12:47:33"/>
    <n v="183"/>
    <m/>
    <m/>
    <m/>
    <m/>
    <m/>
    <n v="116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0"/>
    <x v="16"/>
    <x v="2"/>
    <d v="2026-08-20T12:47:33"/>
    <n v="34"/>
    <m/>
    <m/>
    <m/>
    <m/>
    <m/>
    <m/>
    <m/>
    <n v="15"/>
    <m/>
    <n v="12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1"/>
    <x v="16"/>
    <x v="2"/>
    <d v="2026-08-20T12:47:3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0"/>
    <x v="16"/>
    <x v="2"/>
    <d v="2026-08-20T12:47:33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1"/>
    <x v="16"/>
    <x v="2"/>
    <d v="2026-08-20T12:47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8"/>
    <x v="13"/>
    <x v="8"/>
    <d v="2026-08-20T12:47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2"/>
    <x v="14"/>
    <x v="9"/>
    <d v="2026-08-20T12:47:31"/>
    <n v="194"/>
    <n v="67"/>
    <n v="127"/>
    <m/>
    <n v="1"/>
    <n v="19"/>
    <n v="15"/>
    <n v="27"/>
    <n v="47"/>
    <n v="43"/>
    <n v="26"/>
    <m/>
    <n v="4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3"/>
    <x v="14"/>
    <x v="9"/>
    <d v="2026-08-20T12:47:31"/>
    <n v="2"/>
    <n v="2"/>
    <n v="0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5"/>
    <x v="14"/>
    <x v="9"/>
    <d v="2026-08-20T12:47:31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4"/>
    <x v="14"/>
    <x v="9"/>
    <d v="2026-08-20T12:47:31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5"/>
    <x v="14"/>
    <x v="9"/>
    <d v="2026-08-20T12:47:3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6"/>
    <x v="14"/>
    <x v="9"/>
    <d v="2026-08-20T12:47:31"/>
    <n v="330"/>
    <n v="148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"/>
    <x v="14"/>
    <x v="9"/>
    <d v="2026-08-20T12:47:31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"/>
    <x v="21"/>
    <x v="1"/>
    <d v="2026-08-20T12:47:36"/>
    <n v="7"/>
    <n v="5"/>
    <n v="2"/>
    <m/>
    <m/>
    <m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4"/>
    <x v="21"/>
    <x v="1"/>
    <d v="2026-08-20T12:47:36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5"/>
    <x v="21"/>
    <x v="1"/>
    <d v="2026-08-20T12:47:36"/>
    <n v="8"/>
    <n v="2"/>
    <n v="6"/>
    <n v="1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6"/>
    <x v="21"/>
    <x v="1"/>
    <d v="2026-08-20T12:47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7"/>
    <x v="21"/>
    <x v="1"/>
    <d v="2026-08-20T12:47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0"/>
    <x v="21"/>
    <x v="1"/>
    <d v="2026-08-20T12:47:36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4"/>
    <x v="21"/>
    <x v="1"/>
    <d v="2026-08-20T12:47:36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"/>
    <x v="21"/>
    <x v="1"/>
    <d v="2026-08-20T12:47:3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25"/>
    <x v="14"/>
    <x v="9"/>
    <d v="2026-08-20T12:47:31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34"/>
    <x v="14"/>
    <x v="9"/>
    <d v="2026-08-20T12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1"/>
    <x v="18"/>
    <x v="9"/>
    <d v="2026-08-20T12:47:32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2"/>
    <x v="18"/>
    <x v="9"/>
    <d v="2026-08-20T12:47:32"/>
    <n v="47.6"/>
    <m/>
    <m/>
    <n v="22.4"/>
    <n v="11.6"/>
    <n v="7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3"/>
    <x v="18"/>
    <x v="9"/>
    <d v="2026-08-20T12:47:32"/>
    <n v="18"/>
    <n v="4.4000000000000004"/>
    <n v="4.4000000000000004"/>
    <n v="1.2"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"/>
    <x v="18"/>
    <x v="9"/>
    <d v="2026-08-20T12:47:32"/>
    <n v="583"/>
    <n v="232"/>
    <n v="351"/>
    <n v="8"/>
    <n v="10"/>
    <n v="42"/>
    <n v="82"/>
    <n v="48"/>
    <n v="146"/>
    <n v="112"/>
    <n v="66"/>
    <m/>
    <n v="26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3"/>
    <x v="18"/>
    <x v="9"/>
    <d v="2026-08-20T12:47:32"/>
    <n v="11"/>
    <n v="3"/>
    <n v="8"/>
    <m/>
    <m/>
    <m/>
    <n v="1"/>
    <n v="1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4"/>
    <x v="18"/>
    <x v="9"/>
    <d v="2026-08-20T12:47:32"/>
    <n v="5"/>
    <n v="3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"/>
    <x v="16"/>
    <x v="2"/>
    <d v="2026-08-20T12:47:33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6"/>
    <x v="16"/>
    <x v="2"/>
    <d v="2026-08-20T12:47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2"/>
    <x v="17"/>
    <x v="9"/>
    <d v="2026-08-20T12:47:34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3"/>
    <x v="17"/>
    <x v="9"/>
    <d v="2026-08-20T12:47:3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2"/>
    <x v="17"/>
    <x v="9"/>
    <d v="2026-08-20T12:47:34"/>
    <n v="22.4"/>
    <n v="0"/>
    <n v="8.8000000000000007"/>
    <n v="8"/>
    <n v="5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3"/>
    <x v="17"/>
    <x v="9"/>
    <d v="2026-08-20T12:47:34"/>
    <n v="10"/>
    <n v="0"/>
    <n v="0"/>
    <n v="4.4000000000000004"/>
    <n v="4.4000000000000004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"/>
    <x v="17"/>
    <x v="9"/>
    <d v="2026-08-20T12:47:34"/>
    <n v="381"/>
    <n v="176"/>
    <n v="205"/>
    <n v="10"/>
    <n v="8"/>
    <n v="30"/>
    <n v="51"/>
    <n v="48"/>
    <n v="128"/>
    <n v="10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"/>
    <x v="17"/>
    <x v="9"/>
    <d v="2026-08-20T12:47:34"/>
    <n v="11"/>
    <n v="5"/>
    <n v="6"/>
    <m/>
    <m/>
    <n v="1"/>
    <m/>
    <n v="1"/>
    <n v="6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"/>
    <x v="21"/>
    <x v="1"/>
    <d v="2026-08-20T12:47:36"/>
    <n v="396"/>
    <n v="14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"/>
    <x v="21"/>
    <x v="1"/>
    <d v="2026-08-20T12:47:36"/>
    <n v="57"/>
    <n v="1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"/>
    <x v="22"/>
    <x v="10"/>
    <d v="2026-08-20T12:47:36"/>
    <n v="92"/>
    <m/>
    <m/>
    <m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9"/>
    <x v="22"/>
    <x v="10"/>
    <d v="2026-08-20T12:47:36"/>
    <n v="177"/>
    <m/>
    <m/>
    <m/>
    <m/>
    <m/>
    <n v="10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0"/>
    <x v="22"/>
    <x v="10"/>
    <d v="2026-08-20T12:47:36"/>
    <n v="39"/>
    <m/>
    <m/>
    <m/>
    <m/>
    <m/>
    <m/>
    <m/>
    <n v="27"/>
    <m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1"/>
    <x v="22"/>
    <x v="10"/>
    <d v="2026-08-20T12:47:36"/>
    <n v="63.2"/>
    <n v="2.4"/>
    <n v="20.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0"/>
    <x v="22"/>
    <x v="10"/>
    <d v="2026-08-20T12:47:36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"/>
    <x v="22"/>
    <x v="10"/>
    <d v="2026-08-20T12:47:36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5"/>
    <x v="18"/>
    <x v="9"/>
    <d v="2026-08-20T12:47:32"/>
    <n v="20"/>
    <n v="12"/>
    <n v="8"/>
    <n v="1"/>
    <n v="1"/>
    <n v="7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7"/>
    <x v="15"/>
    <x v="4"/>
    <d v="2026-08-20T12:47:3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6"/>
    <x v="15"/>
    <x v="4"/>
    <d v="2026-08-20T12:47:32"/>
    <n v="390"/>
    <n v="182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"/>
    <x v="15"/>
    <x v="4"/>
    <d v="2026-08-20T12:47:32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8"/>
    <x v="15"/>
    <x v="4"/>
    <d v="2026-08-20T12:47:32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25"/>
    <x v="15"/>
    <x v="4"/>
    <d v="2026-08-20T12:47:32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1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2"/>
    <x v="133"/>
    <x v="1"/>
    <d v="2026-08-20T12:47:33"/>
    <n v="25.2"/>
    <n v="3.2"/>
    <m/>
    <n v="9.6"/>
    <n v="9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"/>
    <x v="23"/>
    <x v="1"/>
    <d v="2026-08-20T12:47:37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2"/>
    <x v="23"/>
    <x v="1"/>
    <d v="2026-08-20T12:47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8"/>
    <x v="24"/>
    <x v="1"/>
    <d v="2026-08-20T12:47:3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9"/>
    <x v="24"/>
    <x v="1"/>
    <d v="2026-08-20T12:47:37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0"/>
    <x v="24"/>
    <x v="1"/>
    <d v="2026-08-20T12:47:37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1"/>
    <x v="24"/>
    <x v="1"/>
    <d v="2026-08-20T12:47:37"/>
    <n v="4"/>
    <n v="1.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"/>
    <x v="24"/>
    <x v="1"/>
    <d v="2026-08-20T12:47:37"/>
    <n v="23"/>
    <n v="11"/>
    <n v="12"/>
    <n v="1"/>
    <m/>
    <n v="2"/>
    <n v="4"/>
    <n v="1"/>
    <n v="7"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4"/>
    <x v="24"/>
    <x v="1"/>
    <d v="2026-08-20T12:47:3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"/>
    <x v="25"/>
    <x v="1"/>
    <d v="2026-08-20T12:47:3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8"/>
    <x v="25"/>
    <x v="1"/>
    <d v="2026-08-20T12:4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"/>
    <x v="26"/>
    <x v="2"/>
    <d v="2026-08-20T12:47:38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"/>
    <x v="26"/>
    <x v="2"/>
    <d v="2026-08-20T12:47:38"/>
    <n v="60"/>
    <m/>
    <m/>
    <m/>
    <m/>
    <m/>
    <n v="36"/>
    <n v="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0"/>
    <x v="26"/>
    <x v="2"/>
    <d v="2026-08-20T12:47:38"/>
    <n v="12"/>
    <m/>
    <m/>
    <m/>
    <m/>
    <m/>
    <m/>
    <m/>
    <n v="7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1"/>
    <x v="26"/>
    <x v="2"/>
    <d v="2026-08-20T12:47:38"/>
    <n v="24.8"/>
    <n v="0"/>
    <n v="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"/>
    <x v="26"/>
    <x v="2"/>
    <d v="2026-08-20T12:47:38"/>
    <n v="67"/>
    <n v="29"/>
    <n v="38"/>
    <n v="0"/>
    <n v="2"/>
    <n v="5"/>
    <n v="8"/>
    <n v="11"/>
    <n v="18"/>
    <n v="12"/>
    <n v="8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4"/>
    <x v="26"/>
    <x v="2"/>
    <d v="2026-08-20T12:47:38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4"/>
    <x v="17"/>
    <x v="9"/>
    <d v="2026-08-20T12:47:3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5"/>
    <x v="17"/>
    <x v="9"/>
    <d v="2026-08-20T12:47:34"/>
    <n v="10"/>
    <n v="4"/>
    <n v="6"/>
    <n v="0"/>
    <n v="2"/>
    <n v="4"/>
    <n v="3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6"/>
    <x v="19"/>
    <x v="2"/>
    <d v="2026-08-20T12:47:34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2"/>
    <x v="19"/>
    <x v="2"/>
    <d v="2026-08-20T12:47:34"/>
    <n v="15.2"/>
    <n v="1.6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3"/>
    <x v="19"/>
    <x v="2"/>
    <d v="2026-08-20T12:47:34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2"/>
    <x v="19"/>
    <x v="2"/>
    <d v="2026-08-20T12:47:34"/>
    <n v="16"/>
    <m/>
    <n v="4.4000000000000004"/>
    <m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3"/>
    <x v="19"/>
    <x v="2"/>
    <d v="2026-08-20T12:47:3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"/>
    <x v="19"/>
    <x v="2"/>
    <d v="2026-08-20T12:47:34"/>
    <n v="623"/>
    <n v="263"/>
    <n v="360"/>
    <n v="12"/>
    <n v="18"/>
    <n v="52"/>
    <n v="104"/>
    <n v="70"/>
    <n v="135"/>
    <n v="101"/>
    <n v="85"/>
    <m/>
    <n v="1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6"/>
    <x v="35"/>
    <x v="2"/>
    <d v="2026-08-20T12:47:39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7"/>
    <x v="35"/>
    <x v="2"/>
    <d v="2026-08-20T12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4"/>
    <x v="36"/>
    <x v="7"/>
    <d v="2026-08-20T12:47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5"/>
    <x v="36"/>
    <x v="7"/>
    <d v="2026-08-20T12:47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6"/>
    <x v="36"/>
    <x v="7"/>
    <d v="2026-08-20T12:47:3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7"/>
    <x v="36"/>
    <x v="7"/>
    <d v="2026-08-20T12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8"/>
    <x v="37"/>
    <x v="7"/>
    <d v="2026-08-20T12:47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9"/>
    <x v="37"/>
    <x v="7"/>
    <d v="2026-08-20T12:47:40"/>
    <n v="7"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"/>
    <x v="19"/>
    <x v="2"/>
    <d v="2026-08-20T12:47:34"/>
    <n v="17"/>
    <n v="12"/>
    <n v="5"/>
    <n v="1"/>
    <n v="1"/>
    <n v="3"/>
    <n v="2"/>
    <n v="3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4"/>
    <x v="19"/>
    <x v="2"/>
    <d v="2026-08-20T12:4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23"/>
    <x v="20"/>
    <x v="9"/>
    <d v="2026-08-20T12:47:3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2"/>
    <x v="20"/>
    <x v="9"/>
    <d v="2026-08-20T12:47:35"/>
    <n v="163"/>
    <n v="71"/>
    <n v="92"/>
    <n v="1"/>
    <n v="0"/>
    <n v="10"/>
    <n v="18"/>
    <n v="24"/>
    <n v="31"/>
    <n v="38"/>
    <n v="14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3"/>
    <x v="20"/>
    <x v="9"/>
    <d v="2026-08-20T12:47:35"/>
    <n v="4"/>
    <n v="2"/>
    <n v="2"/>
    <m/>
    <m/>
    <m/>
    <m/>
    <m/>
    <n v="3"/>
    <n v="1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4"/>
    <x v="20"/>
    <x v="9"/>
    <d v="2026-08-20T12:47:35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"/>
    <x v="20"/>
    <x v="9"/>
    <d v="2026-08-20T12:47:3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6"/>
    <x v="20"/>
    <x v="9"/>
    <d v="2026-08-20T12:47:35"/>
    <n v="353"/>
    <n v="147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"/>
    <x v="20"/>
    <x v="9"/>
    <d v="2026-08-20T12:47:35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8"/>
    <x v="21"/>
    <x v="1"/>
    <d v="2026-08-20T12:47:36"/>
    <n v="260"/>
    <m/>
    <m/>
    <m/>
    <n v="13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9"/>
    <x v="21"/>
    <x v="1"/>
    <d v="2026-08-20T12:47:36"/>
    <n v="644"/>
    <m/>
    <m/>
    <m/>
    <m/>
    <m/>
    <n v="364"/>
    <n v="265"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0"/>
    <x v="21"/>
    <x v="1"/>
    <d v="2026-08-20T12:47:36"/>
    <n v="136"/>
    <m/>
    <m/>
    <m/>
    <m/>
    <m/>
    <m/>
    <m/>
    <n v="66"/>
    <m/>
    <n v="44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1"/>
    <x v="21"/>
    <x v="1"/>
    <d v="2026-08-20T12:47:36"/>
    <n v="210.4"/>
    <n v="24.8"/>
    <n v="55.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0"/>
    <x v="21"/>
    <x v="1"/>
    <d v="2026-08-20T12:47:36"/>
    <n v="10"/>
    <m/>
    <m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"/>
    <x v="21"/>
    <x v="1"/>
    <d v="2026-08-20T12:47:36"/>
    <n v="12"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6"/>
    <x v="21"/>
    <x v="1"/>
    <d v="2026-08-20T12:47:3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7"/>
    <x v="27"/>
    <x v="7"/>
    <d v="2026-08-20T12:47:4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25"/>
    <x v="27"/>
    <x v="7"/>
    <d v="2026-08-20T12:47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8"/>
    <x v="39"/>
    <x v="7"/>
    <d v="2026-08-20T12:47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9"/>
    <x v="39"/>
    <x v="7"/>
    <d v="2026-08-20T12:47:4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2"/>
    <x v="39"/>
    <x v="7"/>
    <d v="2026-08-20T12:47:41"/>
    <n v="9"/>
    <n v="5"/>
    <n v="4"/>
    <m/>
    <m/>
    <m/>
    <n v="2"/>
    <m/>
    <n v="7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4"/>
    <x v="39"/>
    <x v="7"/>
    <d v="2026-08-20T12:47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5"/>
    <x v="39"/>
    <x v="7"/>
    <d v="2026-08-20T12:47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6"/>
    <x v="39"/>
    <x v="7"/>
    <d v="2026-08-20T12:47:41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2"/>
    <x v="16"/>
    <x v="2"/>
    <d v="2026-08-20T12:47:33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3"/>
    <x v="16"/>
    <x v="2"/>
    <d v="2026-08-20T12:47:33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3"/>
    <x v="16"/>
    <x v="2"/>
    <d v="2026-08-20T12:47:3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"/>
    <x v="16"/>
    <x v="2"/>
    <d v="2026-08-20T12:47:33"/>
    <n v="202"/>
    <n v="95"/>
    <n v="107"/>
    <n v="1"/>
    <n v="8"/>
    <n v="31"/>
    <n v="25"/>
    <n v="17"/>
    <n v="58"/>
    <n v="34"/>
    <n v="15"/>
    <m/>
    <n v="6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"/>
    <x v="16"/>
    <x v="2"/>
    <d v="2026-08-20T12:47:33"/>
    <n v="7"/>
    <n v="3"/>
    <n v="4"/>
    <n v="0"/>
    <n v="1"/>
    <n v="0"/>
    <n v="1"/>
    <n v="1"/>
    <n v="1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4"/>
    <x v="16"/>
    <x v="2"/>
    <d v="2026-08-20T12:47:3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5"/>
    <x v="16"/>
    <x v="2"/>
    <d v="2026-08-20T12:47:33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6"/>
    <x v="17"/>
    <x v="9"/>
    <d v="2026-08-20T12:47:34"/>
    <n v="10"/>
    <n v="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3"/>
    <x v="21"/>
    <x v="1"/>
    <d v="2026-08-20T12:47:36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1"/>
    <x v="21"/>
    <x v="1"/>
    <d v="2026-08-20T12:47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2"/>
    <x v="22"/>
    <x v="10"/>
    <d v="2026-08-20T12:47:36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"/>
    <x v="22"/>
    <x v="10"/>
    <d v="2026-08-20T12:47:36"/>
    <n v="194"/>
    <n v="72"/>
    <n v="122"/>
    <n v="1"/>
    <n v="6"/>
    <n v="13"/>
    <n v="16"/>
    <n v="30"/>
    <n v="52"/>
    <n v="38"/>
    <n v="27"/>
    <m/>
    <n v="1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"/>
    <x v="22"/>
    <x v="10"/>
    <d v="2026-08-20T12:47:36"/>
    <n v="3"/>
    <n v="1"/>
    <n v="2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5"/>
    <x v="22"/>
    <x v="10"/>
    <d v="2026-08-20T12:47:36"/>
    <n v="4"/>
    <n v="1"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"/>
    <x v="22"/>
    <x v="10"/>
    <d v="2026-08-20T12:47:36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"/>
    <x v="22"/>
    <x v="10"/>
    <d v="2026-08-20T12:47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7"/>
    <x v="22"/>
    <x v="10"/>
    <d v="2026-08-20T12:47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6"/>
    <x v="22"/>
    <x v="10"/>
    <d v="2026-08-20T12:47:36"/>
    <n v="345"/>
    <n v="145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8"/>
    <x v="23"/>
    <x v="1"/>
    <d v="2026-08-20T12:47:37"/>
    <n v="44"/>
    <m/>
    <m/>
    <m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9"/>
    <x v="23"/>
    <x v="1"/>
    <d v="2026-08-20T12:47:37"/>
    <n v="88"/>
    <m/>
    <m/>
    <m/>
    <m/>
    <m/>
    <n v="5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0"/>
    <x v="23"/>
    <x v="1"/>
    <d v="2026-08-20T12:47:37"/>
    <n v="7"/>
    <m/>
    <m/>
    <m/>
    <m/>
    <m/>
    <m/>
    <m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1"/>
    <x v="23"/>
    <x v="1"/>
    <d v="2026-08-20T12:47:37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0"/>
    <x v="23"/>
    <x v="1"/>
    <d v="2026-08-20T12:47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"/>
    <x v="23"/>
    <x v="1"/>
    <d v="2026-08-20T12:47:37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2"/>
    <x v="23"/>
    <x v="1"/>
    <d v="2026-08-20T12:47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3"/>
    <x v="23"/>
    <x v="1"/>
    <d v="2026-08-20T12:47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5"/>
    <x v="24"/>
    <x v="1"/>
    <d v="2026-08-20T12:4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6"/>
    <x v="24"/>
    <x v="1"/>
    <d v="2026-08-20T12:47:37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"/>
    <x v="24"/>
    <x v="1"/>
    <d v="2026-08-20T12:4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8"/>
    <x v="25"/>
    <x v="1"/>
    <d v="2026-08-20T12:47:38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9"/>
    <x v="25"/>
    <x v="1"/>
    <d v="2026-08-20T12:47:38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0"/>
    <x v="25"/>
    <x v="1"/>
    <d v="2026-08-20T12:47:38"/>
    <n v="10"/>
    <m/>
    <m/>
    <m/>
    <m/>
    <m/>
    <m/>
    <m/>
    <n v="7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7"/>
    <x v="17"/>
    <x v="9"/>
    <d v="2026-08-20T12:47:34"/>
    <n v="5"/>
    <m/>
    <m/>
    <m/>
    <m/>
    <m/>
    <n v="2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8"/>
    <x v="17"/>
    <x v="9"/>
    <d v="2026-08-20T12:47:34"/>
    <n v="7.6"/>
    <n v="0"/>
    <n v="0"/>
    <n v="0"/>
    <n v="0"/>
    <n v="3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5"/>
    <x v="19"/>
    <x v="2"/>
    <d v="2026-08-20T12:47:34"/>
    <n v="6"/>
    <n v="4"/>
    <n v="2"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6"/>
    <x v="19"/>
    <x v="2"/>
    <d v="2026-08-20T12:47:34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7"/>
    <x v="19"/>
    <x v="2"/>
    <d v="2026-08-20T12:47:34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8"/>
    <x v="19"/>
    <x v="2"/>
    <d v="2026-08-20T12:47:34"/>
    <n v="38"/>
    <m/>
    <n v="5.2"/>
    <n v="16.8"/>
    <n v="6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9"/>
    <x v="19"/>
    <x v="2"/>
    <d v="2026-08-20T12:47:34"/>
    <n v="17.600000000000001"/>
    <n v="7.2"/>
    <n v="7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0"/>
    <x v="19"/>
    <x v="2"/>
    <d v="2026-08-20T12:47:34"/>
    <n v="13"/>
    <n v="6"/>
    <n v="7"/>
    <m/>
    <m/>
    <n v="2"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7"/>
    <x v="40"/>
    <x v="9"/>
    <d v="2026-08-20T12:47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25"/>
    <x v="40"/>
    <x v="9"/>
    <d v="2026-08-20T12:47:4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8"/>
    <x v="41"/>
    <x v="9"/>
    <d v="2026-08-20T12:47:4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9"/>
    <x v="41"/>
    <x v="9"/>
    <d v="2026-08-20T12:47:42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10"/>
    <x v="41"/>
    <x v="9"/>
    <d v="2026-08-20T12:47:42"/>
    <n v="6"/>
    <m/>
    <m/>
    <m/>
    <m/>
    <m/>
    <m/>
    <m/>
    <n v="2"/>
    <m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11"/>
    <x v="41"/>
    <x v="9"/>
    <d v="2026-08-20T12:47:4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2"/>
    <x v="41"/>
    <x v="9"/>
    <d v="2026-08-20T12:47:42"/>
    <n v="26"/>
    <n v="13"/>
    <n v="13"/>
    <m/>
    <m/>
    <n v="1"/>
    <n v="2"/>
    <n v="3"/>
    <n v="7"/>
    <n v="9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4"/>
    <x v="41"/>
    <x v="9"/>
    <d v="2026-08-20T12:47:42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1"/>
    <x v="25"/>
    <x v="1"/>
    <d v="2026-08-20T12:47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0"/>
    <x v="25"/>
    <x v="1"/>
    <d v="2026-08-20T12:47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5"/>
    <x v="26"/>
    <x v="2"/>
    <d v="2026-08-20T12:47:3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"/>
    <x v="26"/>
    <x v="2"/>
    <d v="2026-08-20T12:47:38"/>
    <n v="97"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"/>
    <x v="26"/>
    <x v="2"/>
    <d v="2026-08-20T12:47:38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8"/>
    <x v="35"/>
    <x v="2"/>
    <d v="2026-08-20T12:47:39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9"/>
    <x v="35"/>
    <x v="2"/>
    <d v="2026-08-20T12:47:39"/>
    <n v="36"/>
    <m/>
    <m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10"/>
    <x v="35"/>
    <x v="2"/>
    <d v="2026-08-20T12:47:3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4"/>
    <x v="19"/>
    <x v="2"/>
    <d v="2026-08-20T12:47:34"/>
    <n v="15"/>
    <n v="7"/>
    <n v="8"/>
    <n v="2"/>
    <n v="4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"/>
    <x v="19"/>
    <x v="2"/>
    <d v="2026-08-20T12:47:34"/>
    <n v="1469"/>
    <n v="1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"/>
    <x v="19"/>
    <x v="2"/>
    <d v="2026-08-20T12:47:34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0"/>
    <x v="19"/>
    <x v="2"/>
    <d v="2026-08-20T12:47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6"/>
    <x v="19"/>
    <x v="2"/>
    <d v="2026-08-20T12:47:34"/>
    <n v="1469"/>
    <n v="545"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"/>
    <x v="19"/>
    <x v="2"/>
    <d v="2026-08-20T12:47:34"/>
    <n v="101"/>
    <n v="4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2"/>
    <x v="19"/>
    <x v="2"/>
    <d v="2026-08-20T12:47:34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2"/>
    <x v="21"/>
    <x v="1"/>
    <d v="2026-08-20T12:47:36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7"/>
    <x v="44"/>
    <x v="9"/>
    <d v="2026-08-20T12:47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25"/>
    <x v="44"/>
    <x v="9"/>
    <d v="2026-08-20T12:47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9"/>
    <x v="45"/>
    <x v="9"/>
    <d v="2026-08-20T12:47:4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10"/>
    <x v="45"/>
    <x v="9"/>
    <d v="2026-08-20T12:47:44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2"/>
    <x v="45"/>
    <x v="9"/>
    <d v="2026-08-20T12:47:44"/>
    <n v="7"/>
    <n v="3"/>
    <n v="4"/>
    <m/>
    <m/>
    <m/>
    <m/>
    <m/>
    <n v="1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4"/>
    <x v="45"/>
    <x v="9"/>
    <d v="2026-08-20T12:47:4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6"/>
    <x v="45"/>
    <x v="9"/>
    <d v="2026-08-20T12:47:44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8"/>
    <x v="29"/>
    <x v="4"/>
    <d v="2026-08-20T12:47:4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6"/>
    <x v="46"/>
    <x v="4"/>
    <d v="2026-08-20T12:47:45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"/>
    <x v="46"/>
    <x v="4"/>
    <d v="2026-08-20T12:47:4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8"/>
    <x v="47"/>
    <x v="4"/>
    <d v="2026-08-20T12:47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9"/>
    <x v="47"/>
    <x v="4"/>
    <d v="2026-08-20T12:47:46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10"/>
    <x v="47"/>
    <x v="4"/>
    <d v="2026-08-20T12:47:46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11"/>
    <x v="47"/>
    <x v="4"/>
    <d v="2026-08-20T12:47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2"/>
    <x v="47"/>
    <x v="4"/>
    <d v="2026-08-20T12:47:46"/>
    <n v="6"/>
    <n v="1"/>
    <n v="5"/>
    <m/>
    <m/>
    <n v="1"/>
    <m/>
    <n v="1"/>
    <n v="1"/>
    <n v="1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4"/>
    <x v="47"/>
    <x v="4"/>
    <d v="2026-08-20T12:47:4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11"/>
    <x v="35"/>
    <x v="2"/>
    <d v="2026-08-20T12:47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0"/>
    <x v="35"/>
    <x v="2"/>
    <d v="2026-08-20T12:47:3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2"/>
    <x v="37"/>
    <x v="7"/>
    <d v="2026-08-20T12:47:40"/>
    <n v="5"/>
    <n v="1"/>
    <n v="4"/>
    <n v="0"/>
    <n v="0"/>
    <n v="0"/>
    <n v="1"/>
    <m/>
    <m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4"/>
    <x v="37"/>
    <x v="7"/>
    <d v="2026-08-20T12:47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5"/>
    <x v="37"/>
    <x v="7"/>
    <d v="2026-08-20T12:47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6"/>
    <x v="37"/>
    <x v="7"/>
    <d v="2026-08-20T12:47:40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7"/>
    <x v="37"/>
    <x v="7"/>
    <d v="2026-08-20T12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8"/>
    <x v="38"/>
    <x v="7"/>
    <d v="2026-08-20T12:47:4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9"/>
    <x v="38"/>
    <x v="7"/>
    <d v="2026-08-20T12:47:4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2"/>
    <x v="38"/>
    <x v="7"/>
    <d v="2026-08-20T12:47:40"/>
    <n v="9"/>
    <n v="5"/>
    <n v="4"/>
    <m/>
    <m/>
    <m/>
    <n v="3"/>
    <m/>
    <n v="1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8"/>
    <x v="27"/>
    <x v="7"/>
    <d v="2026-08-20T12:47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9"/>
    <x v="27"/>
    <x v="7"/>
    <d v="2026-08-20T12:47:41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10"/>
    <x v="27"/>
    <x v="7"/>
    <d v="2026-08-20T12:47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2"/>
    <x v="27"/>
    <x v="7"/>
    <d v="2026-08-20T12:47:41"/>
    <n v="11"/>
    <n v="8"/>
    <n v="3"/>
    <n v="0"/>
    <n v="0"/>
    <n v="0"/>
    <n v="2"/>
    <n v="1"/>
    <n v="4"/>
    <n v="3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4"/>
    <x v="27"/>
    <x v="7"/>
    <d v="2026-08-20T12:47:4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5"/>
    <x v="27"/>
    <x v="7"/>
    <d v="2026-08-20T12:47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3"/>
    <x v="21"/>
    <x v="1"/>
    <d v="2026-08-20T12:47:36"/>
    <n v="18.8"/>
    <n v="4.8"/>
    <n v="4.8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"/>
    <x v="21"/>
    <x v="1"/>
    <d v="2026-08-20T12:47:36"/>
    <n v="655"/>
    <n v="259"/>
    <n v="396"/>
    <n v="12"/>
    <n v="21"/>
    <n v="51"/>
    <n v="68"/>
    <n v="62"/>
    <n v="182"/>
    <n v="134"/>
    <n v="72"/>
    <m/>
    <n v="27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"/>
    <x v="22"/>
    <x v="10"/>
    <d v="2026-08-20T12:47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8"/>
    <x v="22"/>
    <x v="10"/>
    <d v="2026-08-20T12:4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"/>
    <x v="23"/>
    <x v="1"/>
    <d v="2026-08-20T12:47:37"/>
    <n v="74"/>
    <n v="27"/>
    <n v="47"/>
    <m/>
    <m/>
    <n v="7"/>
    <n v="9"/>
    <n v="7"/>
    <n v="26"/>
    <n v="18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"/>
    <x v="23"/>
    <x v="1"/>
    <d v="2026-08-20T12:47:37"/>
    <n v="4"/>
    <n v="2"/>
    <n v="2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5"/>
    <x v="23"/>
    <x v="1"/>
    <d v="2026-08-20T12:47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"/>
    <x v="23"/>
    <x v="1"/>
    <d v="2026-08-20T12:47:37"/>
    <n v="404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7"/>
    <x v="39"/>
    <x v="7"/>
    <d v="2026-08-20T12:47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8"/>
    <x v="40"/>
    <x v="9"/>
    <d v="2026-08-20T12:47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9"/>
    <x v="40"/>
    <x v="9"/>
    <d v="2026-08-20T12:47:42"/>
    <n v="24"/>
    <m/>
    <m/>
    <m/>
    <m/>
    <m/>
    <n v="1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10"/>
    <x v="40"/>
    <x v="9"/>
    <d v="2026-08-20T12:47:42"/>
    <n v="2"/>
    <m/>
    <m/>
    <m/>
    <m/>
    <m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11"/>
    <x v="40"/>
    <x v="9"/>
    <d v="2026-08-20T12:47:4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2"/>
    <x v="40"/>
    <x v="9"/>
    <d v="2026-08-20T12:47:42"/>
    <n v="20"/>
    <n v="7"/>
    <n v="13"/>
    <m/>
    <m/>
    <n v="2"/>
    <n v="1"/>
    <n v="3"/>
    <n v="8"/>
    <n v="4"/>
    <n v="0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4"/>
    <x v="40"/>
    <x v="9"/>
    <d v="2026-08-20T12:47:42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5"/>
    <x v="40"/>
    <x v="9"/>
    <d v="2026-08-20T12:47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"/>
    <x v="31"/>
    <x v="4"/>
    <d v="2026-08-20T12:47:4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25"/>
    <x v="31"/>
    <x v="4"/>
    <d v="2026-08-20T12:47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4"/>
    <x v="32"/>
    <x v="0"/>
    <d v="2026-08-20T12:47:4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5"/>
    <x v="32"/>
    <x v="0"/>
    <d v="2026-08-20T12:47:47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6"/>
    <x v="32"/>
    <x v="0"/>
    <d v="2026-08-20T12:47:4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7"/>
    <x v="32"/>
    <x v="0"/>
    <d v="2026-08-20T12:47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8"/>
    <x v="51"/>
    <x v="0"/>
    <d v="2026-08-20T12:47:4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9"/>
    <x v="51"/>
    <x v="0"/>
    <d v="2026-08-20T12:4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5"/>
    <x v="41"/>
    <x v="9"/>
    <d v="2026-08-20T12:47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6"/>
    <x v="41"/>
    <x v="9"/>
    <d v="2026-08-20T12:47:42"/>
    <n v="119"/>
    <n v="57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8"/>
    <x v="28"/>
    <x v="9"/>
    <d v="2026-08-20T12:47:4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9"/>
    <x v="28"/>
    <x v="9"/>
    <d v="2026-08-20T12:47:43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10"/>
    <x v="28"/>
    <x v="9"/>
    <d v="2026-08-20T12:47:43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11"/>
    <x v="28"/>
    <x v="9"/>
    <d v="2026-08-20T12:47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2"/>
    <x v="28"/>
    <x v="9"/>
    <d v="2026-08-20T12:47:43"/>
    <n v="25"/>
    <n v="11"/>
    <n v="14"/>
    <n v="1"/>
    <m/>
    <m/>
    <n v="5"/>
    <n v="3"/>
    <n v="4"/>
    <n v="7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4"/>
    <x v="28"/>
    <x v="9"/>
    <d v="2026-08-20T12:47:4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5"/>
    <x v="23"/>
    <x v="1"/>
    <d v="2026-08-20T12:47:3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0"/>
    <x v="23"/>
    <x v="1"/>
    <d v="2026-08-20T12:47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6"/>
    <x v="23"/>
    <x v="1"/>
    <d v="2026-08-20T12:47:37"/>
    <n v="404"/>
    <n v="159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"/>
    <x v="25"/>
    <x v="1"/>
    <d v="2026-08-20T12:47:38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2"/>
    <x v="25"/>
    <x v="1"/>
    <d v="2026-08-20T12:47:3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2"/>
    <x v="25"/>
    <x v="1"/>
    <d v="2026-08-20T12:47:3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"/>
    <x v="25"/>
    <x v="1"/>
    <d v="2026-08-20T12:47:38"/>
    <n v="32"/>
    <n v="12"/>
    <n v="20"/>
    <m/>
    <m/>
    <n v="1"/>
    <n v="5"/>
    <n v="4"/>
    <n v="4"/>
    <n v="9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"/>
    <x v="25"/>
    <x v="1"/>
    <d v="2026-08-20T12:47:38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9"/>
    <x v="44"/>
    <x v="9"/>
    <d v="2026-08-20T12:47:43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2"/>
    <x v="44"/>
    <x v="9"/>
    <d v="2026-08-20T12:47:43"/>
    <n v="6"/>
    <n v="1"/>
    <n v="5"/>
    <m/>
    <m/>
    <m/>
    <m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9"/>
    <x v="29"/>
    <x v="4"/>
    <d v="2026-08-20T12:47:44"/>
    <n v="11"/>
    <m/>
    <m/>
    <m/>
    <m/>
    <m/>
    <n v="9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11"/>
    <x v="29"/>
    <x v="4"/>
    <d v="2026-08-20T12:47:4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0"/>
    <x v="29"/>
    <x v="4"/>
    <d v="2026-08-20T12:47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1"/>
    <x v="29"/>
    <x v="4"/>
    <d v="2026-08-20T12:47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22"/>
    <x v="29"/>
    <x v="4"/>
    <d v="2026-08-20T12:47:4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2"/>
    <x v="29"/>
    <x v="4"/>
    <d v="2026-08-20T12:47:44"/>
    <n v="11"/>
    <n v="8"/>
    <n v="3"/>
    <m/>
    <m/>
    <n v="1"/>
    <n v="2"/>
    <n v="2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3"/>
    <x v="29"/>
    <x v="4"/>
    <d v="2026-08-20T12:47:4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15"/>
    <x v="29"/>
    <x v="4"/>
    <d v="2026-08-20T12:47:4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8"/>
    <x v="30"/>
    <x v="4"/>
    <d v="2026-08-20T12:47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9"/>
    <x v="30"/>
    <x v="4"/>
    <d v="2026-08-20T12:47:45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2"/>
    <x v="30"/>
    <x v="4"/>
    <d v="2026-08-20T12:47:45"/>
    <n v="8"/>
    <n v="4"/>
    <n v="4"/>
    <m/>
    <m/>
    <m/>
    <m/>
    <n v="1"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4"/>
    <x v="30"/>
    <x v="4"/>
    <d v="2026-08-20T12:47:4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5"/>
    <x v="30"/>
    <x v="4"/>
    <d v="2026-08-20T12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6"/>
    <x v="30"/>
    <x v="4"/>
    <d v="2026-08-20T12:47:45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5"/>
    <x v="25"/>
    <x v="1"/>
    <d v="2026-08-20T12:47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7"/>
    <x v="25"/>
    <x v="1"/>
    <d v="2026-08-20T12:4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0"/>
    <x v="25"/>
    <x v="1"/>
    <d v="2026-08-20T12:47:3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"/>
    <x v="25"/>
    <x v="1"/>
    <d v="2026-08-20T12:47:38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5"/>
    <x v="25"/>
    <x v="1"/>
    <d v="2026-08-20T12:47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7"/>
    <x v="25"/>
    <x v="1"/>
    <d v="2026-08-20T12:47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6"/>
    <x v="25"/>
    <x v="1"/>
    <d v="2026-08-20T12:47:38"/>
    <n v="75"/>
    <n v="4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2"/>
    <x v="35"/>
    <x v="2"/>
    <d v="2026-08-20T12:47:39"/>
    <n v="26"/>
    <n v="8"/>
    <n v="18"/>
    <m/>
    <m/>
    <n v="2"/>
    <n v="2"/>
    <n v="3"/>
    <n v="9"/>
    <n v="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8"/>
    <x v="46"/>
    <x v="4"/>
    <d v="2026-08-20T12:47:4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9"/>
    <x v="46"/>
    <x v="4"/>
    <d v="2026-08-20T12:47:45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5"/>
    <x v="47"/>
    <x v="4"/>
    <d v="2026-08-20T12:47:4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6"/>
    <x v="47"/>
    <x v="4"/>
    <d v="2026-08-20T12:47:46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7"/>
    <x v="47"/>
    <x v="4"/>
    <d v="2026-08-20T12:47:4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8"/>
    <x v="48"/>
    <x v="4"/>
    <d v="2026-08-20T12:47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9"/>
    <x v="48"/>
    <x v="4"/>
    <d v="2026-08-20T12:47:4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0"/>
    <x v="48"/>
    <x v="4"/>
    <d v="2026-08-20T12:47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2"/>
    <x v="48"/>
    <x v="4"/>
    <d v="2026-08-20T12:47:46"/>
    <n v="8"/>
    <n v="3"/>
    <n v="5"/>
    <m/>
    <m/>
    <m/>
    <n v="1"/>
    <n v="1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4"/>
    <x v="48"/>
    <x v="4"/>
    <d v="2026-08-20T12:47:4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8"/>
    <x v="31"/>
    <x v="4"/>
    <d v="2026-08-20T12:47:4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9"/>
    <x v="31"/>
    <x v="4"/>
    <d v="2026-08-20T12:47:47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10"/>
    <x v="31"/>
    <x v="4"/>
    <d v="2026-08-20T12:47:47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11"/>
    <x v="31"/>
    <x v="4"/>
    <d v="2026-08-20T12:47:4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2"/>
    <x v="31"/>
    <x v="4"/>
    <d v="2026-08-20T12:47:47"/>
    <n v="19"/>
    <n v="7"/>
    <n v="12"/>
    <m/>
    <m/>
    <n v="1"/>
    <n v="1"/>
    <n v="3"/>
    <n v="3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4"/>
    <x v="31"/>
    <x v="4"/>
    <d v="2026-08-20T12:47:47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3"/>
    <x v="35"/>
    <x v="2"/>
    <d v="2026-08-20T12:47:39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4"/>
    <x v="35"/>
    <x v="2"/>
    <d v="2026-08-20T12:47:3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5"/>
    <x v="35"/>
    <x v="2"/>
    <d v="2026-08-20T12:47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4"/>
    <x v="38"/>
    <x v="7"/>
    <d v="2026-08-20T12:47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5"/>
    <x v="38"/>
    <x v="7"/>
    <d v="2026-08-20T12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6"/>
    <x v="38"/>
    <x v="7"/>
    <d v="2026-08-20T12:47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7"/>
    <x v="38"/>
    <x v="7"/>
    <d v="2026-08-20T12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6"/>
    <x v="27"/>
    <x v="7"/>
    <d v="2026-08-20T12:47:41"/>
    <n v="86"/>
    <n v="3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6"/>
    <x v="33"/>
    <x v="4"/>
    <d v="2026-08-20T12:47:48"/>
    <n v="83"/>
    <n v="3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"/>
    <x v="33"/>
    <x v="4"/>
    <d v="2026-08-20T12:47:4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8"/>
    <x v="34"/>
    <x v="4"/>
    <d v="2026-08-20T12:4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9"/>
    <x v="34"/>
    <x v="4"/>
    <d v="2026-08-20T12:47:49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2"/>
    <x v="34"/>
    <x v="4"/>
    <d v="2026-08-20T12:47:49"/>
    <n v="7"/>
    <n v="4"/>
    <n v="3"/>
    <m/>
    <m/>
    <m/>
    <n v="1"/>
    <n v="0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4"/>
    <x v="34"/>
    <x v="4"/>
    <d v="2026-08-20T12:47:4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5"/>
    <x v="34"/>
    <x v="4"/>
    <d v="2026-08-20T12:4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6"/>
    <x v="34"/>
    <x v="4"/>
    <d v="2026-08-20T12:47:49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7"/>
    <x v="51"/>
    <x v="0"/>
    <d v="2026-08-20T12:47:4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25"/>
    <x v="51"/>
    <x v="0"/>
    <d v="2026-08-20T12:47:4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8"/>
    <x v="33"/>
    <x v="4"/>
    <d v="2026-08-20T12:47:4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9"/>
    <x v="33"/>
    <x v="4"/>
    <d v="2026-08-20T12:47:48"/>
    <n v="38"/>
    <m/>
    <m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0"/>
    <x v="33"/>
    <x v="4"/>
    <d v="2026-08-20T12:47:4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1"/>
    <x v="33"/>
    <x v="4"/>
    <d v="2026-08-20T12:47:4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0"/>
    <x v="33"/>
    <x v="4"/>
    <d v="2026-08-20T12:47:48"/>
    <n v="6"/>
    <m/>
    <m/>
    <m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"/>
    <x v="33"/>
    <x v="4"/>
    <d v="2026-08-20T12:47:48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6"/>
    <x v="42"/>
    <x v="9"/>
    <d v="2026-08-20T12:47:49"/>
    <n v="125"/>
    <n v="6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"/>
    <x v="42"/>
    <x v="9"/>
    <d v="2026-08-20T12:47:4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8"/>
    <x v="43"/>
    <x v="9"/>
    <d v="2026-08-20T12:47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9"/>
    <x v="43"/>
    <x v="9"/>
    <d v="2026-08-20T12:47:50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2"/>
    <x v="43"/>
    <x v="9"/>
    <d v="2026-08-20T12:47:50"/>
    <n v="2"/>
    <n v="1"/>
    <n v="1"/>
    <m/>
    <m/>
    <m/>
    <n v="1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4"/>
    <x v="43"/>
    <x v="9"/>
    <d v="2026-08-20T12:47:5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5"/>
    <x v="43"/>
    <x v="9"/>
    <d v="2026-08-20T12:47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6"/>
    <x v="43"/>
    <x v="9"/>
    <d v="2026-08-20T12:47:50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6"/>
    <x v="57"/>
    <x v="10"/>
    <d v="2026-08-20T12:47:52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"/>
    <x v="57"/>
    <x v="10"/>
    <d v="2026-08-20T12:47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8"/>
    <x v="60"/>
    <x v="10"/>
    <d v="2026-08-20T12:47:5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9"/>
    <x v="60"/>
    <x v="10"/>
    <d v="2026-08-20T12:47:53"/>
    <n v="18"/>
    <m/>
    <m/>
    <m/>
    <m/>
    <m/>
    <n v="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0"/>
    <x v="60"/>
    <x v="10"/>
    <d v="2026-08-20T12:47:53"/>
    <n v="4"/>
    <m/>
    <m/>
    <m/>
    <m/>
    <m/>
    <m/>
    <m/>
    <n v="3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2"/>
    <x v="60"/>
    <x v="10"/>
    <d v="2026-08-20T12:47:53"/>
    <n v="16"/>
    <n v="3"/>
    <n v="13"/>
    <m/>
    <m/>
    <m/>
    <n v="1"/>
    <n v="2"/>
    <n v="4"/>
    <n v="5"/>
    <n v="3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4"/>
    <x v="60"/>
    <x v="10"/>
    <d v="2026-08-20T12:47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5"/>
    <x v="60"/>
    <x v="10"/>
    <d v="2026-08-20T12:47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6"/>
    <x v="40"/>
    <x v="9"/>
    <d v="2026-08-20T12:47:42"/>
    <n v="177"/>
    <n v="77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7"/>
    <x v="41"/>
    <x v="9"/>
    <d v="2026-08-20T12:47:42"/>
    <n v="25"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25"/>
    <x v="41"/>
    <x v="9"/>
    <d v="2026-08-20T12:47:4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34"/>
    <x v="41"/>
    <x v="9"/>
    <d v="2026-08-20T12:47:4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5"/>
    <x v="28"/>
    <x v="9"/>
    <d v="2026-08-20T12:47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6"/>
    <x v="28"/>
    <x v="9"/>
    <d v="2026-08-20T12:47:43"/>
    <n v="121"/>
    <n v="5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"/>
    <x v="28"/>
    <x v="9"/>
    <d v="2026-08-20T12:47:4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4"/>
    <x v="44"/>
    <x v="9"/>
    <d v="2026-08-20T12:47:43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2"/>
    <x v="33"/>
    <x v="4"/>
    <d v="2026-08-20T12:47:48"/>
    <n v="30"/>
    <n v="10"/>
    <n v="20"/>
    <m/>
    <m/>
    <n v="2"/>
    <n v="3"/>
    <n v="3"/>
    <n v="9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3"/>
    <x v="33"/>
    <x v="4"/>
    <d v="2026-08-20T12:47:48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7"/>
    <x v="34"/>
    <x v="4"/>
    <d v="2026-08-20T12:47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8"/>
    <x v="42"/>
    <x v="9"/>
    <d v="2026-08-20T12:47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9"/>
    <x v="42"/>
    <x v="9"/>
    <d v="2026-08-20T12:47:4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10"/>
    <x v="42"/>
    <x v="9"/>
    <d v="2026-08-20T12:47:49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2"/>
    <x v="42"/>
    <x v="9"/>
    <d v="2026-08-20T12:47:49"/>
    <n v="9"/>
    <n v="2"/>
    <n v="7"/>
    <m/>
    <m/>
    <m/>
    <n v="2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4"/>
    <x v="42"/>
    <x v="9"/>
    <d v="2026-08-20T12:47:4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6"/>
    <x v="62"/>
    <x v="10"/>
    <d v="2026-08-20T12:47:54"/>
    <n v="30"/>
    <n v="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"/>
    <x v="62"/>
    <x v="10"/>
    <d v="2026-08-20T12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8"/>
    <x v="63"/>
    <x v="10"/>
    <d v="2026-08-20T12:47:5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9"/>
    <x v="63"/>
    <x v="10"/>
    <d v="2026-08-20T12:47:54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2"/>
    <x v="63"/>
    <x v="10"/>
    <d v="2026-08-20T12:47:54"/>
    <n v="10"/>
    <n v="6"/>
    <n v="4"/>
    <m/>
    <m/>
    <m/>
    <n v="0"/>
    <n v="1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4"/>
    <x v="63"/>
    <x v="10"/>
    <d v="2026-08-20T12:47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5"/>
    <x v="63"/>
    <x v="10"/>
    <d v="2026-08-20T12:47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6"/>
    <x v="63"/>
    <x v="10"/>
    <d v="2026-08-20T12:47:5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4"/>
    <x v="55"/>
    <x v="5"/>
    <d v="2026-08-20T12:47:5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6"/>
    <x v="55"/>
    <x v="5"/>
    <d v="2026-08-20T12:47:50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8"/>
    <x v="56"/>
    <x v="0"/>
    <d v="2026-08-20T12:47:5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9"/>
    <x v="56"/>
    <x v="0"/>
    <d v="2026-08-20T12:47:51"/>
    <n v="13"/>
    <m/>
    <m/>
    <m/>
    <m/>
    <m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10"/>
    <x v="56"/>
    <x v="0"/>
    <d v="2026-08-20T12:47:51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2"/>
    <x v="56"/>
    <x v="0"/>
    <d v="2026-08-20T12:47:51"/>
    <n v="13"/>
    <n v="4"/>
    <n v="9"/>
    <m/>
    <m/>
    <m/>
    <m/>
    <n v="3"/>
    <n v="1"/>
    <n v="5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4"/>
    <x v="56"/>
    <x v="0"/>
    <d v="2026-08-20T12:47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5"/>
    <x v="56"/>
    <x v="0"/>
    <d v="2026-08-20T12:47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5"/>
    <x v="44"/>
    <x v="9"/>
    <d v="2026-08-20T12:47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6"/>
    <x v="44"/>
    <x v="9"/>
    <d v="2026-08-20T12:47:43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4"/>
    <x v="29"/>
    <x v="4"/>
    <d v="2026-08-20T12:47:4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5"/>
    <x v="29"/>
    <x v="4"/>
    <d v="2026-08-20T12:47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6"/>
    <x v="29"/>
    <x v="4"/>
    <d v="2026-08-20T12:47:44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7"/>
    <x v="29"/>
    <x v="4"/>
    <d v="2026-08-20T12:47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7"/>
    <x v="30"/>
    <x v="4"/>
    <d v="2026-08-20T12:47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25"/>
    <x v="30"/>
    <x v="4"/>
    <d v="2026-08-20T12:47:4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6"/>
    <x v="56"/>
    <x v="0"/>
    <d v="2026-08-20T12:47:51"/>
    <n v="107"/>
    <n v="41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7"/>
    <x v="56"/>
    <x v="0"/>
    <d v="2026-08-20T12:47:5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9"/>
    <x v="49"/>
    <x v="5"/>
    <d v="2026-08-20T12:47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2"/>
    <x v="49"/>
    <x v="5"/>
    <d v="2026-08-20T12:47:51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4"/>
    <x v="49"/>
    <x v="5"/>
    <d v="2026-08-20T12:47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6"/>
    <x v="49"/>
    <x v="5"/>
    <d v="2026-08-20T12:47:5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8"/>
    <x v="50"/>
    <x v="10"/>
    <d v="2026-08-20T12:47:5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9"/>
    <x v="50"/>
    <x v="10"/>
    <d v="2026-08-20T12:47:5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6"/>
    <x v="65"/>
    <x v="6"/>
    <d v="2026-08-20T12:47:55"/>
    <n v="180"/>
    <n v="7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"/>
    <x v="65"/>
    <x v="6"/>
    <d v="2026-08-20T12:47:55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9"/>
    <x v="66"/>
    <x v="6"/>
    <d v="2026-08-20T12:47:56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2"/>
    <x v="66"/>
    <x v="6"/>
    <d v="2026-08-20T12:47:56"/>
    <n v="4"/>
    <n v="2"/>
    <n v="2"/>
    <m/>
    <m/>
    <m/>
    <m/>
    <m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4"/>
    <x v="66"/>
    <x v="6"/>
    <d v="2026-08-20T12:47:56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5"/>
    <x v="66"/>
    <x v="6"/>
    <d v="2026-08-20T12:47:5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6"/>
    <x v="66"/>
    <x v="6"/>
    <d v="2026-08-20T12:47:56"/>
    <n v="87"/>
    <n v="4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7"/>
    <x v="66"/>
    <x v="6"/>
    <d v="2026-08-20T12:47:5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8"/>
    <x v="57"/>
    <x v="10"/>
    <d v="2026-08-20T12:47:5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9"/>
    <x v="57"/>
    <x v="10"/>
    <d v="2026-08-20T12:47:52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6"/>
    <x v="60"/>
    <x v="10"/>
    <d v="2026-08-20T12:47:53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"/>
    <x v="60"/>
    <x v="10"/>
    <d v="2026-08-20T12:47:53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4"/>
    <x v="61"/>
    <x v="10"/>
    <d v="2026-08-20T12:47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5"/>
    <x v="61"/>
    <x v="10"/>
    <d v="2026-08-20T12:47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27"/>
    <x v="61"/>
    <x v="10"/>
    <d v="2026-08-20T12:4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6"/>
    <x v="61"/>
    <x v="10"/>
    <d v="2026-08-20T12:47:5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2"/>
    <x v="46"/>
    <x v="4"/>
    <d v="2026-08-20T12:47:45"/>
    <n v="9"/>
    <n v="7"/>
    <n v="2"/>
    <m/>
    <m/>
    <m/>
    <n v="1"/>
    <n v="2"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4"/>
    <x v="46"/>
    <x v="4"/>
    <d v="2026-08-20T12:47:45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5"/>
    <x v="46"/>
    <x v="4"/>
    <d v="2026-08-20T12:47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5"/>
    <x v="48"/>
    <x v="4"/>
    <d v="2026-08-20T12:47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6"/>
    <x v="48"/>
    <x v="4"/>
    <d v="2026-08-20T12:47:46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"/>
    <x v="48"/>
    <x v="4"/>
    <d v="2026-08-20T12:47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5"/>
    <x v="31"/>
    <x v="4"/>
    <d v="2026-08-20T12:47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6"/>
    <x v="31"/>
    <x v="4"/>
    <d v="2026-08-20T12:47:47"/>
    <n v="89"/>
    <n v="3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"/>
    <x v="61"/>
    <x v="10"/>
    <d v="2026-08-20T12:47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28"/>
    <x v="61"/>
    <x v="10"/>
    <d v="2026-08-20T12:47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8"/>
    <x v="62"/>
    <x v="10"/>
    <d v="2026-08-20T12:47:5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9"/>
    <x v="62"/>
    <x v="10"/>
    <d v="2026-08-20T12:47:54"/>
    <n v="17"/>
    <m/>
    <m/>
    <m/>
    <m/>
    <m/>
    <n v="1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1"/>
    <x v="62"/>
    <x v="10"/>
    <d v="2026-08-20T12:47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0"/>
    <x v="62"/>
    <x v="10"/>
    <d v="2026-08-20T12:47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"/>
    <x v="62"/>
    <x v="10"/>
    <d v="2026-08-20T12:47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2"/>
    <x v="62"/>
    <x v="10"/>
    <d v="2026-08-20T12:47:54"/>
    <n v="14"/>
    <n v="7"/>
    <n v="7"/>
    <m/>
    <n v="1"/>
    <m/>
    <n v="3"/>
    <n v="1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6"/>
    <x v="54"/>
    <x v="11"/>
    <d v="2026-08-20T12:47:57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7"/>
    <x v="54"/>
    <x v="11"/>
    <d v="2026-08-20T12:47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8"/>
    <x v="58"/>
    <x v="11"/>
    <d v="2026-08-20T12:47:58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"/>
    <x v="58"/>
    <x v="11"/>
    <d v="2026-08-20T12:47:58"/>
    <n v="37"/>
    <m/>
    <m/>
    <m/>
    <m/>
    <m/>
    <n v="2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0"/>
    <x v="58"/>
    <x v="11"/>
    <d v="2026-08-20T12:47:58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1"/>
    <x v="58"/>
    <x v="11"/>
    <d v="2026-08-20T12:47:58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"/>
    <x v="58"/>
    <x v="11"/>
    <d v="2026-08-20T12:47:58"/>
    <n v="38"/>
    <n v="13"/>
    <n v="25"/>
    <m/>
    <n v="2"/>
    <n v="2"/>
    <n v="3"/>
    <n v="4"/>
    <n v="14"/>
    <n v="5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6"/>
    <x v="58"/>
    <x v="11"/>
    <d v="2026-08-20T12:47:58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"/>
    <x v="63"/>
    <x v="10"/>
    <d v="2026-08-20T12:47:5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8"/>
    <x v="64"/>
    <x v="10"/>
    <d v="2026-09-21T08:4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11"/>
    <x v="64"/>
    <x v="10"/>
    <d v="2026-09-21T08:45:2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2"/>
    <x v="64"/>
    <x v="10"/>
    <d v="2026-09-21T08:45:29"/>
    <n v="2"/>
    <n v="1"/>
    <n v="1"/>
    <m/>
    <n v="1"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4"/>
    <x v="64"/>
    <x v="10"/>
    <d v="2026-09-21T08:45:2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5"/>
    <x v="64"/>
    <x v="10"/>
    <d v="2026-09-21T08:4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6"/>
    <x v="64"/>
    <x v="10"/>
    <d v="2026-09-21T08:45:29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7"/>
    <x v="64"/>
    <x v="10"/>
    <d v="2026-09-21T08:45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10"/>
    <x v="51"/>
    <x v="0"/>
    <d v="2026-08-20T12:47:4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11"/>
    <x v="51"/>
    <x v="0"/>
    <d v="2026-08-20T12:47:48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2"/>
    <x v="51"/>
    <x v="0"/>
    <d v="2026-08-20T12:47:48"/>
    <n v="14"/>
    <n v="5"/>
    <n v="9"/>
    <n v="1"/>
    <m/>
    <m/>
    <n v="1"/>
    <n v="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4"/>
    <x v="51"/>
    <x v="0"/>
    <d v="2026-08-20T12:47:4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5"/>
    <x v="51"/>
    <x v="0"/>
    <d v="2026-08-20T12:47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6"/>
    <x v="51"/>
    <x v="0"/>
    <d v="2026-08-20T12:47:48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4"/>
    <x v="33"/>
    <x v="4"/>
    <d v="2026-08-20T12:47:4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5"/>
    <x v="33"/>
    <x v="4"/>
    <d v="2026-08-20T12:47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8"/>
    <x v="65"/>
    <x v="6"/>
    <d v="2026-08-20T12:47:5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9"/>
    <x v="65"/>
    <x v="6"/>
    <d v="2026-08-20T12:47:55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8"/>
    <x v="52"/>
    <x v="11"/>
    <d v="2026-08-20T12:47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9"/>
    <x v="52"/>
    <x v="11"/>
    <d v="2026-08-20T12:47:5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10"/>
    <x v="52"/>
    <x v="11"/>
    <d v="2026-08-20T12:47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11"/>
    <x v="52"/>
    <x v="11"/>
    <d v="2026-08-20T12:47:56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2"/>
    <x v="52"/>
    <x v="11"/>
    <d v="2026-08-20T12:47:56"/>
    <n v="11"/>
    <n v="6"/>
    <n v="5"/>
    <n v="1"/>
    <m/>
    <n v="1"/>
    <n v="1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4"/>
    <x v="52"/>
    <x v="11"/>
    <d v="2026-08-20T12:47:56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5"/>
    <x v="52"/>
    <x v="11"/>
    <d v="2026-08-20T12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6"/>
    <x v="52"/>
    <x v="11"/>
    <d v="2026-08-20T12:47:56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8"/>
    <x v="53"/>
    <x v="11"/>
    <d v="2026-08-20T12:47:57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9"/>
    <x v="53"/>
    <x v="11"/>
    <d v="2026-08-20T12:47:57"/>
    <n v="29"/>
    <m/>
    <m/>
    <m/>
    <m/>
    <m/>
    <n v="1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10"/>
    <x v="53"/>
    <x v="11"/>
    <d v="2026-08-20T12:47:5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11"/>
    <x v="53"/>
    <x v="11"/>
    <d v="2026-08-20T12:47:5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2"/>
    <x v="53"/>
    <x v="11"/>
    <d v="2026-08-20T12:47:57"/>
    <n v="25"/>
    <n v="11"/>
    <n v="14"/>
    <m/>
    <m/>
    <n v="2"/>
    <n v="1"/>
    <n v="4"/>
    <n v="8"/>
    <n v="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4"/>
    <x v="53"/>
    <x v="11"/>
    <d v="2026-08-20T12:47:5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6"/>
    <x v="59"/>
    <x v="11"/>
    <d v="2026-08-20T12:47:59"/>
    <n v="35"/>
    <n v="2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7"/>
    <x v="59"/>
    <x v="11"/>
    <d v="2026-08-20T12:4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8"/>
    <x v="67"/>
    <x v="11"/>
    <d v="2026-08-20T12:47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9"/>
    <x v="67"/>
    <x v="11"/>
    <d v="2026-08-20T12:47:5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10"/>
    <x v="67"/>
    <x v="11"/>
    <d v="2026-08-20T12:47:5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2"/>
    <x v="67"/>
    <x v="11"/>
    <d v="2026-08-20T12:47:59"/>
    <n v="8"/>
    <n v="3"/>
    <n v="5"/>
    <m/>
    <m/>
    <m/>
    <n v="1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4"/>
    <x v="67"/>
    <x v="11"/>
    <d v="2026-08-20T12:47:5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5"/>
    <x v="67"/>
    <x v="11"/>
    <d v="2026-08-20T12:47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5"/>
    <x v="42"/>
    <x v="9"/>
    <d v="2026-08-20T12:4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7"/>
    <x v="43"/>
    <x v="9"/>
    <d v="2026-08-20T12:47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25"/>
    <x v="56"/>
    <x v="0"/>
    <d v="2026-08-20T12:47:5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"/>
    <x v="50"/>
    <x v="10"/>
    <d v="2026-08-20T12:47:52"/>
    <n v="11"/>
    <n v="6"/>
    <n v="5"/>
    <m/>
    <m/>
    <m/>
    <n v="1"/>
    <n v="2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4"/>
    <x v="50"/>
    <x v="10"/>
    <d v="2026-08-20T12:47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5"/>
    <x v="50"/>
    <x v="10"/>
    <d v="2026-08-20T12:47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6"/>
    <x v="50"/>
    <x v="10"/>
    <d v="2026-08-20T12:47:52"/>
    <n v="115"/>
    <n v="53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"/>
    <x v="50"/>
    <x v="10"/>
    <d v="2026-08-20T12:47:5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8"/>
    <x v="54"/>
    <x v="11"/>
    <d v="2026-08-20T12:47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9"/>
    <x v="54"/>
    <x v="11"/>
    <d v="2026-08-20T12:47:57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7"/>
    <x v="58"/>
    <x v="11"/>
    <d v="2026-08-20T12:47:5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0"/>
    <x v="58"/>
    <x v="11"/>
    <d v="2026-08-20T12:47:58"/>
    <n v="8"/>
    <n v="4"/>
    <n v="4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4"/>
    <x v="58"/>
    <x v="11"/>
    <d v="2026-08-20T12:47:5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"/>
    <x v="58"/>
    <x v="11"/>
    <d v="2026-08-20T12:47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6"/>
    <x v="58"/>
    <x v="11"/>
    <d v="2026-08-20T12:47:58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"/>
    <x v="58"/>
    <x v="11"/>
    <d v="2026-08-20T12:47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5"/>
    <x v="58"/>
    <x v="11"/>
    <d v="2026-08-20T12:47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8"/>
    <x v="59"/>
    <x v="11"/>
    <d v="2026-08-20T12:47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9"/>
    <x v="59"/>
    <x v="11"/>
    <d v="2026-08-20T12:47:59"/>
    <n v="21"/>
    <m/>
    <m/>
    <m/>
    <m/>
    <m/>
    <n v="1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0"/>
    <x v="59"/>
    <x v="11"/>
    <d v="2026-08-20T12:47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0"/>
    <x v="59"/>
    <x v="11"/>
    <d v="2026-08-20T12:47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"/>
    <x v="59"/>
    <x v="11"/>
    <d v="2026-08-20T12:47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22"/>
    <x v="59"/>
    <x v="11"/>
    <d v="2026-08-20T12:47:59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2"/>
    <x v="59"/>
    <x v="11"/>
    <d v="2026-08-20T12:47:59"/>
    <n v="14"/>
    <n v="7"/>
    <n v="7"/>
    <m/>
    <m/>
    <m/>
    <m/>
    <n v="2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25"/>
    <x v="74"/>
    <x v="0"/>
    <d v="2026-08-20T12:48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34"/>
    <x v="74"/>
    <x v="0"/>
    <d v="2026-08-20T12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8"/>
    <x v="68"/>
    <x v="0"/>
    <d v="2026-08-20T12:48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9"/>
    <x v="68"/>
    <x v="0"/>
    <d v="2026-08-20T12:48:0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0"/>
    <x v="68"/>
    <x v="0"/>
    <d v="2026-08-20T12:48:01"/>
    <n v="5"/>
    <m/>
    <m/>
    <m/>
    <m/>
    <m/>
    <m/>
    <m/>
    <n v="2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1"/>
    <x v="68"/>
    <x v="0"/>
    <d v="2026-08-20T12:48:01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0"/>
    <x v="68"/>
    <x v="0"/>
    <d v="2026-08-20T12:48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"/>
    <x v="68"/>
    <x v="0"/>
    <d v="2026-08-20T12:48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3"/>
    <x v="59"/>
    <x v="11"/>
    <d v="2026-08-20T12:47:5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5"/>
    <x v="59"/>
    <x v="11"/>
    <d v="2026-08-20T12:47:5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6"/>
    <x v="67"/>
    <x v="11"/>
    <d v="2026-08-20T12:47:59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7"/>
    <x v="67"/>
    <x v="11"/>
    <d v="2026-08-20T12:47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8"/>
    <x v="72"/>
    <x v="11"/>
    <d v="2026-08-20T12:48:0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9"/>
    <x v="72"/>
    <x v="11"/>
    <d v="2026-08-20T12:48:00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0"/>
    <x v="72"/>
    <x v="11"/>
    <d v="2026-08-20T12:48:0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1"/>
    <x v="72"/>
    <x v="11"/>
    <d v="2026-08-20T12:48:00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0"/>
    <x v="57"/>
    <x v="10"/>
    <d v="2026-08-20T12:47:52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1"/>
    <x v="57"/>
    <x v="10"/>
    <d v="2026-08-20T12:47:52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2"/>
    <x v="57"/>
    <x v="10"/>
    <d v="2026-08-20T12:47:52"/>
    <n v="16"/>
    <n v="5"/>
    <n v="11"/>
    <n v="0"/>
    <n v="0"/>
    <n v="1"/>
    <n v="1"/>
    <n v="1"/>
    <n v="5"/>
    <n v="5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4"/>
    <x v="57"/>
    <x v="10"/>
    <d v="2026-08-20T12:47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5"/>
    <x v="57"/>
    <x v="10"/>
    <d v="2026-08-20T12:47:5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3"/>
    <x v="62"/>
    <x v="10"/>
    <d v="2026-08-20T12:47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4"/>
    <x v="62"/>
    <x v="10"/>
    <d v="2026-08-20T12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5"/>
    <x v="62"/>
    <x v="10"/>
    <d v="2026-08-20T12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2"/>
    <x v="72"/>
    <x v="11"/>
    <d v="2026-08-20T12:48:00"/>
    <n v="41"/>
    <n v="14"/>
    <n v="27"/>
    <m/>
    <m/>
    <n v="6"/>
    <n v="6"/>
    <n v="5"/>
    <n v="10"/>
    <n v="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4"/>
    <x v="72"/>
    <x v="11"/>
    <d v="2026-08-20T12:48:0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8"/>
    <x v="74"/>
    <x v="0"/>
    <d v="2026-08-20T12:48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9"/>
    <x v="74"/>
    <x v="0"/>
    <d v="2026-08-20T12:48:0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0"/>
    <x v="74"/>
    <x v="0"/>
    <d v="2026-08-20T12:48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1"/>
    <x v="74"/>
    <x v="0"/>
    <d v="2026-08-20T12:48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2"/>
    <x v="74"/>
    <x v="0"/>
    <d v="2026-08-20T12:48:00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3"/>
    <x v="74"/>
    <x v="0"/>
    <d v="2026-08-20T12:48:0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7"/>
    <x v="70"/>
    <x v="0"/>
    <d v="2026-08-20T12:48:0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25"/>
    <x v="70"/>
    <x v="0"/>
    <d v="2026-08-20T12:48:0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9"/>
    <x v="0"/>
    <x v="0"/>
    <d v="2026-08-20T12:48:02"/>
    <n v="11"/>
    <m/>
    <m/>
    <m/>
    <m/>
    <m/>
    <n v="6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0"/>
    <x v="0"/>
    <x v="0"/>
    <d v="2026-08-20T12:48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1"/>
    <x v="0"/>
    <x v="0"/>
    <d v="2026-08-20T12:48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2"/>
    <x v="0"/>
    <x v="0"/>
    <d v="2026-08-20T12:48:02"/>
    <n v="6"/>
    <n v="4"/>
    <n v="2"/>
    <m/>
    <m/>
    <m/>
    <m/>
    <m/>
    <n v="3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3"/>
    <x v="0"/>
    <x v="0"/>
    <d v="2026-08-20T12:48:02"/>
    <n v="4"/>
    <n v="3"/>
    <n v="1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4"/>
    <x v="0"/>
    <x v="0"/>
    <d v="2026-08-20T12:48:02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2"/>
    <x v="68"/>
    <x v="0"/>
    <d v="2026-08-20T12:48:01"/>
    <n v="14"/>
    <n v="4"/>
    <n v="10"/>
    <m/>
    <n v="1"/>
    <n v="2"/>
    <n v="3"/>
    <m/>
    <n v="2"/>
    <n v="1"/>
    <n v="2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3"/>
    <x v="68"/>
    <x v="0"/>
    <d v="2026-08-20T12:48:0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8"/>
    <x v="69"/>
    <x v="0"/>
    <d v="2026-08-20T12:48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9"/>
    <x v="69"/>
    <x v="0"/>
    <d v="2026-08-20T12:48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2"/>
    <x v="69"/>
    <x v="0"/>
    <d v="2026-08-20T12:48:01"/>
    <n v="3"/>
    <m/>
    <n v="3"/>
    <m/>
    <m/>
    <m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4"/>
    <x v="69"/>
    <x v="0"/>
    <d v="2026-08-20T12:48:0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5"/>
    <x v="69"/>
    <x v="0"/>
    <d v="2026-08-20T12:48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6"/>
    <x v="69"/>
    <x v="0"/>
    <d v="2026-08-20T12:48:01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7"/>
    <x v="82"/>
    <x v="0"/>
    <d v="2026-08-20T12:48:04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25"/>
    <x v="82"/>
    <x v="0"/>
    <d v="2026-08-20T12:48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"/>
    <x v="85"/>
    <x v="12"/>
    <d v="2026-08-20T12:48:0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9"/>
    <x v="85"/>
    <x v="12"/>
    <d v="2026-08-20T12:48:04"/>
    <n v="31"/>
    <m/>
    <m/>
    <m/>
    <m/>
    <m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0"/>
    <x v="85"/>
    <x v="12"/>
    <d v="2026-08-20T12:48:0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1"/>
    <x v="85"/>
    <x v="12"/>
    <d v="2026-08-20T12:48:04"/>
    <n v="4.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"/>
    <x v="85"/>
    <x v="12"/>
    <d v="2026-08-20T12:48:04"/>
    <n v="24"/>
    <n v="13"/>
    <n v="11"/>
    <n v="2"/>
    <n v="1"/>
    <m/>
    <n v="1"/>
    <n v="3"/>
    <n v="8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4"/>
    <x v="85"/>
    <x v="12"/>
    <d v="2026-08-20T12:48:0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8"/>
    <x v="70"/>
    <x v="0"/>
    <d v="2026-08-20T12:48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9"/>
    <x v="70"/>
    <x v="0"/>
    <d v="2026-08-20T12:48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5"/>
    <x v="0"/>
    <x v="0"/>
    <d v="2026-08-20T12:48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6"/>
    <x v="0"/>
    <x v="0"/>
    <d v="2026-08-20T12:48:02"/>
    <n v="121"/>
    <n v="51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7"/>
    <x v="0"/>
    <x v="0"/>
    <d v="2026-08-20T12:48:02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25"/>
    <x v="0"/>
    <x v="0"/>
    <d v="2026-08-20T12:48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8"/>
    <x v="71"/>
    <x v="0"/>
    <d v="2026-08-20T12:48:0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9"/>
    <x v="71"/>
    <x v="0"/>
    <d v="2026-08-20T12:48:0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2"/>
    <x v="65"/>
    <x v="6"/>
    <d v="2026-08-20T12:47:55"/>
    <n v="14"/>
    <n v="7"/>
    <n v="7"/>
    <m/>
    <m/>
    <m/>
    <n v="3"/>
    <n v="4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4"/>
    <x v="65"/>
    <x v="6"/>
    <d v="2026-08-20T12:47:55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5"/>
    <x v="65"/>
    <x v="6"/>
    <d v="2026-08-20T12:47:5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7"/>
    <x v="52"/>
    <x v="11"/>
    <d v="2026-08-20T12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6"/>
    <x v="53"/>
    <x v="11"/>
    <d v="2026-08-20T12:47:57"/>
    <n v="100"/>
    <n v="4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2"/>
    <x v="54"/>
    <x v="11"/>
    <d v="2026-08-20T12:47:57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4"/>
    <x v="54"/>
    <x v="11"/>
    <d v="2026-08-20T12:47:5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5"/>
    <x v="54"/>
    <x v="11"/>
    <d v="2026-08-20T12:47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6"/>
    <x v="86"/>
    <x v="12"/>
    <d v="2026-08-20T12:48:05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"/>
    <x v="86"/>
    <x v="12"/>
    <d v="2026-08-20T12:48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8"/>
    <x v="75"/>
    <x v="12"/>
    <d v="2026-08-20T12:48:05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9"/>
    <x v="75"/>
    <x v="12"/>
    <d v="2026-08-20T12:48:05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0"/>
    <x v="75"/>
    <x v="12"/>
    <d v="2026-08-20T12:48:0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1"/>
    <x v="75"/>
    <x v="12"/>
    <d v="2026-08-20T12:48:0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"/>
    <x v="75"/>
    <x v="12"/>
    <d v="2026-08-20T12:48:05"/>
    <n v="31"/>
    <n v="10"/>
    <n v="21"/>
    <n v="0"/>
    <n v="0"/>
    <n v="1"/>
    <n v="5"/>
    <n v="5"/>
    <n v="8"/>
    <n v="8"/>
    <n v="3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4"/>
    <x v="75"/>
    <x v="12"/>
    <d v="2026-08-20T12:48:0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25"/>
    <x v="71"/>
    <x v="0"/>
    <d v="2026-08-20T12:48:0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34"/>
    <x v="71"/>
    <x v="0"/>
    <d v="2026-08-20T12:4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8"/>
    <x v="73"/>
    <x v="0"/>
    <d v="2026-08-20T12:48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9"/>
    <x v="73"/>
    <x v="0"/>
    <d v="2026-08-20T12:4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10"/>
    <x v="73"/>
    <x v="0"/>
    <d v="2026-08-20T12:48:0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2"/>
    <x v="73"/>
    <x v="0"/>
    <d v="2026-08-20T12:48:03"/>
    <n v="5"/>
    <n v="2"/>
    <n v="3"/>
    <m/>
    <m/>
    <m/>
    <n v="1"/>
    <m/>
    <m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4"/>
    <x v="73"/>
    <x v="0"/>
    <d v="2026-08-20T12:48:0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5"/>
    <x v="73"/>
    <x v="0"/>
    <d v="2026-08-20T12:48:0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11"/>
    <x v="71"/>
    <x v="0"/>
    <d v="2026-08-20T12:48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2"/>
    <x v="71"/>
    <x v="0"/>
    <d v="2026-08-20T12:48:03"/>
    <n v="9"/>
    <n v="7"/>
    <n v="2"/>
    <m/>
    <m/>
    <n v="2"/>
    <n v="1"/>
    <n v="2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6"/>
    <x v="73"/>
    <x v="0"/>
    <d v="2026-08-20T12:48:03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7"/>
    <x v="73"/>
    <x v="0"/>
    <d v="2026-08-20T12:48:03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25"/>
    <x v="73"/>
    <x v="0"/>
    <d v="2026-08-20T12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8"/>
    <x v="82"/>
    <x v="0"/>
    <d v="2026-08-20T12:48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9"/>
    <x v="82"/>
    <x v="0"/>
    <d v="2026-08-20T12:48:0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2"/>
    <x v="82"/>
    <x v="0"/>
    <d v="2026-08-20T12:48:04"/>
    <n v="5"/>
    <n v="4"/>
    <n v="1"/>
    <m/>
    <m/>
    <m/>
    <m/>
    <n v="1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6"/>
    <x v="77"/>
    <x v="12"/>
    <d v="2026-08-20T12:48:06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"/>
    <x v="77"/>
    <x v="12"/>
    <d v="2026-08-20T12:48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"/>
    <x v="78"/>
    <x v="12"/>
    <d v="2026-08-20T12:48:0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9"/>
    <x v="78"/>
    <x v="12"/>
    <d v="2026-08-20T12:48:0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0"/>
    <x v="78"/>
    <x v="12"/>
    <d v="2026-08-20T12:48:0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1"/>
    <x v="78"/>
    <x v="12"/>
    <d v="2026-08-20T12:48:0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"/>
    <x v="78"/>
    <x v="12"/>
    <d v="2026-08-20T12:48:07"/>
    <n v="15"/>
    <n v="6"/>
    <n v="9"/>
    <m/>
    <n v="1"/>
    <m/>
    <n v="2"/>
    <n v="6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4"/>
    <x v="78"/>
    <x v="12"/>
    <d v="2026-08-20T12:48:0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4"/>
    <x v="81"/>
    <x v="3"/>
    <d v="2026-08-20T12:48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6"/>
    <x v="81"/>
    <x v="3"/>
    <d v="2026-08-20T12:48:08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9"/>
    <x v="93"/>
    <x v="3"/>
    <d v="2026-08-20T12:48:09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2"/>
    <x v="93"/>
    <x v="3"/>
    <d v="2026-08-20T12:48:09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4"/>
    <x v="93"/>
    <x v="3"/>
    <d v="2026-08-20T12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6"/>
    <x v="93"/>
    <x v="3"/>
    <d v="2026-08-20T12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8"/>
    <x v="83"/>
    <x v="3"/>
    <d v="2026-08-20T12:48:0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9"/>
    <x v="83"/>
    <x v="3"/>
    <d v="2026-08-20T12:48:09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5"/>
    <x v="85"/>
    <x v="12"/>
    <d v="2026-08-20T12:48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6"/>
    <x v="85"/>
    <x v="12"/>
    <d v="2026-08-20T12:48:04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8"/>
    <x v="86"/>
    <x v="12"/>
    <d v="2026-08-20T12:48:0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9"/>
    <x v="86"/>
    <x v="12"/>
    <d v="2026-08-20T12:48:0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0"/>
    <x v="86"/>
    <x v="12"/>
    <d v="2026-08-20T12:48:05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0"/>
    <x v="86"/>
    <x v="12"/>
    <d v="2026-08-20T12:48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"/>
    <x v="86"/>
    <x v="12"/>
    <d v="2026-08-20T12:48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1"/>
    <x v="86"/>
    <x v="12"/>
    <d v="2026-08-20T12:48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4"/>
    <x v="59"/>
    <x v="11"/>
    <d v="2026-08-20T12:47:5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5"/>
    <x v="59"/>
    <x v="11"/>
    <d v="2026-08-20T12:4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5"/>
    <x v="72"/>
    <x v="11"/>
    <d v="2026-08-20T12:48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6"/>
    <x v="72"/>
    <x v="11"/>
    <d v="2026-08-20T12:48:00"/>
    <n v="178"/>
    <n v="87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7"/>
    <x v="72"/>
    <x v="11"/>
    <d v="2026-08-20T12:48:0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4"/>
    <x v="74"/>
    <x v="0"/>
    <d v="2026-08-20T12:48:0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5"/>
    <x v="74"/>
    <x v="0"/>
    <d v="2026-08-20T12:4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6"/>
    <x v="74"/>
    <x v="0"/>
    <d v="2026-08-20T12:48:00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5"/>
    <x v="75"/>
    <x v="12"/>
    <d v="2026-08-20T12:4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7"/>
    <x v="75"/>
    <x v="12"/>
    <d v="2026-08-20T12:48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9"/>
    <x v="76"/>
    <x v="12"/>
    <d v="2026-08-20T12:48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2"/>
    <x v="76"/>
    <x v="12"/>
    <d v="2026-08-20T12:48:06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4"/>
    <x v="76"/>
    <x v="12"/>
    <d v="2026-08-20T12:48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6"/>
    <x v="76"/>
    <x v="12"/>
    <d v="2026-08-20T12:48:06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8"/>
    <x v="77"/>
    <x v="12"/>
    <d v="2026-08-20T12:48:0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9"/>
    <x v="77"/>
    <x v="12"/>
    <d v="2026-08-20T12:48:06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7"/>
    <x v="84"/>
    <x v="13"/>
    <d v="2026-08-20T12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8"/>
    <x v="84"/>
    <x v="13"/>
    <d v="2026-08-20T12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"/>
    <x v="87"/>
    <x v="13"/>
    <d v="2026-08-20T12:48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9"/>
    <x v="87"/>
    <x v="13"/>
    <d v="2026-08-20T12:48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0"/>
    <x v="87"/>
    <x v="13"/>
    <d v="2026-08-20T12:48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1"/>
    <x v="87"/>
    <x v="13"/>
    <d v="2026-08-20T12:48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"/>
    <x v="87"/>
    <x v="13"/>
    <d v="2026-08-20T12:48:11"/>
    <n v="12"/>
    <n v="6"/>
    <n v="6"/>
    <m/>
    <m/>
    <n v="1"/>
    <m/>
    <n v="2"/>
    <n v="5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4"/>
    <x v="87"/>
    <x v="13"/>
    <d v="2026-08-20T12:48:11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7"/>
    <x v="74"/>
    <x v="0"/>
    <d v="2026-08-20T12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4"/>
    <x v="68"/>
    <x v="0"/>
    <d v="2026-08-20T12:48:01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5"/>
    <x v="68"/>
    <x v="0"/>
    <d v="2026-08-20T12:4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6"/>
    <x v="68"/>
    <x v="0"/>
    <d v="2026-08-20T12:48:01"/>
    <n v="120"/>
    <n v="5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"/>
    <x v="68"/>
    <x v="0"/>
    <d v="2026-08-20T12:48:01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25"/>
    <x v="68"/>
    <x v="0"/>
    <d v="2026-08-20T12:48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7"/>
    <x v="69"/>
    <x v="0"/>
    <d v="2026-08-20T12:48:0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25"/>
    <x v="69"/>
    <x v="0"/>
    <d v="2026-08-20T12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0"/>
    <x v="77"/>
    <x v="12"/>
    <d v="2026-08-20T12:48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1"/>
    <x v="77"/>
    <x v="12"/>
    <d v="2026-08-20T12:48:06"/>
    <n v="1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5"/>
    <x v="78"/>
    <x v="12"/>
    <d v="2026-08-20T12:48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6"/>
    <x v="78"/>
    <x v="12"/>
    <d v="2026-08-20T12:48:07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"/>
    <x v="78"/>
    <x v="12"/>
    <d v="2026-08-20T12:48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8"/>
    <x v="79"/>
    <x v="12"/>
    <d v="2026-08-20T12:48:07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9"/>
    <x v="79"/>
    <x v="12"/>
    <d v="2026-08-20T12:48:07"/>
    <n v="46"/>
    <m/>
    <m/>
    <m/>
    <m/>
    <m/>
    <n v="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0"/>
    <x v="79"/>
    <x v="12"/>
    <d v="2026-08-20T12:48:07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6"/>
    <x v="88"/>
    <x v="13"/>
    <d v="2026-08-20T12:48:12"/>
    <n v="84"/>
    <n v="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"/>
    <x v="88"/>
    <x v="13"/>
    <d v="2026-08-20T12:48:1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8"/>
    <x v="89"/>
    <x v="13"/>
    <d v="2026-08-20T12:48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9"/>
    <x v="89"/>
    <x v="13"/>
    <d v="2026-08-20T12:48:13"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12"/>
    <x v="89"/>
    <x v="13"/>
    <d v="2026-08-20T12:48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"/>
    <x v="89"/>
    <x v="13"/>
    <d v="2026-08-20T12:48:13"/>
    <n v="4"/>
    <n v="1"/>
    <n v="3"/>
    <m/>
    <n v="1"/>
    <m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4"/>
    <x v="89"/>
    <x v="13"/>
    <d v="2026-08-20T12:48:1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5"/>
    <x v="89"/>
    <x v="13"/>
    <d v="2026-08-20T12:48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1"/>
    <x v="79"/>
    <x v="12"/>
    <d v="2026-08-20T12:48:07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3"/>
    <x v="79"/>
    <x v="12"/>
    <d v="2026-08-20T12:48:07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8"/>
    <x v="80"/>
    <x v="12"/>
    <d v="2026-08-20T12:48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2"/>
    <x v="80"/>
    <x v="12"/>
    <d v="2026-08-20T12:48:08"/>
    <n v="1"/>
    <m/>
    <n v="1"/>
    <m/>
    <m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4"/>
    <x v="80"/>
    <x v="12"/>
    <d v="2026-08-20T12:48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5"/>
    <x v="80"/>
    <x v="12"/>
    <d v="2026-08-20T12:48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6"/>
    <x v="80"/>
    <x v="12"/>
    <d v="2026-08-20T12:48:08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"/>
    <x v="80"/>
    <x v="12"/>
    <d v="2026-08-20T12:48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2"/>
    <x v="70"/>
    <x v="0"/>
    <d v="2026-08-20T12:48:02"/>
    <n v="7"/>
    <n v="3"/>
    <n v="4"/>
    <m/>
    <m/>
    <m/>
    <n v="1"/>
    <n v="1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4"/>
    <x v="70"/>
    <x v="0"/>
    <d v="2026-08-20T12:48:0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5"/>
    <x v="70"/>
    <x v="0"/>
    <d v="2026-08-20T12:48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6"/>
    <x v="70"/>
    <x v="0"/>
    <d v="2026-08-20T12:48:02"/>
    <n v="56"/>
    <n v="2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4"/>
    <x v="71"/>
    <x v="0"/>
    <d v="2026-08-20T12:48:0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5"/>
    <x v="71"/>
    <x v="0"/>
    <d v="2026-08-20T12:48:0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6"/>
    <x v="71"/>
    <x v="0"/>
    <d v="2026-08-20T12:48:03"/>
    <n v="71"/>
    <n v="3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7"/>
    <x v="71"/>
    <x v="0"/>
    <d v="2026-08-20T12:48:03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8"/>
    <x v="81"/>
    <x v="3"/>
    <d v="2026-08-20T12:48:0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9"/>
    <x v="81"/>
    <x v="3"/>
    <d v="2026-08-20T12:48:08"/>
    <n v="20"/>
    <m/>
    <m/>
    <m/>
    <m/>
    <m/>
    <n v="8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10"/>
    <x v="83"/>
    <x v="3"/>
    <d v="2026-08-20T12:48:09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2"/>
    <x v="83"/>
    <x v="3"/>
    <d v="2026-08-20T12:48:09"/>
    <n v="20"/>
    <n v="11"/>
    <n v="9"/>
    <n v="0"/>
    <n v="0"/>
    <n v="0"/>
    <n v="3"/>
    <n v="6"/>
    <n v="5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4"/>
    <x v="83"/>
    <x v="3"/>
    <d v="2026-08-20T12:48:0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6"/>
    <x v="83"/>
    <x v="3"/>
    <d v="2026-08-20T12:48:09"/>
    <n v="71"/>
    <n v="2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8"/>
    <x v="84"/>
    <x v="13"/>
    <d v="2026-08-20T12:48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9"/>
    <x v="84"/>
    <x v="13"/>
    <d v="2026-08-20T12:48:10"/>
    <n v="19"/>
    <m/>
    <m/>
    <m/>
    <m/>
    <m/>
    <n v="12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6"/>
    <x v="100"/>
    <x v="11"/>
    <d v="2026-08-20T12:48:19"/>
    <n v="157"/>
    <n v="8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7"/>
    <x v="100"/>
    <x v="11"/>
    <d v="2026-08-20T12:48:19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8"/>
    <x v="101"/>
    <x v="11"/>
    <d v="2026-08-20T12:48:1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9"/>
    <x v="101"/>
    <x v="11"/>
    <d v="2026-08-20T12:48:19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10"/>
    <x v="101"/>
    <x v="11"/>
    <d v="2026-08-20T12:48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11"/>
    <x v="101"/>
    <x v="11"/>
    <d v="2026-08-20T12:48:19"/>
    <n v="4"/>
    <m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2"/>
    <x v="101"/>
    <x v="11"/>
    <d v="2026-08-20T12:48:19"/>
    <n v="17"/>
    <n v="7"/>
    <n v="10"/>
    <m/>
    <n v="1"/>
    <n v="1"/>
    <n v="3"/>
    <n v="1"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4"/>
    <x v="101"/>
    <x v="11"/>
    <d v="2026-08-20T12:48:1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0"/>
    <x v="84"/>
    <x v="13"/>
    <d v="2026-08-20T12:48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1"/>
    <x v="84"/>
    <x v="13"/>
    <d v="2026-08-20T12:48:10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5"/>
    <x v="87"/>
    <x v="13"/>
    <d v="2026-08-20T12:48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6"/>
    <x v="87"/>
    <x v="13"/>
    <d v="2026-08-20T12:48:11"/>
    <n v="69"/>
    <n v="27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"/>
    <x v="87"/>
    <x v="13"/>
    <d v="2026-08-20T12:48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8"/>
    <x v="88"/>
    <x v="13"/>
    <d v="2026-08-20T12:48:12"/>
    <n v="38"/>
    <m/>
    <m/>
    <m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"/>
    <x v="88"/>
    <x v="13"/>
    <d v="2026-08-20T12:48:12"/>
    <n v="83"/>
    <m/>
    <m/>
    <m/>
    <m/>
    <m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0"/>
    <x v="88"/>
    <x v="13"/>
    <d v="2026-08-20T12:48:12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4"/>
    <x v="82"/>
    <x v="0"/>
    <d v="2026-08-20T12:48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5"/>
    <x v="82"/>
    <x v="0"/>
    <d v="2026-08-20T12:48:0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6"/>
    <x v="82"/>
    <x v="0"/>
    <d v="2026-08-20T12:48:04"/>
    <n v="76"/>
    <n v="3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"/>
    <x v="85"/>
    <x v="12"/>
    <d v="2026-08-20T12:48:04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"/>
    <x v="86"/>
    <x v="12"/>
    <d v="2026-08-20T12:48:05"/>
    <n v="13"/>
    <n v="6"/>
    <n v="7"/>
    <m/>
    <m/>
    <m/>
    <n v="4"/>
    <m/>
    <n v="3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3"/>
    <x v="86"/>
    <x v="12"/>
    <d v="2026-08-20T12:48:0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4"/>
    <x v="86"/>
    <x v="12"/>
    <d v="2026-08-20T12:4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4"/>
    <x v="86"/>
    <x v="12"/>
    <d v="2026-08-20T12:4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6"/>
    <x v="104"/>
    <x v="6"/>
    <d v="2026-08-20T12:48:2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7"/>
    <x v="104"/>
    <x v="6"/>
    <d v="2026-08-20T12:4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4"/>
    <x v="105"/>
    <x v="6"/>
    <d v="2026-08-20T12:48:2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5"/>
    <x v="105"/>
    <x v="6"/>
    <d v="2026-08-20T12:48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6"/>
    <x v="105"/>
    <x v="6"/>
    <d v="2026-08-20T12:48:21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7"/>
    <x v="105"/>
    <x v="6"/>
    <d v="2026-08-20T12:48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25"/>
    <x v="105"/>
    <x v="6"/>
    <d v="2026-08-20T12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8"/>
    <x v="106"/>
    <x v="1"/>
    <d v="2026-08-20T12:48:2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6"/>
    <x v="117"/>
    <x v="11"/>
    <d v="2026-08-20T12:48:23"/>
    <n v="126"/>
    <n v="5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7"/>
    <x v="117"/>
    <x v="11"/>
    <d v="2026-08-20T12:48:2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9"/>
    <x v="118"/>
    <x v="7"/>
    <d v="2026-08-20T12:48:2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0"/>
    <x v="118"/>
    <x v="7"/>
    <d v="2026-08-20T12:4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1"/>
    <x v="118"/>
    <x v="7"/>
    <d v="2026-08-20T12:4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2"/>
    <x v="118"/>
    <x v="7"/>
    <d v="2026-08-20T12:48:23"/>
    <n v="3"/>
    <n v="1"/>
    <n v="2"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3"/>
    <x v="118"/>
    <x v="7"/>
    <d v="2026-08-20T12:48:23"/>
    <n v="1"/>
    <n v="1"/>
    <m/>
    <m/>
    <m/>
    <m/>
    <m/>
    <m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4"/>
    <x v="118"/>
    <x v="7"/>
    <d v="2026-08-20T12:48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5"/>
    <x v="86"/>
    <x v="12"/>
    <d v="2026-08-20T12:4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6"/>
    <x v="75"/>
    <x v="12"/>
    <d v="2026-08-20T12:48:05"/>
    <n v="84"/>
    <n v="2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7"/>
    <x v="75"/>
    <x v="12"/>
    <d v="2026-08-20T12:48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8"/>
    <x v="75"/>
    <x v="12"/>
    <d v="2026-08-20T12:48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"/>
    <x v="77"/>
    <x v="12"/>
    <d v="2026-08-20T12:48:06"/>
    <n v="26"/>
    <n v="11"/>
    <n v="15"/>
    <n v="1"/>
    <n v="1"/>
    <n v="2"/>
    <n v="3"/>
    <m/>
    <n v="9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6"/>
    <x v="77"/>
    <x v="12"/>
    <d v="2026-08-20T12:48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0"/>
    <x v="77"/>
    <x v="12"/>
    <d v="2026-08-20T12:48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"/>
    <x v="77"/>
    <x v="12"/>
    <d v="2026-08-20T12:48:0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1"/>
    <x v="88"/>
    <x v="13"/>
    <d v="2026-08-20T12:48:12"/>
    <n v="25.6"/>
    <n v="8.8000000000000007"/>
    <n v="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6"/>
    <x v="88"/>
    <x v="13"/>
    <d v="2026-08-20T12:48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6"/>
    <x v="89"/>
    <x v="13"/>
    <d v="2026-08-20T12:48:13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"/>
    <x v="89"/>
    <x v="13"/>
    <d v="2026-08-20T12:48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8"/>
    <x v="90"/>
    <x v="6"/>
    <d v="2026-08-20T12:48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9"/>
    <x v="90"/>
    <x v="6"/>
    <d v="2026-08-20T12:48:1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2"/>
    <x v="90"/>
    <x v="6"/>
    <d v="2026-08-20T12:48:14"/>
    <n v="4"/>
    <n v="3"/>
    <n v="1"/>
    <m/>
    <m/>
    <m/>
    <m/>
    <n v="1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4"/>
    <x v="90"/>
    <x v="6"/>
    <d v="2026-08-20T12:48:1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7"/>
    <x v="108"/>
    <x v="8"/>
    <d v="2026-08-20T12:48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8"/>
    <x v="108"/>
    <x v="8"/>
    <d v="2026-08-20T12:48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8"/>
    <x v="109"/>
    <x v="8"/>
    <d v="2026-08-20T12:48:25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9"/>
    <x v="109"/>
    <x v="8"/>
    <d v="2026-08-20T12:48:25"/>
    <n v="14"/>
    <m/>
    <m/>
    <m/>
    <m/>
    <m/>
    <n v="8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0"/>
    <x v="109"/>
    <x v="8"/>
    <d v="2026-08-20T12:48:25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1"/>
    <x v="109"/>
    <x v="8"/>
    <d v="2026-08-20T12:48:25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"/>
    <x v="109"/>
    <x v="8"/>
    <d v="2026-08-20T12:48:25"/>
    <n v="10"/>
    <n v="7"/>
    <n v="3"/>
    <n v="0"/>
    <n v="0"/>
    <n v="1"/>
    <n v="1"/>
    <n v="0"/>
    <n v="4"/>
    <n v="3"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"/>
    <x v="109"/>
    <x v="8"/>
    <d v="2026-08-20T12:48:2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5"/>
    <x v="90"/>
    <x v="6"/>
    <d v="2026-08-20T12:48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6"/>
    <x v="90"/>
    <x v="6"/>
    <d v="2026-08-20T12:48:14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9"/>
    <x v="91"/>
    <x v="6"/>
    <d v="2026-08-20T12:48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2"/>
    <x v="91"/>
    <x v="6"/>
    <d v="2026-08-20T12:48:14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4"/>
    <x v="91"/>
    <x v="6"/>
    <d v="2026-08-20T12:48:1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6"/>
    <x v="91"/>
    <x v="6"/>
    <d v="2026-08-20T12:48:14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8"/>
    <x v="92"/>
    <x v="6"/>
    <d v="2026-08-20T12:48:15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9"/>
    <x v="92"/>
    <x v="6"/>
    <d v="2026-08-20T12:48:15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5"/>
    <x v="77"/>
    <x v="12"/>
    <d v="2026-08-20T12:48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"/>
    <x v="79"/>
    <x v="12"/>
    <d v="2026-08-20T12:48:07"/>
    <n v="41"/>
    <n v="19"/>
    <n v="22"/>
    <m/>
    <n v="2"/>
    <m/>
    <n v="5"/>
    <n v="8"/>
    <n v="17"/>
    <n v="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5"/>
    <x v="79"/>
    <x v="12"/>
    <d v="2026-08-20T12:48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"/>
    <x v="79"/>
    <x v="12"/>
    <d v="2026-08-20T12:48:07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5"/>
    <x v="79"/>
    <x v="12"/>
    <d v="2026-08-20T12:48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6"/>
    <x v="79"/>
    <x v="12"/>
    <d v="2026-08-20T12:48:07"/>
    <n v="92"/>
    <n v="5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"/>
    <x v="79"/>
    <x v="12"/>
    <d v="2026-08-20T12:48:0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0"/>
    <x v="81"/>
    <x v="3"/>
    <d v="2026-08-20T12:48:08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8"/>
    <x v="94"/>
    <x v="10"/>
    <d v="2026-08-20T12:48:15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9"/>
    <x v="94"/>
    <x v="10"/>
    <d v="2026-08-20T12:48:15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8"/>
    <x v="95"/>
    <x v="10"/>
    <d v="2026-08-20T12:48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9"/>
    <x v="95"/>
    <x v="10"/>
    <d v="2026-08-20T12:48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10"/>
    <x v="95"/>
    <x v="10"/>
    <d v="2026-08-20T12:48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2"/>
    <x v="95"/>
    <x v="10"/>
    <d v="2026-08-20T12:48:16"/>
    <n v="6"/>
    <n v="3"/>
    <n v="3"/>
    <m/>
    <m/>
    <m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4"/>
    <x v="95"/>
    <x v="10"/>
    <d v="2026-08-20T12:48:1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5"/>
    <x v="95"/>
    <x v="10"/>
    <d v="2026-08-20T12:48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25"/>
    <x v="110"/>
    <x v="9"/>
    <d v="2026-08-20T12:48:25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34"/>
    <x v="110"/>
    <x v="9"/>
    <d v="2026-08-20T12:4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9"/>
    <x v="111"/>
    <x v="5"/>
    <d v="2026-08-20T12:48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2"/>
    <x v="111"/>
    <x v="5"/>
    <d v="2026-08-20T12:48:26"/>
    <n v="2"/>
    <n v="1"/>
    <n v="1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4"/>
    <x v="111"/>
    <x v="5"/>
    <d v="2026-08-20T12:48:2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6"/>
    <x v="111"/>
    <x v="5"/>
    <d v="2026-08-20T12:48:26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8"/>
    <x v="112"/>
    <x v="12"/>
    <d v="2026-08-20T12:48:26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9"/>
    <x v="112"/>
    <x v="12"/>
    <d v="2026-08-20T12:48:2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"/>
    <x v="96"/>
    <x v="10"/>
    <d v="2026-08-20T12:48:16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9"/>
    <x v="96"/>
    <x v="10"/>
    <d v="2026-08-20T12:48:16"/>
    <n v="74"/>
    <m/>
    <m/>
    <m/>
    <m/>
    <m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0"/>
    <x v="96"/>
    <x v="10"/>
    <d v="2026-08-20T12:48:16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1"/>
    <x v="96"/>
    <x v="10"/>
    <d v="2026-08-20T12:48:16"/>
    <n v="14.4"/>
    <n v="3.2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0"/>
    <x v="96"/>
    <x v="10"/>
    <d v="2026-08-20T12:48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"/>
    <x v="96"/>
    <x v="10"/>
    <d v="2026-08-20T12:48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2"/>
    <x v="96"/>
    <x v="10"/>
    <d v="2026-08-20T12:48:16"/>
    <n v="59"/>
    <n v="33"/>
    <n v="26"/>
    <n v="1"/>
    <n v="2"/>
    <n v="2"/>
    <n v="4"/>
    <n v="9"/>
    <n v="18"/>
    <n v="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3"/>
    <x v="96"/>
    <x v="10"/>
    <d v="2026-08-20T12:48:16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1"/>
    <x v="81"/>
    <x v="3"/>
    <d v="2026-08-20T12:48:0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2"/>
    <x v="81"/>
    <x v="3"/>
    <d v="2026-08-20T12:48:08"/>
    <n v="11"/>
    <n v="5"/>
    <n v="6"/>
    <n v="0"/>
    <n v="0"/>
    <n v="0"/>
    <n v="1"/>
    <n v="0"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3"/>
    <x v="81"/>
    <x v="3"/>
    <d v="2026-08-20T12:48:08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0"/>
    <x v="84"/>
    <x v="13"/>
    <d v="2026-08-20T12:48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"/>
    <x v="84"/>
    <x v="13"/>
    <d v="2026-08-20T12:48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"/>
    <x v="84"/>
    <x v="13"/>
    <d v="2026-08-20T12:48:10"/>
    <n v="20"/>
    <n v="10"/>
    <n v="10"/>
    <m/>
    <n v="1"/>
    <n v="2"/>
    <m/>
    <n v="6"/>
    <n v="6"/>
    <n v="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3"/>
    <x v="84"/>
    <x v="13"/>
    <d v="2026-08-20T12:48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7"/>
    <x v="84"/>
    <x v="13"/>
    <d v="2026-08-20T12:48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4"/>
    <x v="96"/>
    <x v="10"/>
    <d v="2026-08-20T12:48:1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5"/>
    <x v="96"/>
    <x v="10"/>
    <d v="2026-08-20T12:48:1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9"/>
    <x v="97"/>
    <x v="6"/>
    <d v="2026-08-20T12:48:17"/>
    <n v="2"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2"/>
    <x v="97"/>
    <x v="6"/>
    <d v="2026-08-20T12:48:17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4"/>
    <x v="97"/>
    <x v="6"/>
    <d v="2026-08-20T12:48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6"/>
    <x v="97"/>
    <x v="6"/>
    <d v="2026-08-20T12:48:17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8"/>
    <x v="98"/>
    <x v="4"/>
    <d v="2026-08-20T12:48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9"/>
    <x v="98"/>
    <x v="4"/>
    <d v="2026-08-20T12:48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8"/>
    <x v="99"/>
    <x v="0"/>
    <d v="2026-08-20T12:4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10"/>
    <x v="99"/>
    <x v="0"/>
    <d v="2026-08-20T12:48:1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8"/>
    <x v="100"/>
    <x v="11"/>
    <d v="2026-08-20T12:48:19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9"/>
    <x v="100"/>
    <x v="11"/>
    <d v="2026-08-20T12:48:19"/>
    <n v="36"/>
    <m/>
    <m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0"/>
    <x v="100"/>
    <x v="11"/>
    <d v="2026-08-20T12:48:19"/>
    <n v="11"/>
    <m/>
    <m/>
    <m/>
    <m/>
    <m/>
    <m/>
    <m/>
    <n v="3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1"/>
    <x v="100"/>
    <x v="11"/>
    <d v="2026-08-20T12:48:19"/>
    <n v="16"/>
    <m/>
    <n v="4.8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0"/>
    <x v="100"/>
    <x v="11"/>
    <d v="2026-08-20T12:48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"/>
    <x v="100"/>
    <x v="11"/>
    <d v="2026-08-20T12:48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0"/>
    <x v="84"/>
    <x v="13"/>
    <d v="2026-08-20T12:48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4"/>
    <x v="84"/>
    <x v="13"/>
    <d v="2026-08-20T12:48:1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5"/>
    <x v="84"/>
    <x v="13"/>
    <d v="2026-08-20T12:4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7"/>
    <x v="84"/>
    <x v="13"/>
    <d v="2026-08-20T12:4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6"/>
    <x v="84"/>
    <x v="13"/>
    <d v="2026-08-20T12:48:10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2"/>
    <x v="88"/>
    <x v="13"/>
    <d v="2026-08-20T12:48:12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"/>
    <x v="88"/>
    <x v="13"/>
    <d v="2026-08-20T12:48:12"/>
    <n v="75"/>
    <n v="35"/>
    <n v="40"/>
    <n v="4"/>
    <n v="2"/>
    <n v="3"/>
    <n v="7"/>
    <n v="12"/>
    <n v="25"/>
    <n v="1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"/>
    <x v="88"/>
    <x v="13"/>
    <d v="2026-08-20T12:48:12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2"/>
    <x v="100"/>
    <x v="11"/>
    <d v="2026-08-20T12:48:19"/>
    <n v="46"/>
    <n v="24"/>
    <n v="22"/>
    <m/>
    <n v="2"/>
    <n v="5"/>
    <n v="4"/>
    <n v="8"/>
    <n v="9"/>
    <n v="9"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16"/>
    <x v="100"/>
    <x v="11"/>
    <d v="2026-08-20T12:48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5"/>
    <x v="101"/>
    <x v="11"/>
    <d v="2026-08-20T12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6"/>
    <x v="101"/>
    <x v="11"/>
    <d v="2026-08-20T12:48:19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7"/>
    <x v="101"/>
    <x v="11"/>
    <d v="2026-08-20T12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25"/>
    <x v="101"/>
    <x v="11"/>
    <d v="2026-08-20T12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9"/>
    <x v="102"/>
    <x v="6"/>
    <d v="2026-08-20T12:48:20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2"/>
    <x v="102"/>
    <x v="6"/>
    <d v="2026-08-20T12:48:20"/>
    <n v="1"/>
    <n v="0"/>
    <n v="1"/>
    <m/>
    <m/>
    <m/>
    <m/>
    <m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4"/>
    <x v="102"/>
    <x v="6"/>
    <d v="2026-08-20T12:48:2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5"/>
    <x v="102"/>
    <x v="6"/>
    <d v="2026-08-20T12:48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8"/>
    <x v="103"/>
    <x v="10"/>
    <d v="2026-08-20T12:48:2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9"/>
    <x v="103"/>
    <x v="10"/>
    <d v="2026-08-20T12:4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2"/>
    <x v="103"/>
    <x v="10"/>
    <d v="2026-08-20T12:48:20"/>
    <n v="6"/>
    <n v="3"/>
    <n v="3"/>
    <m/>
    <m/>
    <m/>
    <n v="3"/>
    <m/>
    <n v="2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4"/>
    <x v="103"/>
    <x v="10"/>
    <d v="2026-08-20T12:48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5"/>
    <x v="103"/>
    <x v="10"/>
    <d v="2026-08-20T12:48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6"/>
    <x v="103"/>
    <x v="10"/>
    <d v="2026-08-20T12:48:20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5"/>
    <x v="88"/>
    <x v="13"/>
    <d v="2026-08-20T12:48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"/>
    <x v="88"/>
    <x v="13"/>
    <d v="2026-08-20T12:48:12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5"/>
    <x v="88"/>
    <x v="13"/>
    <d v="2026-08-20T12:48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7"/>
    <x v="90"/>
    <x v="6"/>
    <d v="2026-08-20T12:48:1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2"/>
    <x v="92"/>
    <x v="6"/>
    <d v="2026-08-20T12:48:15"/>
    <n v="14"/>
    <n v="7"/>
    <n v="7"/>
    <m/>
    <m/>
    <m/>
    <n v="3"/>
    <n v="3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4"/>
    <x v="92"/>
    <x v="6"/>
    <d v="2026-08-20T12:48:15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5"/>
    <x v="92"/>
    <x v="6"/>
    <d v="2026-08-20T12:48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6"/>
    <x v="92"/>
    <x v="6"/>
    <d v="2026-08-20T12:48:15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9"/>
    <x v="106"/>
    <x v="1"/>
    <d v="2026-08-20T12:48:22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0"/>
    <x v="106"/>
    <x v="1"/>
    <d v="2026-08-20T12:48:2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8"/>
    <x v="116"/>
    <x v="8"/>
    <d v="2026-08-20T12:48:2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9"/>
    <x v="116"/>
    <x v="8"/>
    <d v="2026-08-20T12:48:22"/>
    <n v="28"/>
    <m/>
    <m/>
    <m/>
    <m/>
    <m/>
    <n v="1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11"/>
    <x v="116"/>
    <x v="8"/>
    <d v="2026-08-20T12:48:22"/>
    <n v="8"/>
    <n v="0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"/>
    <x v="116"/>
    <x v="8"/>
    <d v="2026-08-20T12:48:22"/>
    <n v="23"/>
    <n v="17"/>
    <n v="6"/>
    <n v="0"/>
    <n v="2"/>
    <n v="1"/>
    <n v="4"/>
    <n v="2"/>
    <n v="7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4"/>
    <x v="116"/>
    <x v="8"/>
    <d v="2026-08-20T12:48:2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5"/>
    <x v="116"/>
    <x v="8"/>
    <d v="2026-08-20T12:4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7"/>
    <x v="92"/>
    <x v="6"/>
    <d v="2026-08-20T12:48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0"/>
    <x v="94"/>
    <x v="10"/>
    <d v="2026-08-20T12:48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2"/>
    <x v="94"/>
    <x v="10"/>
    <d v="2026-08-20T12:48:15"/>
    <n v="16"/>
    <n v="7"/>
    <n v="9"/>
    <m/>
    <m/>
    <m/>
    <n v="1"/>
    <n v="5"/>
    <n v="6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4"/>
    <x v="94"/>
    <x v="10"/>
    <d v="2026-08-20T12:48:15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5"/>
    <x v="94"/>
    <x v="10"/>
    <d v="2026-08-20T12:48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6"/>
    <x v="94"/>
    <x v="10"/>
    <d v="2026-08-20T12:48:15"/>
    <n v="90"/>
    <n v="3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"/>
    <x v="94"/>
    <x v="10"/>
    <d v="2026-08-20T12:48:1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6"/>
    <x v="95"/>
    <x v="10"/>
    <d v="2026-08-20T12:48:16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8"/>
    <x v="117"/>
    <x v="11"/>
    <d v="2026-08-20T12:4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9"/>
    <x v="117"/>
    <x v="11"/>
    <d v="2026-08-20T12:48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5"/>
    <x v="118"/>
    <x v="7"/>
    <d v="2026-08-20T12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6"/>
    <x v="118"/>
    <x v="7"/>
    <d v="2026-08-20T12:48:23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7"/>
    <x v="118"/>
    <x v="7"/>
    <d v="2026-08-20T12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8"/>
    <x v="107"/>
    <x v="10"/>
    <d v="2026-08-20T12:48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9"/>
    <x v="107"/>
    <x v="10"/>
    <d v="2026-08-20T12:48:2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10"/>
    <x v="107"/>
    <x v="10"/>
    <d v="2026-08-20T12:48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"/>
    <x v="95"/>
    <x v="10"/>
    <d v="2026-08-20T12:48:1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6"/>
    <x v="96"/>
    <x v="10"/>
    <d v="2026-08-20T12:48:16"/>
    <n v="144"/>
    <n v="7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"/>
    <x v="96"/>
    <x v="10"/>
    <d v="2026-08-20T12:48:16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10"/>
    <x v="98"/>
    <x v="4"/>
    <d v="2026-08-20T12:48:1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2"/>
    <x v="98"/>
    <x v="4"/>
    <d v="2026-08-20T12:48:17"/>
    <n v="11"/>
    <n v="4"/>
    <n v="7"/>
    <m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4"/>
    <x v="98"/>
    <x v="4"/>
    <d v="2026-08-20T12:48:1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5"/>
    <x v="98"/>
    <x v="4"/>
    <d v="2026-08-20T12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6"/>
    <x v="98"/>
    <x v="4"/>
    <d v="2026-08-20T12:48:17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21"/>
    <x v="107"/>
    <x v="10"/>
    <d v="2026-08-20T12:48:24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2"/>
    <x v="107"/>
    <x v="10"/>
    <d v="2026-08-20T12:48:24"/>
    <n v="8"/>
    <n v="1"/>
    <n v="7"/>
    <m/>
    <m/>
    <m/>
    <n v="1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8"/>
    <x v="108"/>
    <x v="8"/>
    <d v="2026-08-20T12:48:24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9"/>
    <x v="108"/>
    <x v="8"/>
    <d v="2026-08-20T12:48:24"/>
    <n v="26"/>
    <m/>
    <m/>
    <m/>
    <m/>
    <m/>
    <n v="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11"/>
    <x v="108"/>
    <x v="8"/>
    <d v="2026-08-20T12:48:2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"/>
    <x v="108"/>
    <x v="8"/>
    <d v="2026-08-20T12:48:24"/>
    <n v="16"/>
    <n v="7"/>
    <n v="9"/>
    <n v="0"/>
    <n v="0"/>
    <n v="1"/>
    <n v="2"/>
    <n v="0"/>
    <n v="4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"/>
    <x v="108"/>
    <x v="8"/>
    <d v="2026-08-20T12:48:2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5"/>
    <x v="108"/>
    <x v="8"/>
    <d v="2026-08-20T12:48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5"/>
    <x v="109"/>
    <x v="8"/>
    <d v="2026-08-20T12:48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6"/>
    <x v="109"/>
    <x v="8"/>
    <d v="2026-08-20T12:48:25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8"/>
    <x v="110"/>
    <x v="9"/>
    <d v="2026-08-20T12:48:2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9"/>
    <x v="110"/>
    <x v="9"/>
    <d v="2026-08-20T12:48:2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0"/>
    <x v="110"/>
    <x v="9"/>
    <d v="2026-08-20T12:48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1"/>
    <x v="110"/>
    <x v="9"/>
    <d v="2026-08-20T12:48:25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0"/>
    <x v="110"/>
    <x v="9"/>
    <d v="2026-08-20T12:48:2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"/>
    <x v="110"/>
    <x v="9"/>
    <d v="2026-08-20T12:48:2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7"/>
    <x v="98"/>
    <x v="4"/>
    <d v="2026-08-20T12:48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2"/>
    <x v="99"/>
    <x v="0"/>
    <d v="2026-08-20T12:48:18"/>
    <n v="4"/>
    <n v="1"/>
    <n v="3"/>
    <m/>
    <m/>
    <m/>
    <m/>
    <n v="1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4"/>
    <x v="99"/>
    <x v="0"/>
    <d v="2026-08-20T12:48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5"/>
    <x v="99"/>
    <x v="0"/>
    <d v="2026-08-20T12:48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6"/>
    <x v="99"/>
    <x v="0"/>
    <d v="2026-08-20T12:48:1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7"/>
    <x v="99"/>
    <x v="0"/>
    <d v="2026-08-20T12:48:18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20"/>
    <x v="100"/>
    <x v="11"/>
    <d v="2026-08-20T12:48:1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4"/>
    <x v="100"/>
    <x v="11"/>
    <d v="2026-08-20T12:48:19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6"/>
    <x v="119"/>
    <x v="1"/>
    <d v="2026-08-20T12:48:29"/>
    <n v="58"/>
    <n v="2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"/>
    <x v="119"/>
    <x v="1"/>
    <d v="2026-08-20T12:48:29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8"/>
    <x v="120"/>
    <x v="1"/>
    <d v="2026-08-20T12:48:30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9"/>
    <x v="120"/>
    <x v="1"/>
    <d v="2026-08-20T12:48:30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0"/>
    <x v="120"/>
    <x v="1"/>
    <d v="2026-08-20T12:48:3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1"/>
    <x v="120"/>
    <x v="1"/>
    <d v="2026-08-20T12:48:30"/>
    <n v="24"/>
    <n v="2.4"/>
    <n v="4.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0"/>
    <x v="120"/>
    <x v="1"/>
    <d v="2026-08-20T12:4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"/>
    <x v="120"/>
    <x v="1"/>
    <d v="2026-08-20T12:4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6"/>
    <x v="121"/>
    <x v="9"/>
    <d v="2026-08-20T12:48:30"/>
    <n v="199"/>
    <n v="79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"/>
    <x v="121"/>
    <x v="9"/>
    <d v="2026-08-20T12:48:3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8"/>
    <x v="122"/>
    <x v="9"/>
    <d v="2026-08-20T12:48:31"/>
    <n v="46"/>
    <m/>
    <m/>
    <m/>
    <n v="3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9"/>
    <x v="122"/>
    <x v="9"/>
    <d v="2026-08-20T12:48:31"/>
    <n v="115"/>
    <m/>
    <m/>
    <m/>
    <m/>
    <m/>
    <n v="48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0"/>
    <x v="122"/>
    <x v="9"/>
    <d v="2026-08-20T12:48:31"/>
    <n v="12"/>
    <m/>
    <m/>
    <m/>
    <m/>
    <m/>
    <m/>
    <m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1"/>
    <x v="122"/>
    <x v="9"/>
    <d v="2026-08-20T12:48:31"/>
    <n v="11.2"/>
    <n v="3.2"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"/>
    <x v="122"/>
    <x v="9"/>
    <d v="2026-08-20T12:48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12"/>
    <x v="122"/>
    <x v="9"/>
    <d v="2026-08-20T12:48:3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2"/>
    <x v="110"/>
    <x v="9"/>
    <d v="2026-08-20T12:48:25"/>
    <n v="27"/>
    <n v="14"/>
    <n v="13"/>
    <n v="1"/>
    <m/>
    <n v="3"/>
    <n v="3"/>
    <n v="4"/>
    <n v="4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3"/>
    <x v="110"/>
    <x v="9"/>
    <d v="2026-08-20T12:48:2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"/>
    <x v="112"/>
    <x v="12"/>
    <d v="2026-08-20T12:48:26"/>
    <n v="8"/>
    <n v="3"/>
    <n v="5"/>
    <m/>
    <m/>
    <m/>
    <m/>
    <n v="5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4"/>
    <x v="112"/>
    <x v="12"/>
    <d v="2026-08-20T12:48:2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5"/>
    <x v="112"/>
    <x v="12"/>
    <d v="2026-08-20T12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6"/>
    <x v="112"/>
    <x v="12"/>
    <d v="2026-08-20T12:48:26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7"/>
    <x v="112"/>
    <x v="12"/>
    <d v="2026-08-20T12:4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8"/>
    <x v="113"/>
    <x v="9"/>
    <d v="2026-08-20T12:48:27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5"/>
    <x v="100"/>
    <x v="11"/>
    <d v="2026-08-20T12:48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6"/>
    <x v="102"/>
    <x v="6"/>
    <d v="2026-08-20T12:48:20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7"/>
    <x v="102"/>
    <x v="6"/>
    <d v="2026-08-20T12:48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"/>
    <x v="103"/>
    <x v="10"/>
    <d v="2026-08-20T12:48:2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8"/>
    <x v="104"/>
    <x v="6"/>
    <d v="2026-08-20T12:4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9"/>
    <x v="104"/>
    <x v="6"/>
    <d v="2026-08-20T12:48:21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2"/>
    <x v="104"/>
    <x v="6"/>
    <d v="2026-08-20T12:48:21"/>
    <n v="2"/>
    <n v="2"/>
    <n v="0"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4"/>
    <x v="104"/>
    <x v="6"/>
    <d v="2026-08-20T12:48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25"/>
    <x v="123"/>
    <x v="9"/>
    <d v="2026-08-20T12:48:3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34"/>
    <x v="123"/>
    <x v="9"/>
    <d v="2026-08-20T12:48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8"/>
    <x v="124"/>
    <x v="2"/>
    <d v="2026-08-20T12:48:32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9"/>
    <x v="124"/>
    <x v="2"/>
    <d v="2026-08-20T12:48:32"/>
    <n v="80"/>
    <m/>
    <m/>
    <m/>
    <m/>
    <m/>
    <n v="40"/>
    <n v="3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0"/>
    <x v="124"/>
    <x v="2"/>
    <d v="2026-08-20T12:48:32"/>
    <n v="17"/>
    <m/>
    <m/>
    <m/>
    <m/>
    <m/>
    <m/>
    <m/>
    <n v="6"/>
    <m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1"/>
    <x v="124"/>
    <x v="2"/>
    <d v="2026-08-20T12:48:32"/>
    <n v="18.399999999999999"/>
    <n v="8"/>
    <n v="0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0"/>
    <x v="124"/>
    <x v="2"/>
    <d v="2026-08-20T12:48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"/>
    <x v="124"/>
    <x v="2"/>
    <d v="2026-08-20T12:48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7"/>
    <x v="125"/>
    <x v="10"/>
    <d v="2026-08-20T12:48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8"/>
    <x v="125"/>
    <x v="10"/>
    <d v="2026-08-20T12:48:33"/>
    <n v="29.2"/>
    <m/>
    <n v="7.6"/>
    <n v="6.8"/>
    <n v="7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9"/>
    <x v="125"/>
    <x v="10"/>
    <d v="2026-08-20T12:48:3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0"/>
    <x v="125"/>
    <x v="10"/>
    <d v="2026-08-20T12:48:33"/>
    <n v="4"/>
    <n v="4"/>
    <m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4"/>
    <x v="125"/>
    <x v="10"/>
    <d v="2026-08-20T12:48:33"/>
    <n v="9"/>
    <n v="5"/>
    <n v="4"/>
    <m/>
    <n v="3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4"/>
    <x v="125"/>
    <x v="10"/>
    <d v="2026-08-20T12:48:33"/>
    <n v="860"/>
    <n v="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"/>
    <x v="125"/>
    <x v="10"/>
    <d v="2026-08-20T12:48:3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6"/>
    <x v="125"/>
    <x v="10"/>
    <d v="2026-08-20T12:48:33"/>
    <n v="860"/>
    <n v="316"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5"/>
    <x v="104"/>
    <x v="6"/>
    <d v="2026-08-20T12:4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1"/>
    <x v="106"/>
    <x v="1"/>
    <d v="2026-08-20T12:48:22"/>
    <n v="21.6"/>
    <n v="3.2"/>
    <n v="4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"/>
    <x v="106"/>
    <x v="1"/>
    <d v="2026-08-20T12:48:22"/>
    <n v="34"/>
    <n v="17"/>
    <n v="17"/>
    <n v="1"/>
    <n v="2"/>
    <n v="5"/>
    <n v="5"/>
    <n v="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4"/>
    <x v="106"/>
    <x v="1"/>
    <d v="2026-08-20T12:48:2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5"/>
    <x v="106"/>
    <x v="1"/>
    <d v="2026-08-20T12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7"/>
    <x v="106"/>
    <x v="1"/>
    <d v="2026-08-20T12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6"/>
    <x v="106"/>
    <x v="1"/>
    <d v="2026-08-20T12:48:22"/>
    <n v="35"/>
    <n v="1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"/>
    <x v="106"/>
    <x v="1"/>
    <d v="2026-08-20T12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8"/>
    <x v="114"/>
    <x v="13"/>
    <d v="2026-08-20T12:48:2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9"/>
    <x v="114"/>
    <x v="13"/>
    <d v="2026-08-20T12:48:28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8"/>
    <x v="115"/>
    <x v="1"/>
    <d v="2026-08-20T12:48:28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9"/>
    <x v="115"/>
    <x v="1"/>
    <d v="2026-08-20T12:48:28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0"/>
    <x v="115"/>
    <x v="1"/>
    <d v="2026-08-20T12:48:28"/>
    <n v="16"/>
    <m/>
    <m/>
    <m/>
    <m/>
    <m/>
    <m/>
    <m/>
    <n v="7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1"/>
    <x v="115"/>
    <x v="1"/>
    <d v="2026-08-20T12:48:28"/>
    <n v="16"/>
    <n v="3.2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1"/>
    <x v="115"/>
    <x v="1"/>
    <d v="2026-08-20T12:48:2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"/>
    <x v="115"/>
    <x v="1"/>
    <d v="2026-08-20T12:48:28"/>
    <n v="45"/>
    <n v="15"/>
    <n v="30"/>
    <n v="1"/>
    <n v="1"/>
    <n v="6"/>
    <n v="6"/>
    <n v="5"/>
    <n v="9"/>
    <n v="5"/>
    <n v="7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8"/>
    <x v="106"/>
    <x v="1"/>
    <d v="2026-08-20T12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6"/>
    <x v="116"/>
    <x v="8"/>
    <d v="2026-08-20T12:48:22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7"/>
    <x v="116"/>
    <x v="8"/>
    <d v="2026-08-20T12:4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0"/>
    <x v="117"/>
    <x v="11"/>
    <d v="2026-08-20T12:48:2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1"/>
    <x v="117"/>
    <x v="11"/>
    <d v="2026-08-20T12:48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2"/>
    <x v="117"/>
    <x v="11"/>
    <d v="2026-08-20T12:48:2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2"/>
    <x v="117"/>
    <x v="11"/>
    <d v="2026-08-20T12:48:23"/>
    <n v="9"/>
    <n v="4"/>
    <n v="5"/>
    <m/>
    <m/>
    <n v="3"/>
    <n v="2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3"/>
    <x v="117"/>
    <x v="11"/>
    <d v="2026-08-20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6"/>
    <x v="113"/>
    <x v="9"/>
    <d v="2026-08-20T12:48:27"/>
    <n v="132"/>
    <n v="6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"/>
    <x v="113"/>
    <x v="9"/>
    <d v="2026-08-20T12:48:27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0"/>
    <x v="114"/>
    <x v="13"/>
    <d v="2026-08-20T12:48:28"/>
    <n v="6"/>
    <m/>
    <m/>
    <m/>
    <m/>
    <m/>
    <m/>
    <m/>
    <n v="3"/>
    <m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1"/>
    <x v="114"/>
    <x v="13"/>
    <d v="2026-08-20T12:48:28"/>
    <n v="25.6"/>
    <n v="5.6"/>
    <n v="5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3"/>
    <x v="114"/>
    <x v="13"/>
    <d v="2026-08-20T12:48:28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"/>
    <x v="114"/>
    <x v="13"/>
    <d v="2026-08-20T12:48:28"/>
    <n v="36"/>
    <n v="12"/>
    <n v="24"/>
    <n v="2"/>
    <n v="2"/>
    <n v="5"/>
    <n v="1"/>
    <n v="3"/>
    <n v="9"/>
    <n v="8"/>
    <n v="3"/>
    <m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5"/>
    <x v="114"/>
    <x v="13"/>
    <d v="2026-08-20T12:48:2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4"/>
    <x v="114"/>
    <x v="13"/>
    <d v="2026-08-20T12:48:2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4"/>
    <x v="115"/>
    <x v="1"/>
    <d v="2026-08-20T12:48:28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8"/>
    <x v="115"/>
    <x v="1"/>
    <d v="2026-08-20T12:48:28"/>
    <n v="11.2"/>
    <m/>
    <n v="8.8000000000000007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8"/>
    <x v="119"/>
    <x v="1"/>
    <d v="2026-08-20T12:48:29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9"/>
    <x v="119"/>
    <x v="1"/>
    <d v="2026-08-20T12:48:29"/>
    <n v="52"/>
    <m/>
    <m/>
    <m/>
    <m/>
    <m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0"/>
    <x v="119"/>
    <x v="1"/>
    <d v="2026-08-20T12:48:29"/>
    <n v="18"/>
    <m/>
    <m/>
    <m/>
    <m/>
    <m/>
    <m/>
    <m/>
    <n v="11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1"/>
    <x v="119"/>
    <x v="1"/>
    <d v="2026-08-20T12:48:29"/>
    <n v="20.8"/>
    <n v="3.2"/>
    <n v="2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0"/>
    <x v="119"/>
    <x v="1"/>
    <d v="2026-08-20T12:4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"/>
    <x v="119"/>
    <x v="1"/>
    <d v="2026-08-20T12:4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4"/>
    <x v="117"/>
    <x v="11"/>
    <d v="2026-08-20T12:48:23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5"/>
    <x v="117"/>
    <x v="11"/>
    <d v="2026-08-20T12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14"/>
    <x v="107"/>
    <x v="10"/>
    <d v="2026-08-20T12:48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4"/>
    <x v="107"/>
    <x v="10"/>
    <d v="2026-08-20T12:48:2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5"/>
    <x v="107"/>
    <x v="10"/>
    <d v="2026-08-20T12:48:2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6"/>
    <x v="107"/>
    <x v="10"/>
    <d v="2026-08-20T12:48:2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7"/>
    <x v="107"/>
    <x v="10"/>
    <d v="2026-08-20T12:48:24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7"/>
    <x v="108"/>
    <x v="8"/>
    <d v="2026-08-20T12:4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2"/>
    <x v="119"/>
    <x v="1"/>
    <d v="2026-08-20T12:48:29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3"/>
    <x v="119"/>
    <x v="1"/>
    <d v="2026-08-20T12:48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1"/>
    <x v="120"/>
    <x v="1"/>
    <d v="2026-08-20T12:48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3"/>
    <x v="120"/>
    <x v="1"/>
    <d v="2026-08-20T12:48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"/>
    <x v="120"/>
    <x v="1"/>
    <d v="2026-08-20T12:48:30"/>
    <n v="59"/>
    <n v="24"/>
    <n v="35"/>
    <n v="1"/>
    <n v="2"/>
    <n v="6"/>
    <n v="7"/>
    <n v="8"/>
    <n v="15"/>
    <n v="11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"/>
    <x v="120"/>
    <x v="1"/>
    <d v="2026-08-20T12:48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4"/>
    <x v="120"/>
    <x v="1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5"/>
    <x v="120"/>
    <x v="1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"/>
    <x v="125"/>
    <x v="10"/>
    <d v="2026-08-20T12:48:3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5"/>
    <x v="125"/>
    <x v="10"/>
    <d v="2026-08-20T12:48:33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8"/>
    <x v="126"/>
    <x v="9"/>
    <d v="2026-08-20T12:48:33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9"/>
    <x v="126"/>
    <x v="9"/>
    <d v="2026-08-20T12:48:33"/>
    <n v="30"/>
    <m/>
    <m/>
    <m/>
    <m/>
    <m/>
    <n v="10"/>
    <n v="18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0"/>
    <x v="126"/>
    <x v="9"/>
    <d v="2026-08-20T12:48:33"/>
    <n v="7"/>
    <m/>
    <m/>
    <m/>
    <m/>
    <m/>
    <m/>
    <m/>
    <n v="4"/>
    <m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1"/>
    <x v="126"/>
    <x v="9"/>
    <d v="2026-08-20T12:48:33"/>
    <n v="11.2"/>
    <n v="0.8"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2"/>
    <x v="126"/>
    <x v="9"/>
    <d v="2026-08-20T12:48:3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2"/>
    <x v="126"/>
    <x v="9"/>
    <d v="2026-08-20T12:48:3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6"/>
    <x v="108"/>
    <x v="8"/>
    <d v="2026-08-20T12:48:2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7"/>
    <x v="109"/>
    <x v="8"/>
    <d v="2026-08-20T12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17"/>
    <x v="110"/>
    <x v="9"/>
    <d v="2026-08-20T12:4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20"/>
    <x v="110"/>
    <x v="9"/>
    <d v="2026-08-20T12:4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4"/>
    <x v="110"/>
    <x v="9"/>
    <d v="2026-08-20T12:48:25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5"/>
    <x v="110"/>
    <x v="9"/>
    <d v="2026-08-20T12:48:2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6"/>
    <x v="110"/>
    <x v="9"/>
    <d v="2026-08-20T12:48:25"/>
    <n v="121"/>
    <n v="4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7"/>
    <x v="110"/>
    <x v="9"/>
    <d v="2026-08-20T12:48:25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4"/>
    <x v="120"/>
    <x v="1"/>
    <d v="2026-08-20T12:48:3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5"/>
    <x v="120"/>
    <x v="1"/>
    <d v="2026-08-20T12:48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8"/>
    <x v="121"/>
    <x v="9"/>
    <d v="2026-08-20T12:48:30"/>
    <n v="68"/>
    <m/>
    <m/>
    <m/>
    <n v="3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9"/>
    <x v="121"/>
    <x v="9"/>
    <d v="2026-08-20T12:48:30"/>
    <n v="140"/>
    <m/>
    <m/>
    <m/>
    <m/>
    <m/>
    <n v="66"/>
    <n v="7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0"/>
    <x v="121"/>
    <x v="9"/>
    <d v="2026-08-20T12:48:30"/>
    <n v="26"/>
    <m/>
    <m/>
    <m/>
    <m/>
    <m/>
    <m/>
    <m/>
    <n v="11"/>
    <m/>
    <n v="1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1"/>
    <x v="121"/>
    <x v="9"/>
    <d v="2026-08-20T12:48:30"/>
    <n v="56"/>
    <n v="7.2"/>
    <n v="19.2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0"/>
    <x v="121"/>
    <x v="9"/>
    <d v="2026-08-20T12:48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"/>
    <x v="121"/>
    <x v="9"/>
    <d v="2026-08-20T12:48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2"/>
    <x v="121"/>
    <x v="9"/>
    <d v="2026-08-20T12:48:30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3"/>
    <x v="121"/>
    <x v="9"/>
    <d v="2026-08-20T12:48:3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2"/>
    <x v="122"/>
    <x v="9"/>
    <d v="2026-08-20T12:48:31"/>
    <n v="5.2"/>
    <m/>
    <m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3"/>
    <x v="122"/>
    <x v="9"/>
    <d v="2026-08-20T12:48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"/>
    <x v="122"/>
    <x v="9"/>
    <d v="2026-08-20T12:48:31"/>
    <n v="92"/>
    <n v="44"/>
    <n v="48"/>
    <n v="1"/>
    <n v="2"/>
    <n v="1"/>
    <n v="18"/>
    <n v="5"/>
    <n v="24"/>
    <n v="3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3"/>
    <x v="122"/>
    <x v="9"/>
    <d v="2026-08-20T12:48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4"/>
    <x v="122"/>
    <x v="9"/>
    <d v="2026-08-20T12:48:31"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5"/>
    <x v="122"/>
    <x v="9"/>
    <d v="2026-08-20T12:48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6"/>
    <x v="122"/>
    <x v="9"/>
    <d v="2026-08-20T12:48:31"/>
    <n v="268"/>
    <n v="96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"/>
    <x v="122"/>
    <x v="9"/>
    <d v="2026-08-20T12:48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8"/>
    <x v="123"/>
    <x v="9"/>
    <d v="2026-08-20T12:48:32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9"/>
    <x v="123"/>
    <x v="9"/>
    <d v="2026-08-20T12:48:32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0"/>
    <x v="123"/>
    <x v="9"/>
    <d v="2026-08-20T12:48:32"/>
    <n v="14"/>
    <m/>
    <m/>
    <m/>
    <m/>
    <m/>
    <m/>
    <m/>
    <n v="3"/>
    <m/>
    <n v="4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1"/>
    <x v="123"/>
    <x v="9"/>
    <d v="2026-08-20T12:48:32"/>
    <n v="5.6"/>
    <n v="0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"/>
    <x v="123"/>
    <x v="9"/>
    <d v="2026-08-20T12:48:32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2"/>
    <x v="123"/>
    <x v="9"/>
    <d v="2026-08-20T12:48:32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2"/>
    <x v="123"/>
    <x v="9"/>
    <d v="2026-08-20T12:48:32"/>
    <n v="63"/>
    <n v="25"/>
    <n v="38"/>
    <n v="1"/>
    <n v="0"/>
    <n v="3"/>
    <n v="7"/>
    <n v="7"/>
    <n v="16"/>
    <n v="17"/>
    <n v="3"/>
    <m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3"/>
    <x v="123"/>
    <x v="9"/>
    <d v="2026-08-20T12:48:32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2"/>
    <x v="124"/>
    <x v="2"/>
    <d v="2026-08-20T12:48:32"/>
    <n v="11.6"/>
    <n v="4"/>
    <m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"/>
    <x v="124"/>
    <x v="2"/>
    <d v="2026-08-20T12:48:32"/>
    <n v="77"/>
    <n v="28"/>
    <n v="49"/>
    <n v="5"/>
    <n v="1"/>
    <n v="4"/>
    <n v="3"/>
    <n v="6"/>
    <n v="20"/>
    <n v="20"/>
    <n v="8"/>
    <m/>
    <n v="1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"/>
    <x v="124"/>
    <x v="2"/>
    <d v="2026-08-20T12:48:32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5"/>
    <x v="124"/>
    <x v="2"/>
    <d v="2026-08-20T12:48:32"/>
    <n v="3"/>
    <n v="3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"/>
    <x v="124"/>
    <x v="2"/>
    <d v="2026-08-20T12:48:32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5"/>
    <x v="124"/>
    <x v="2"/>
    <d v="2026-08-20T12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9"/>
    <x v="113"/>
    <x v="9"/>
    <d v="2026-08-20T12:48:27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10"/>
    <x v="113"/>
    <x v="9"/>
    <d v="2026-08-20T12:48:27"/>
    <n v="11"/>
    <m/>
    <m/>
    <m/>
    <m/>
    <m/>
    <m/>
    <m/>
    <n v="5"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11"/>
    <x v="113"/>
    <x v="9"/>
    <d v="2026-08-20T12:48:27"/>
    <n v="16"/>
    <n v="5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2"/>
    <x v="113"/>
    <x v="9"/>
    <d v="2026-08-20T12:48:27"/>
    <n v="38"/>
    <n v="14"/>
    <n v="24"/>
    <n v="2"/>
    <m/>
    <n v="3"/>
    <n v="7"/>
    <n v="3"/>
    <n v="8"/>
    <n v="6"/>
    <n v="5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4"/>
    <x v="113"/>
    <x v="9"/>
    <d v="2026-08-20T12:48:27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5"/>
    <x v="113"/>
    <x v="9"/>
    <d v="2026-08-20T12:48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5"/>
    <x v="114"/>
    <x v="13"/>
    <d v="2026-08-20T12:48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6"/>
    <x v="114"/>
    <x v="13"/>
    <d v="2026-08-20T12:48:28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6"/>
    <x v="124"/>
    <x v="2"/>
    <d v="2026-08-20T12:48:32"/>
    <n v="77"/>
    <n v="2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"/>
    <x v="124"/>
    <x v="2"/>
    <d v="2026-08-20T12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8"/>
    <x v="125"/>
    <x v="10"/>
    <d v="2026-08-20T12:48:33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9"/>
    <x v="125"/>
    <x v="10"/>
    <d v="2026-08-20T12:48:33"/>
    <n v="362"/>
    <m/>
    <m/>
    <m/>
    <m/>
    <m/>
    <n v="212"/>
    <n v="15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0"/>
    <x v="125"/>
    <x v="10"/>
    <d v="2026-08-20T12:48:33"/>
    <n v="58"/>
    <m/>
    <m/>
    <m/>
    <m/>
    <m/>
    <m/>
    <m/>
    <n v="42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1"/>
    <x v="125"/>
    <x v="10"/>
    <d v="2026-08-20T12:48:33"/>
    <n v="88.8"/>
    <n v="6.4"/>
    <n v="24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0"/>
    <x v="125"/>
    <x v="10"/>
    <d v="2026-08-20T12:48:3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"/>
    <x v="125"/>
    <x v="10"/>
    <d v="2026-08-20T12:48:33"/>
    <n v="40"/>
    <m/>
    <m/>
    <n v="2"/>
    <n v="4"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"/>
    <x v="114"/>
    <x v="13"/>
    <d v="2026-08-20T12:48:28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9"/>
    <x v="115"/>
    <x v="1"/>
    <d v="2026-08-20T12:48:28"/>
    <n v="10.8"/>
    <m/>
    <n v="4"/>
    <n v="3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4"/>
    <x v="115"/>
    <x v="1"/>
    <d v="2026-08-20T12:48:28"/>
    <n v="6"/>
    <n v="2"/>
    <n v="4"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4"/>
    <x v="115"/>
    <x v="1"/>
    <d v="2026-08-20T12:48:2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6"/>
    <x v="115"/>
    <x v="1"/>
    <d v="2026-08-20T12:48:28"/>
    <n v="102"/>
    <n v="3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"/>
    <x v="119"/>
    <x v="1"/>
    <d v="2026-08-20T12:48:29"/>
    <n v="62"/>
    <n v="14"/>
    <n v="48"/>
    <n v="2"/>
    <n v="1"/>
    <n v="5"/>
    <n v="7"/>
    <n v="5"/>
    <n v="12"/>
    <n v="14"/>
    <n v="1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"/>
    <x v="119"/>
    <x v="1"/>
    <d v="2026-08-20T12:48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5"/>
    <x v="119"/>
    <x v="1"/>
    <d v="2026-08-20T12:48:29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"/>
    <x v="126"/>
    <x v="9"/>
    <d v="2026-08-20T12:48:33"/>
    <n v="42"/>
    <n v="18"/>
    <n v="24"/>
    <n v="1"/>
    <n v="2"/>
    <n v="3"/>
    <n v="4"/>
    <n v="9"/>
    <n v="5"/>
    <n v="9"/>
    <n v="5"/>
    <m/>
    <n v="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3"/>
    <x v="126"/>
    <x v="9"/>
    <d v="2026-08-20T12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5"/>
    <x v="126"/>
    <x v="9"/>
    <d v="2026-08-20T12:48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8"/>
    <x v="126"/>
    <x v="9"/>
    <d v="2026-08-20T12:48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4"/>
    <x v="126"/>
    <x v="9"/>
    <d v="2026-08-20T12:48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4"/>
    <x v="126"/>
    <x v="9"/>
    <d v="2026-08-20T12:48:33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5"/>
    <x v="126"/>
    <x v="9"/>
    <d v="2026-08-20T12:48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6"/>
    <x v="126"/>
    <x v="9"/>
    <d v="2026-08-20T12:48:33"/>
    <n v="187"/>
    <n v="75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7"/>
    <x v="126"/>
    <x v="9"/>
    <d v="2026-08-20T12:48:33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5"/>
    <x v="126"/>
    <x v="9"/>
    <d v="2026-08-20T12:48:33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34"/>
    <x v="126"/>
    <x v="9"/>
    <d v="2026-08-20T12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8"/>
    <x v="127"/>
    <x v="1"/>
    <d v="2026-08-20T12:48:34"/>
    <n v="36"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9"/>
    <x v="127"/>
    <x v="1"/>
    <d v="2026-08-20T12:48:34"/>
    <n v="70"/>
    <m/>
    <m/>
    <m/>
    <m/>
    <m/>
    <n v="50"/>
    <n v="2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0"/>
    <x v="127"/>
    <x v="1"/>
    <d v="2026-08-20T12:48:34"/>
    <n v="14"/>
    <m/>
    <m/>
    <m/>
    <m/>
    <m/>
    <m/>
    <m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1"/>
    <x v="127"/>
    <x v="1"/>
    <d v="2026-08-20T12:48:34"/>
    <n v="42.4"/>
    <n v="7.2"/>
    <n v="8.8000000000000007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2"/>
    <x v="127"/>
    <x v="1"/>
    <d v="2026-08-20T12:48:34"/>
    <n v="4.8"/>
    <n v="0"/>
    <n v="0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6"/>
    <x v="125"/>
    <x v="10"/>
    <d v="2026-08-20T12:48:33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2"/>
    <x v="125"/>
    <x v="10"/>
    <d v="2026-08-20T12:48:33"/>
    <n v="4.8"/>
    <n v="0.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3"/>
    <x v="127"/>
    <x v="1"/>
    <d v="2026-08-20T12:48:34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"/>
    <x v="127"/>
    <x v="1"/>
    <d v="2026-08-20T12:48:34"/>
    <n v="80"/>
    <n v="42"/>
    <n v="38"/>
    <n v="2"/>
    <n v="4"/>
    <n v="9"/>
    <n v="9"/>
    <n v="8"/>
    <n v="25"/>
    <n v="10"/>
    <n v="8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4"/>
    <x v="127"/>
    <x v="1"/>
    <d v="2026-08-20T12:48:3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5"/>
    <x v="127"/>
    <x v="1"/>
    <d v="2026-08-20T12:48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6"/>
    <x v="127"/>
    <x v="1"/>
    <d v="2026-08-20T12:48:34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"/>
    <x v="127"/>
    <x v="1"/>
    <d v="2026-08-20T12:48:34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4"/>
    <x v="119"/>
    <x v="1"/>
    <d v="2026-08-20T12:48:2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5"/>
    <x v="119"/>
    <x v="1"/>
    <d v="2026-08-20T12:48:2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6"/>
    <x v="120"/>
    <x v="1"/>
    <d v="2026-08-20T12:48:30"/>
    <n v="71"/>
    <n v="2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"/>
    <x v="120"/>
    <x v="1"/>
    <d v="2026-08-20T12:48:30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22"/>
    <x v="121"/>
    <x v="9"/>
    <d v="2026-08-20T12:48:30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2"/>
    <x v="121"/>
    <x v="9"/>
    <d v="2026-08-20T12:48:30"/>
    <n v="150"/>
    <n v="86"/>
    <n v="64"/>
    <n v="5"/>
    <n v="7"/>
    <n v="12"/>
    <n v="19"/>
    <n v="15"/>
    <n v="33"/>
    <n v="37"/>
    <n v="12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3"/>
    <x v="121"/>
    <x v="9"/>
    <d v="2026-08-20T12:48:30"/>
    <n v="6"/>
    <n v="3"/>
    <n v="3"/>
    <n v="1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4"/>
    <x v="121"/>
    <x v="9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6"/>
    <x v="130"/>
    <x v="12"/>
    <d v="2026-08-20T12:48:35"/>
    <n v="206"/>
    <n v="8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"/>
    <x v="130"/>
    <x v="12"/>
    <d v="2026-08-20T12:48:35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8"/>
    <x v="130"/>
    <x v="12"/>
    <d v="2026-08-20T12:48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8"/>
    <x v="131"/>
    <x v="9"/>
    <d v="2026-08-20T12:48:36"/>
    <n v="324"/>
    <m/>
    <m/>
    <m/>
    <n v="15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9"/>
    <x v="131"/>
    <x v="9"/>
    <d v="2026-08-20T12:48:36"/>
    <n v="529"/>
    <m/>
    <m/>
    <m/>
    <m/>
    <m/>
    <n v="272"/>
    <n v="2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0"/>
    <x v="131"/>
    <x v="9"/>
    <d v="2026-08-20T12:48:36"/>
    <n v="175"/>
    <m/>
    <m/>
    <m/>
    <m/>
    <m/>
    <m/>
    <m/>
    <n v="88"/>
    <m/>
    <n v="36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1"/>
    <x v="131"/>
    <x v="9"/>
    <d v="2026-08-20T12:48:36"/>
    <n v="220.8"/>
    <n v="14.4"/>
    <n v="64.8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0"/>
    <x v="131"/>
    <x v="9"/>
    <d v="2026-08-20T12:48:36"/>
    <n v="18"/>
    <m/>
    <m/>
    <m/>
    <n v="8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6"/>
    <x v="131"/>
    <x v="9"/>
    <d v="2026-08-20T12:48:36"/>
    <n v="667"/>
    <n v="249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"/>
    <x v="131"/>
    <x v="9"/>
    <d v="2026-08-20T12:48:36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5"/>
    <x v="131"/>
    <x v="9"/>
    <d v="2026-08-20T12:48:36"/>
    <n v="53"/>
    <n v="2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"/>
    <x v="132"/>
    <x v="2"/>
    <d v="2026-08-20T12:48:36"/>
    <n v="282"/>
    <m/>
    <m/>
    <m/>
    <n v="15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9"/>
    <x v="132"/>
    <x v="2"/>
    <d v="2026-08-20T12:48:36"/>
    <n v="637"/>
    <m/>
    <m/>
    <m/>
    <m/>
    <m/>
    <n v="36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0"/>
    <x v="132"/>
    <x v="2"/>
    <d v="2026-08-20T12:48:36"/>
    <n v="140"/>
    <m/>
    <m/>
    <m/>
    <m/>
    <m/>
    <m/>
    <m/>
    <n v="88"/>
    <m/>
    <n v="4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1"/>
    <x v="132"/>
    <x v="2"/>
    <d v="2026-08-20T12:48:36"/>
    <n v="111.2"/>
    <n v="12.8"/>
    <n v="36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0"/>
    <x v="132"/>
    <x v="2"/>
    <d v="2026-08-20T12:48:36"/>
    <n v="30"/>
    <m/>
    <m/>
    <m/>
    <n v="4"/>
    <n v="4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"/>
    <x v="132"/>
    <x v="2"/>
    <d v="2026-08-20T12:48:36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5"/>
    <x v="132"/>
    <x v="2"/>
    <d v="2026-08-20T12:48:36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4"/>
    <x v="132"/>
    <x v="2"/>
    <d v="2026-08-20T12:48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8"/>
    <x v="134"/>
    <x v="14"/>
    <d v="2026-09-21T08:44:58"/>
    <n v="128"/>
    <m/>
    <m/>
    <m/>
    <n v="7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9"/>
    <x v="134"/>
    <x v="14"/>
    <d v="2026-09-21T08:44:58"/>
    <n v="250"/>
    <m/>
    <m/>
    <m/>
    <m/>
    <m/>
    <n v="14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0"/>
    <x v="134"/>
    <x v="14"/>
    <d v="2026-09-21T08:44:58"/>
    <n v="50"/>
    <m/>
    <m/>
    <m/>
    <m/>
    <m/>
    <m/>
    <m/>
    <n v="45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1"/>
    <x v="134"/>
    <x v="14"/>
    <d v="2026-09-21T08:44:58"/>
    <n v="72"/>
    <n v="13.6"/>
    <n v="6.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0"/>
    <x v="134"/>
    <x v="14"/>
    <d v="2026-09-21T08:44:5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15"/>
    <x v="121"/>
    <x v="9"/>
    <d v="2026-08-20T12:48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4"/>
    <x v="121"/>
    <x v="9"/>
    <d v="2026-08-20T12:48:30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5"/>
    <x v="121"/>
    <x v="9"/>
    <d v="2026-08-20T12:48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25"/>
    <x v="122"/>
    <x v="9"/>
    <d v="2026-08-20T12:48:3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17"/>
    <x v="123"/>
    <x v="9"/>
    <d v="2026-08-20T12:48:32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20"/>
    <x v="123"/>
    <x v="9"/>
    <d v="2026-08-20T12:48:32"/>
    <n v="2"/>
    <n v="2"/>
    <n v="0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4"/>
    <x v="123"/>
    <x v="9"/>
    <d v="2026-08-20T12:48:32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5"/>
    <x v="123"/>
    <x v="9"/>
    <d v="2026-08-20T12:48:3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"/>
    <x v="134"/>
    <x v="14"/>
    <d v="2026-09-21T08:44:58"/>
    <n v="17"/>
    <m/>
    <m/>
    <n v="2"/>
    <n v="3"/>
    <n v="5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6"/>
    <x v="134"/>
    <x v="14"/>
    <d v="2026-09-21T08:44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2"/>
    <x v="134"/>
    <x v="14"/>
    <d v="2026-09-21T08:44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"/>
    <x v="134"/>
    <x v="14"/>
    <d v="2026-09-21T08:44:58"/>
    <n v="268"/>
    <n v="131"/>
    <n v="137"/>
    <n v="6"/>
    <n v="3"/>
    <n v="22"/>
    <n v="35"/>
    <n v="29"/>
    <n v="72"/>
    <n v="53"/>
    <n v="45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3"/>
    <x v="134"/>
    <x v="14"/>
    <d v="2026-09-21T08:44:58"/>
    <n v="6"/>
    <n v="4"/>
    <n v="2"/>
    <m/>
    <m/>
    <n v="1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6"/>
    <x v="134"/>
    <x v="14"/>
    <d v="2026-09-21T08:44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17"/>
    <x v="134"/>
    <x v="14"/>
    <d v="2026-09-21T08:44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0"/>
    <x v="134"/>
    <x v="14"/>
    <d v="2026-09-21T08:44:58"/>
    <n v="3"/>
    <n v="3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1"/>
    <x v="128"/>
    <x v="2"/>
    <d v="2026-08-20T12:48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2"/>
    <x v="128"/>
    <x v="2"/>
    <d v="2026-08-20T12:48:3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3"/>
    <x v="128"/>
    <x v="2"/>
    <d v="2026-08-20T12:48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"/>
    <x v="128"/>
    <x v="2"/>
    <d v="2026-08-20T12:48:34"/>
    <n v="577"/>
    <n v="250"/>
    <n v="327"/>
    <n v="6"/>
    <n v="11"/>
    <n v="38"/>
    <n v="61"/>
    <n v="79"/>
    <n v="143"/>
    <n v="135"/>
    <n v="65"/>
    <m/>
    <n v="11"/>
    <n v="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"/>
    <x v="128"/>
    <x v="2"/>
    <d v="2026-08-20T12:48:34"/>
    <n v="15"/>
    <n v="9"/>
    <n v="6"/>
    <n v="1"/>
    <n v="2"/>
    <n v="1"/>
    <m/>
    <m/>
    <n v="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4"/>
    <x v="128"/>
    <x v="2"/>
    <d v="2026-08-20T12:48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5"/>
    <x v="128"/>
    <x v="2"/>
    <d v="2026-08-20T12:48:34"/>
    <n v="4"/>
    <n v="1"/>
    <n v="3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6"/>
    <x v="128"/>
    <x v="2"/>
    <d v="2026-08-20T12:48:34"/>
    <n v="6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"/>
    <x v="129"/>
    <x v="2"/>
    <d v="2026-08-20T12:48:35"/>
    <n v="195"/>
    <m/>
    <m/>
    <m/>
    <n v="107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9"/>
    <x v="129"/>
    <x v="2"/>
    <d v="2026-08-20T12:48:35"/>
    <n v="330"/>
    <m/>
    <m/>
    <m/>
    <m/>
    <m/>
    <n v="170"/>
    <n v="15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8"/>
    <x v="130"/>
    <x v="12"/>
    <d v="2026-08-20T12:48:35"/>
    <n v="46"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9"/>
    <x v="130"/>
    <x v="12"/>
    <d v="2026-08-20T12:48:35"/>
    <n v="135"/>
    <m/>
    <m/>
    <m/>
    <m/>
    <m/>
    <n v="68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0"/>
    <x v="130"/>
    <x v="12"/>
    <d v="2026-08-20T12:48:35"/>
    <n v="7"/>
    <m/>
    <m/>
    <m/>
    <m/>
    <m/>
    <m/>
    <m/>
    <n v="3"/>
    <m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1"/>
    <x v="130"/>
    <x v="12"/>
    <d v="2026-08-20T12:48:35"/>
    <n v="42.4"/>
    <n v="3.2"/>
    <n v="11.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0"/>
    <x v="130"/>
    <x v="12"/>
    <d v="2026-08-20T12:48:35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"/>
    <x v="130"/>
    <x v="12"/>
    <d v="2026-08-20T12:48:35"/>
    <n v="8"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6"/>
    <x v="123"/>
    <x v="9"/>
    <d v="2026-08-20T12:48:32"/>
    <n v="174"/>
    <n v="7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"/>
    <x v="123"/>
    <x v="9"/>
    <d v="2026-08-20T12:48:32"/>
    <n v="30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5"/>
    <x v="124"/>
    <x v="2"/>
    <d v="2026-08-20T12:48:32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2"/>
    <x v="125"/>
    <x v="10"/>
    <d v="2026-08-20T12:48:33"/>
    <n v="6"/>
    <m/>
    <n v="0.8"/>
    <n v="0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3"/>
    <x v="125"/>
    <x v="10"/>
    <d v="2026-08-20T12:48:3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"/>
    <x v="125"/>
    <x v="10"/>
    <d v="2026-08-20T12:48:33"/>
    <n v="356"/>
    <n v="154"/>
    <n v="202"/>
    <n v="2"/>
    <n v="8"/>
    <n v="23"/>
    <n v="39"/>
    <n v="48"/>
    <n v="106"/>
    <n v="76"/>
    <n v="42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"/>
    <x v="125"/>
    <x v="10"/>
    <d v="2026-08-20T12:48:33"/>
    <n v="42"/>
    <n v="28"/>
    <n v="14"/>
    <n v="1"/>
    <m/>
    <n v="3"/>
    <n v="2"/>
    <m/>
    <n v="20"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5"/>
    <x v="125"/>
    <x v="10"/>
    <d v="2026-08-20T12:48:33"/>
    <n v="5"/>
    <n v="4"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4"/>
    <x v="134"/>
    <x v="14"/>
    <d v="2026-09-21T08:44:58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5"/>
    <x v="134"/>
    <x v="14"/>
    <d v="2026-09-21T08:44:5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6"/>
    <x v="134"/>
    <x v="14"/>
    <d v="2026-09-21T08:44:58"/>
    <n v="603"/>
    <n v="248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7"/>
    <x v="134"/>
    <x v="14"/>
    <d v="2026-09-21T08:44:58"/>
    <n v="59"/>
    <n v="1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25"/>
    <x v="134"/>
    <x v="14"/>
    <d v="2026-09-21T08:44:58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4"/>
    <x v="34"/>
    <x v="134"/>
    <x v="14"/>
    <d v="2026-09-21T08:4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8"/>
    <x v="139"/>
    <x v="1"/>
    <d v="2026-09-21T08:44:58"/>
    <n v="246"/>
    <m/>
    <m/>
    <m/>
    <n v="11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9"/>
    <x v="139"/>
    <x v="1"/>
    <d v="2026-09-21T08:44:58"/>
    <n v="420"/>
    <m/>
    <m/>
    <m/>
    <m/>
    <m/>
    <n v="268"/>
    <n v="1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7"/>
    <x v="128"/>
    <x v="2"/>
    <d v="2026-08-20T12:48:34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8"/>
    <x v="128"/>
    <x v="2"/>
    <d v="2026-08-20T12:48:34"/>
    <n v="21.6"/>
    <m/>
    <n v="8.4"/>
    <n v="4.400000000000000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9"/>
    <x v="128"/>
    <x v="2"/>
    <d v="2026-08-20T12:48:3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0"/>
    <x v="128"/>
    <x v="2"/>
    <d v="2026-08-20T12:48:34"/>
    <n v="9"/>
    <n v="6"/>
    <n v="3"/>
    <n v="1"/>
    <m/>
    <m/>
    <n v="1"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4"/>
    <x v="128"/>
    <x v="2"/>
    <d v="2026-08-20T12:48:34"/>
    <n v="6"/>
    <n v="3"/>
    <n v="3"/>
    <m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4"/>
    <x v="128"/>
    <x v="2"/>
    <d v="2026-08-20T12:48:34"/>
    <n v="467"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5"/>
    <x v="128"/>
    <x v="2"/>
    <d v="2026-08-20T12:48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6"/>
    <x v="128"/>
    <x v="2"/>
    <d v="2026-08-20T12:48:34"/>
    <n v="467"/>
    <n v="186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2"/>
    <x v="130"/>
    <x v="12"/>
    <d v="2026-08-20T12:48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3"/>
    <x v="130"/>
    <x v="12"/>
    <d v="2026-08-20T12:48:35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"/>
    <x v="131"/>
    <x v="9"/>
    <d v="2026-08-20T12:48:36"/>
    <n v="22"/>
    <m/>
    <m/>
    <n v="4"/>
    <n v="8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2"/>
    <x v="131"/>
    <x v="9"/>
    <d v="2026-08-20T12:48:36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3"/>
    <x v="131"/>
    <x v="9"/>
    <d v="2026-08-20T12:48:36"/>
    <n v="6.66"/>
    <n v="3.33"/>
    <n v="3.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2"/>
    <x v="131"/>
    <x v="9"/>
    <d v="2026-08-20T12:48:36"/>
    <n v="14.8"/>
    <m/>
    <m/>
    <n v="4.400000000000000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3"/>
    <x v="131"/>
    <x v="9"/>
    <d v="2026-08-20T12:48:36"/>
    <n v="13.6"/>
    <m/>
    <m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"/>
    <x v="131"/>
    <x v="9"/>
    <d v="2026-08-20T12:48:36"/>
    <n v="666"/>
    <n v="259"/>
    <n v="407"/>
    <n v="5"/>
    <n v="18"/>
    <n v="56"/>
    <n v="77"/>
    <n v="85"/>
    <n v="136"/>
    <n v="131"/>
    <n v="89"/>
    <m/>
    <n v="18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0"/>
    <x v="139"/>
    <x v="1"/>
    <d v="2026-09-21T08:44:58"/>
    <n v="136"/>
    <m/>
    <m/>
    <m/>
    <m/>
    <m/>
    <m/>
    <m/>
    <n v="87"/>
    <m/>
    <n v="20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1"/>
    <x v="139"/>
    <x v="1"/>
    <d v="2026-09-21T08:44:58"/>
    <n v="181.6"/>
    <n v="1.6"/>
    <n v="6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6"/>
    <x v="139"/>
    <x v="1"/>
    <d v="2026-09-21T08:44:5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3"/>
    <x v="139"/>
    <x v="1"/>
    <d v="2026-09-21T08:44:58"/>
    <n v="17.760000000000002"/>
    <n v="8.1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1"/>
    <x v="139"/>
    <x v="1"/>
    <d v="2026-09-21T08:44:58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2"/>
    <x v="139"/>
    <x v="1"/>
    <d v="2026-09-21T08:44:58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3"/>
    <x v="139"/>
    <x v="1"/>
    <d v="2026-09-21T08:44:58"/>
    <n v="9.1999999999999993"/>
    <m/>
    <n v="4.400000000000000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"/>
    <x v="139"/>
    <x v="1"/>
    <d v="2026-09-21T08:44:58"/>
    <n v="524"/>
    <n v="218"/>
    <n v="306"/>
    <n v="1"/>
    <n v="24"/>
    <n v="39"/>
    <n v="59"/>
    <n v="64"/>
    <n v="134"/>
    <n v="76"/>
    <n v="88"/>
    <m/>
    <n v="10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3"/>
    <x v="131"/>
    <x v="9"/>
    <d v="2026-08-20T12:48:36"/>
    <n v="11"/>
    <n v="3"/>
    <n v="8"/>
    <m/>
    <m/>
    <n v="2"/>
    <n v="4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4"/>
    <x v="131"/>
    <x v="9"/>
    <d v="2026-08-20T12:48:36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"/>
    <x v="132"/>
    <x v="2"/>
    <d v="2026-08-20T12:48:36"/>
    <n v="46"/>
    <m/>
    <n v="0"/>
    <n v="11"/>
    <n v="4"/>
    <n v="4"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2"/>
    <x v="132"/>
    <x v="2"/>
    <d v="2026-08-20T12:48:36"/>
    <n v="12"/>
    <n v="1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3"/>
    <x v="132"/>
    <x v="2"/>
    <d v="2026-08-20T12:48:36"/>
    <n v="2.2000000000000002"/>
    <m/>
    <m/>
    <n v="2.20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1"/>
    <x v="132"/>
    <x v="2"/>
    <d v="2026-08-20T12:48:36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2"/>
    <x v="132"/>
    <x v="2"/>
    <d v="2026-08-20T12:48:36"/>
    <n v="18.8"/>
    <n v="4.8"/>
    <n v="4.8"/>
    <n v="0"/>
    <n v="2.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3"/>
    <x v="132"/>
    <x v="2"/>
    <d v="2026-08-20T12:48:36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"/>
    <x v="139"/>
    <x v="1"/>
    <d v="2026-09-21T08:44:58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4"/>
    <x v="139"/>
    <x v="1"/>
    <d v="2026-09-21T08:44:58"/>
    <n v="9"/>
    <n v="3"/>
    <n v="6"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5"/>
    <x v="139"/>
    <x v="1"/>
    <d v="2026-09-21T08:44:58"/>
    <n v="3"/>
    <m/>
    <n v="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6"/>
    <x v="139"/>
    <x v="1"/>
    <d v="2026-09-21T08:44:58"/>
    <n v="27"/>
    <m/>
    <n v="2"/>
    <n v="5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7"/>
    <x v="139"/>
    <x v="1"/>
    <d v="2026-09-21T08:44:58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8"/>
    <x v="139"/>
    <x v="1"/>
    <d v="2026-09-21T08:44:58"/>
    <n v="132"/>
    <n v="6.8"/>
    <n v="29.2"/>
    <n v="49.2"/>
    <n v="26"/>
    <n v="12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9"/>
    <x v="139"/>
    <x v="1"/>
    <d v="2026-09-21T08:44:58"/>
    <n v="50.8"/>
    <n v="5.6"/>
    <n v="5.6"/>
    <n v="20"/>
    <n v="12.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0"/>
    <x v="139"/>
    <x v="1"/>
    <d v="2026-09-21T08:44:58"/>
    <n v="32"/>
    <n v="12"/>
    <n v="20"/>
    <m/>
    <n v="1"/>
    <n v="3"/>
    <n v="6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33"/>
    <x v="134"/>
    <x v="14"/>
    <d v="2026-08-20T12:47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0"/>
    <x v="134"/>
    <x v="14"/>
    <d v="2026-08-20T12:47:21"/>
    <n v="5"/>
    <n v="2"/>
    <n v="3"/>
    <m/>
    <m/>
    <n v="1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4"/>
    <x v="134"/>
    <x v="14"/>
    <d v="2026-08-20T12:47:21"/>
    <n v="63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5"/>
    <x v="134"/>
    <x v="14"/>
    <d v="2026-08-20T12:47:2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6"/>
    <x v="134"/>
    <x v="14"/>
    <d v="2026-08-20T12:47:21"/>
    <n v="630"/>
    <n v="26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7"/>
    <x v="134"/>
    <x v="14"/>
    <d v="2026-08-20T12:47:21"/>
    <n v="55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"/>
    <x v="132"/>
    <x v="2"/>
    <d v="2026-08-20T12:48:36"/>
    <n v="631"/>
    <n v="232"/>
    <n v="399"/>
    <n v="6"/>
    <n v="15"/>
    <n v="30"/>
    <n v="75"/>
    <n v="66"/>
    <n v="180"/>
    <n v="141"/>
    <n v="88"/>
    <m/>
    <n v="2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"/>
    <x v="132"/>
    <x v="2"/>
    <d v="2026-08-20T12:48:36"/>
    <n v="41"/>
    <n v="22"/>
    <n v="19"/>
    <n v="1"/>
    <m/>
    <n v="10"/>
    <n v="4"/>
    <n v="4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8"/>
    <x v="128"/>
    <x v="2"/>
    <d v="2026-08-20T12:48:34"/>
    <n v="280"/>
    <m/>
    <m/>
    <m/>
    <n v="12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9"/>
    <x v="128"/>
    <x v="2"/>
    <d v="2026-08-20T12:48:34"/>
    <n v="556"/>
    <m/>
    <m/>
    <m/>
    <m/>
    <m/>
    <n v="286"/>
    <n v="268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0"/>
    <x v="128"/>
    <x v="2"/>
    <d v="2026-08-20T12:48:34"/>
    <n v="113"/>
    <m/>
    <m/>
    <m/>
    <m/>
    <m/>
    <m/>
    <m/>
    <n v="65"/>
    <m/>
    <n v="2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1"/>
    <x v="128"/>
    <x v="2"/>
    <d v="2026-08-20T12:48:34"/>
    <n v="108.8"/>
    <n v="8.8000000000000007"/>
    <n v="17.600000000000001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0"/>
    <x v="129"/>
    <x v="2"/>
    <d v="2026-08-20T12:48:35"/>
    <n v="76"/>
    <m/>
    <m/>
    <m/>
    <m/>
    <m/>
    <m/>
    <m/>
    <n v="6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1"/>
    <x v="129"/>
    <x v="2"/>
    <d v="2026-08-20T12:48:35"/>
    <n v="159.19999999999999"/>
    <n v="26.4"/>
    <n v="27.2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0"/>
    <x v="129"/>
    <x v="2"/>
    <d v="2026-08-20T12:48:35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"/>
    <x v="129"/>
    <x v="2"/>
    <d v="2026-08-20T12:48:35"/>
    <n v="5"/>
    <m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6"/>
    <x v="137"/>
    <x v="17"/>
    <d v="2026-08-20T12:47:22"/>
    <n v="558"/>
    <n v="231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7"/>
    <x v="137"/>
    <x v="17"/>
    <d v="2026-08-20T12:47:2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23"/>
    <x v="138"/>
    <x v="18"/>
    <d v="2026-08-20T12:47:23"/>
    <n v="13.2"/>
    <n v="3.6"/>
    <n v="0"/>
    <n v="3.2"/>
    <n v="0"/>
    <n v="3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2"/>
    <x v="138"/>
    <x v="18"/>
    <d v="2026-08-20T12:47:23"/>
    <n v="421"/>
    <n v="181"/>
    <n v="240"/>
    <n v="6"/>
    <n v="16"/>
    <n v="39"/>
    <n v="53"/>
    <n v="33"/>
    <n v="128"/>
    <n v="83"/>
    <n v="46"/>
    <m/>
    <n v="4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3"/>
    <x v="138"/>
    <x v="18"/>
    <d v="2026-08-20T12:47:23"/>
    <n v="9"/>
    <n v="6"/>
    <n v="3"/>
    <n v="0"/>
    <n v="1"/>
    <n v="1"/>
    <n v="1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15"/>
    <x v="138"/>
    <x v="18"/>
    <d v="2026-08-20T12:47:23"/>
    <n v="8"/>
    <n v="5"/>
    <n v="3"/>
    <n v="1"/>
    <n v="1"/>
    <n v="3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4"/>
    <x v="138"/>
    <x v="18"/>
    <d v="2026-08-20T12:47:23"/>
    <n v="509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5"/>
    <x v="138"/>
    <x v="18"/>
    <d v="2026-08-20T12:47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6"/>
    <x v="129"/>
    <x v="2"/>
    <d v="2026-08-20T12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2"/>
    <x v="129"/>
    <x v="2"/>
    <d v="2026-08-20T12:48:35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3"/>
    <x v="129"/>
    <x v="2"/>
    <d v="2026-08-20T12:48:35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2"/>
    <x v="129"/>
    <x v="2"/>
    <d v="2026-08-20T12:48:35"/>
    <n v="14.4"/>
    <n v="4.4000000000000004"/>
    <m/>
    <n v="6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3"/>
    <x v="129"/>
    <x v="2"/>
    <d v="2026-08-20T12:48:35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"/>
    <x v="129"/>
    <x v="2"/>
    <d v="2026-08-20T12:48:35"/>
    <n v="389"/>
    <n v="151"/>
    <n v="238"/>
    <n v="10"/>
    <n v="10"/>
    <n v="41"/>
    <n v="49"/>
    <n v="47"/>
    <n v="82"/>
    <n v="81"/>
    <n v="62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"/>
    <x v="129"/>
    <x v="2"/>
    <d v="2026-08-20T12:48:35"/>
    <n v="3"/>
    <n v="2"/>
    <n v="1"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2"/>
    <x v="130"/>
    <x v="12"/>
    <d v="2026-08-20T12:48:35"/>
    <n v="12.8"/>
    <m/>
    <m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8"/>
    <x v="139"/>
    <x v="1"/>
    <d v="2026-08-20T12:47:23"/>
    <n v="136.4"/>
    <n v="15.2"/>
    <n v="22"/>
    <n v="34.4"/>
    <n v="40.799999999999997"/>
    <n v="14.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9"/>
    <x v="139"/>
    <x v="1"/>
    <d v="2026-08-20T12:47:23"/>
    <n v="72.400000000000006"/>
    <n v="1.6"/>
    <n v="16.8"/>
    <n v="29.6"/>
    <n v="13.6"/>
    <n v="7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0"/>
    <x v="139"/>
    <x v="1"/>
    <d v="2026-08-20T12:47:23"/>
    <n v="35"/>
    <n v="18"/>
    <n v="17"/>
    <n v="1"/>
    <n v="1"/>
    <n v="3"/>
    <n v="5"/>
    <n v="4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4"/>
    <x v="139"/>
    <x v="1"/>
    <d v="2026-08-20T12:47:23"/>
    <n v="54"/>
    <n v="30"/>
    <n v="24"/>
    <n v="5"/>
    <n v="10"/>
    <n v="16"/>
    <n v="1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"/>
    <x v="139"/>
    <x v="1"/>
    <d v="2026-08-20T12:47:23"/>
    <n v="1123"/>
    <n v="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"/>
    <x v="139"/>
    <x v="1"/>
    <d v="2026-08-20T12:47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0"/>
    <x v="139"/>
    <x v="1"/>
    <d v="2026-08-20T12:47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6"/>
    <x v="139"/>
    <x v="1"/>
    <d v="2026-08-20T12:47:23"/>
    <n v="1123"/>
    <n v="450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"/>
    <x v="139"/>
    <x v="1"/>
    <d v="2026-08-20T12:47:23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2"/>
    <x v="139"/>
    <x v="1"/>
    <d v="2026-08-20T12:47:23"/>
    <n v="14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9"/>
    <x v="140"/>
    <x v="1"/>
    <d v="2026-08-20T12:47:2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0"/>
    <x v="140"/>
    <x v="1"/>
    <d v="2026-08-20T12:47:24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4"/>
    <x v="140"/>
    <x v="1"/>
    <d v="2026-08-20T12:47:24"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5"/>
    <x v="140"/>
    <x v="1"/>
    <d v="2026-08-20T12:47:24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6"/>
    <x v="140"/>
    <x v="1"/>
    <d v="2026-08-20T12:47:24"/>
    <n v="753"/>
    <n v="284"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"/>
    <x v="140"/>
    <x v="1"/>
    <d v="2026-08-20T12:47:24"/>
    <n v="89"/>
    <n v="2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3"/>
    <x v="130"/>
    <x v="12"/>
    <d v="2026-08-20T12:48:3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"/>
    <x v="130"/>
    <x v="12"/>
    <d v="2026-08-20T12:48:35"/>
    <n v="112"/>
    <n v="54"/>
    <n v="58"/>
    <n v="2"/>
    <n v="3"/>
    <n v="9"/>
    <n v="9"/>
    <n v="14"/>
    <n v="34"/>
    <n v="33"/>
    <n v="4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"/>
    <x v="130"/>
    <x v="12"/>
    <d v="2026-08-20T12:48:35"/>
    <n v="4"/>
    <n v="1"/>
    <n v="3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5"/>
    <x v="131"/>
    <x v="9"/>
    <d v="2026-08-20T12:48:36"/>
    <n v="9"/>
    <n v="3"/>
    <n v="6"/>
    <m/>
    <m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6"/>
    <x v="131"/>
    <x v="9"/>
    <d v="2026-08-20T12:48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7"/>
    <x v="131"/>
    <x v="9"/>
    <d v="2026-08-20T12:48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8"/>
    <x v="131"/>
    <x v="9"/>
    <d v="2026-08-20T12:48:36"/>
    <n v="34"/>
    <n v="3.2"/>
    <n v="12.4"/>
    <n v="4.8"/>
    <n v="11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9"/>
    <x v="131"/>
    <x v="9"/>
    <d v="2026-08-20T12:48:36"/>
    <n v="12.4"/>
    <m/>
    <n v="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"/>
    <x v="1"/>
    <x v="1"/>
    <d v="2026-08-20T12:47:25"/>
    <n v="92"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5"/>
    <x v="1"/>
    <x v="1"/>
    <d v="2026-08-20T12:47:25"/>
    <n v="37"/>
    <n v="2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"/>
    <x v="3"/>
    <x v="2"/>
    <d v="2026-08-20T12:47:25"/>
    <n v="4"/>
    <n v="0"/>
    <n v="4"/>
    <n v="1"/>
    <n v="1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4"/>
    <x v="3"/>
    <x v="2"/>
    <d v="2026-08-20T12:47:25"/>
    <n v="9"/>
    <n v="2"/>
    <n v="7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5"/>
    <x v="3"/>
    <x v="2"/>
    <d v="2026-08-20T12:47:25"/>
    <n v="1"/>
    <n v="0"/>
    <n v="1"/>
    <n v="0"/>
    <n v="0"/>
    <n v="0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6"/>
    <x v="3"/>
    <x v="2"/>
    <d v="2026-08-20T12:47:25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7"/>
    <x v="3"/>
    <x v="2"/>
    <d v="2026-08-20T12:47:25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7"/>
    <x v="3"/>
    <x v="2"/>
    <d v="2026-08-20T12:47:25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8"/>
    <x v="3"/>
    <x v="2"/>
    <d v="2026-08-20T12:47:25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8"/>
    <x v="3"/>
    <x v="2"/>
    <d v="2026-08-20T12:47:25"/>
    <n v="22.4"/>
    <n v="2"/>
    <n v="0"/>
    <n v="12"/>
    <n v="8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9"/>
    <x v="3"/>
    <x v="2"/>
    <d v="2026-08-20T12:47:25"/>
    <n v="7.2"/>
    <n v="0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0"/>
    <x v="3"/>
    <x v="2"/>
    <d v="2026-08-20T12:47:25"/>
    <n v="5"/>
    <n v="2"/>
    <n v="3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9"/>
    <x v="3"/>
    <x v="2"/>
    <d v="2026-08-20T12:47:25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4"/>
    <x v="3"/>
    <x v="2"/>
    <d v="2026-08-20T12:47:25"/>
    <n v="8"/>
    <n v="7"/>
    <n v="1"/>
    <n v="1"/>
    <n v="2"/>
    <n v="3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"/>
    <x v="3"/>
    <x v="2"/>
    <d v="2026-08-20T12:47:25"/>
    <n v="916"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"/>
    <x v="3"/>
    <x v="2"/>
    <d v="2026-08-20T12:47:2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0"/>
    <x v="131"/>
    <x v="9"/>
    <d v="2026-08-20T12:48:36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4"/>
    <x v="131"/>
    <x v="9"/>
    <d v="2026-08-20T12:48:36"/>
    <n v="13"/>
    <n v="6"/>
    <n v="7"/>
    <n v="1"/>
    <n v="4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4"/>
    <x v="131"/>
    <x v="9"/>
    <d v="2026-08-20T12:48:36"/>
    <n v="667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5"/>
    <x v="131"/>
    <x v="9"/>
    <d v="2026-08-20T12:48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4"/>
    <x v="132"/>
    <x v="2"/>
    <d v="2026-08-20T12:48:36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5"/>
    <x v="132"/>
    <x v="2"/>
    <d v="2026-08-20T12:48:36"/>
    <n v="7"/>
    <n v="4"/>
    <n v="3"/>
    <n v="1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6"/>
    <x v="132"/>
    <x v="2"/>
    <d v="2026-08-20T12:48:36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7"/>
    <x v="132"/>
    <x v="2"/>
    <d v="2026-08-20T12:48:3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6"/>
    <x v="3"/>
    <x v="2"/>
    <d v="2026-08-20T12:47:25"/>
    <n v="916"/>
    <n v="369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"/>
    <x v="3"/>
    <x v="2"/>
    <d v="2026-08-20T12:47:25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9"/>
    <x v="6"/>
    <x v="2"/>
    <d v="2026-08-20T12:47:26"/>
    <n v="4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4"/>
    <x v="6"/>
    <x v="2"/>
    <d v="2026-08-20T12:47:26"/>
    <n v="4"/>
    <n v="2"/>
    <n v="2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"/>
    <x v="6"/>
    <x v="2"/>
    <d v="2026-08-20T12:47:26"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"/>
    <x v="6"/>
    <x v="2"/>
    <d v="2026-08-20T12:47:2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6"/>
    <x v="6"/>
    <x v="2"/>
    <d v="2026-08-20T12:47:26"/>
    <n v="627"/>
    <n v="235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"/>
    <x v="6"/>
    <x v="2"/>
    <d v="2026-08-20T12:47:26"/>
    <n v="57"/>
    <n v="2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1"/>
    <x v="12"/>
    <x v="1"/>
    <d v="2026-08-20T12:47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2"/>
    <x v="12"/>
    <x v="1"/>
    <d v="2026-08-20T12:47:30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6"/>
    <x v="18"/>
    <x v="9"/>
    <d v="2026-08-20T12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17"/>
    <x v="18"/>
    <x v="9"/>
    <d v="2026-08-20T12:47:3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20"/>
    <x v="18"/>
    <x v="9"/>
    <d v="2026-08-20T12:47:32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4"/>
    <x v="18"/>
    <x v="9"/>
    <d v="2026-08-20T12:47:32"/>
    <n v="916"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5"/>
    <x v="18"/>
    <x v="9"/>
    <d v="2026-08-20T12:47:32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6"/>
    <x v="18"/>
    <x v="9"/>
    <d v="2026-08-20T12:47:32"/>
    <n v="916"/>
    <n v="360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0"/>
    <x v="128"/>
    <x v="2"/>
    <d v="2026-08-20T12:48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8"/>
    <x v="132"/>
    <x v="2"/>
    <d v="2026-08-20T12:48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9"/>
    <x v="132"/>
    <x v="2"/>
    <d v="2026-08-20T12:48:36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0"/>
    <x v="132"/>
    <x v="2"/>
    <d v="2026-08-20T12:48:36"/>
    <n v="13"/>
    <n v="4"/>
    <n v="9"/>
    <m/>
    <m/>
    <n v="1"/>
    <n v="3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4"/>
    <x v="132"/>
    <x v="2"/>
    <d v="2026-08-20T12:48:3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"/>
    <x v="132"/>
    <x v="2"/>
    <d v="2026-08-20T12:48:36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"/>
    <x v="132"/>
    <x v="2"/>
    <d v="2026-08-20T12:48:3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"/>
    <x v="132"/>
    <x v="2"/>
    <d v="2026-08-20T12:48:36"/>
    <n v="343"/>
    <n v="126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25"/>
    <x v="134"/>
    <x v="14"/>
    <d v="2026-08-20T12:4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4"/>
    <x v="34"/>
    <x v="134"/>
    <x v="14"/>
    <d v="2026-08-20T12:47:2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2"/>
    <x v="135"/>
    <x v="15"/>
    <d v="2026-08-20T12:47:21"/>
    <n v="177"/>
    <n v="71"/>
    <n v="106"/>
    <n v="1"/>
    <n v="1"/>
    <n v="10"/>
    <n v="23"/>
    <n v="18"/>
    <n v="38"/>
    <n v="49"/>
    <n v="15"/>
    <m/>
    <n v="12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3"/>
    <x v="135"/>
    <x v="15"/>
    <d v="2026-08-20T12:47:21"/>
    <n v="5"/>
    <n v="3"/>
    <n v="2"/>
    <m/>
    <m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15"/>
    <x v="135"/>
    <x v="15"/>
    <d v="2026-08-20T12:47:2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4"/>
    <x v="135"/>
    <x v="15"/>
    <d v="2026-08-20T12:47:21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5"/>
    <x v="135"/>
    <x v="15"/>
    <d v="2026-08-20T12:47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6"/>
    <x v="135"/>
    <x v="15"/>
    <d v="2026-08-20T12:47:21"/>
    <n v="431"/>
    <n v="178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7"/>
    <x v="135"/>
    <x v="15"/>
    <d v="2026-08-20T12:47:21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5"/>
    <x v="25"/>
    <x v="135"/>
    <x v="15"/>
    <d v="2026-08-20T12:47:2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17"/>
    <x v="136"/>
    <x v="16"/>
    <d v="2026-08-20T12:47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20"/>
    <x v="136"/>
    <x v="16"/>
    <d v="2026-08-20T12:47:2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4"/>
    <x v="136"/>
    <x v="16"/>
    <d v="2026-08-20T12:47:22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5"/>
    <x v="136"/>
    <x v="16"/>
    <d v="2026-08-20T12:47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6"/>
    <x v="136"/>
    <x v="16"/>
    <d v="2026-08-20T12:47:22"/>
    <n v="345"/>
    <n v="153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6"/>
    <x v="7"/>
    <x v="136"/>
    <x v="16"/>
    <d v="2026-08-20T12:47:22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"/>
    <x v="128"/>
    <x v="2"/>
    <d v="2026-08-20T12:48:34"/>
    <n v="20"/>
    <m/>
    <m/>
    <n v="2"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6"/>
    <x v="128"/>
    <x v="2"/>
    <d v="2026-08-20T12:48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4"/>
    <x v="129"/>
    <x v="2"/>
    <d v="2026-08-20T12:48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5"/>
    <x v="129"/>
    <x v="2"/>
    <d v="2026-08-20T12:48:35"/>
    <n v="6"/>
    <n v="4"/>
    <n v="2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"/>
    <x v="129"/>
    <x v="2"/>
    <d v="2026-08-20T12:48:35"/>
    <n v="494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"/>
    <x v="129"/>
    <x v="2"/>
    <d v="2026-08-20T12:48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6"/>
    <x v="129"/>
    <x v="2"/>
    <d v="2026-08-20T12:48:35"/>
    <n v="494"/>
    <n v="238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"/>
    <x v="129"/>
    <x v="2"/>
    <d v="2026-08-20T12:48:35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2"/>
    <x v="137"/>
    <x v="17"/>
    <d v="2026-08-20T12:47:22"/>
    <n v="21.2"/>
    <n v="0"/>
    <n v="0"/>
    <n v="8.8000000000000007"/>
    <n v="1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"/>
    <x v="137"/>
    <x v="17"/>
    <d v="2026-08-20T12:47:22"/>
    <n v="308"/>
    <n v="131"/>
    <n v="177"/>
    <n v="2"/>
    <n v="9"/>
    <n v="22"/>
    <n v="30"/>
    <n v="34"/>
    <n v="83"/>
    <n v="69"/>
    <n v="34"/>
    <m/>
    <n v="9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3"/>
    <x v="137"/>
    <x v="17"/>
    <d v="2026-08-20T12:47:22"/>
    <n v="18"/>
    <n v="6"/>
    <n v="12"/>
    <n v="2"/>
    <n v="1"/>
    <n v="2"/>
    <n v="2"/>
    <n v="1"/>
    <n v="4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5"/>
    <x v="137"/>
    <x v="17"/>
    <d v="2026-08-20T12:47:22"/>
    <n v="5"/>
    <n v="3"/>
    <n v="2"/>
    <n v="0"/>
    <n v="0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18"/>
    <x v="137"/>
    <x v="17"/>
    <d v="2026-08-20T12:47:2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24"/>
    <x v="137"/>
    <x v="17"/>
    <d v="2026-08-20T12:47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2"/>
    <x v="128"/>
    <x v="2"/>
    <d v="2026-08-20T12:48:34"/>
    <n v="4.8"/>
    <n v="1.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3"/>
    <x v="128"/>
    <x v="2"/>
    <d v="2026-08-20T12:48:3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8"/>
    <x v="133"/>
    <x v="1"/>
    <d v="2026-08-20T12:4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2"/>
    <x v="133"/>
    <x v="1"/>
    <d v="2026-08-20T12:47:33"/>
    <n v="141"/>
    <n v="67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6"/>
    <x v="16"/>
    <x v="2"/>
    <d v="2026-08-20T12:47:3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8"/>
    <x v="16"/>
    <x v="2"/>
    <d v="2026-08-20T12:47:33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0"/>
    <x v="16"/>
    <x v="2"/>
    <d v="2026-08-20T12:47:33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4"/>
    <x v="16"/>
    <x v="2"/>
    <d v="2026-08-20T12:47:33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"/>
    <x v="16"/>
    <x v="2"/>
    <d v="2026-08-20T12:47:33"/>
    <n v="211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5"/>
    <x v="16"/>
    <x v="2"/>
    <d v="2026-08-20T12:47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4"/>
    <x v="137"/>
    <x v="17"/>
    <d v="2026-08-20T12:47:22"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7"/>
    <x v="5"/>
    <x v="137"/>
    <x v="17"/>
    <d v="2026-08-20T12:47:2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6"/>
    <x v="138"/>
    <x v="18"/>
    <d v="2026-08-20T12:47:23"/>
    <n v="509"/>
    <n v="194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108"/>
    <x v="7"/>
    <x v="138"/>
    <x v="18"/>
    <d v="2026-08-20T12:47:2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"/>
    <x v="139"/>
    <x v="1"/>
    <d v="2026-08-20T12:47:23"/>
    <n v="534"/>
    <n v="213"/>
    <n v="321"/>
    <n v="4"/>
    <n v="26"/>
    <n v="42"/>
    <n v="59"/>
    <n v="74"/>
    <n v="118"/>
    <n v="79"/>
    <n v="93"/>
    <m/>
    <n v="9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"/>
    <x v="139"/>
    <x v="1"/>
    <d v="2026-08-20T12:47:23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4"/>
    <x v="139"/>
    <x v="1"/>
    <d v="2026-08-20T12:47:23"/>
    <n v="7"/>
    <n v="2"/>
    <n v="5"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5"/>
    <x v="139"/>
    <x v="1"/>
    <d v="2026-08-20T12:47:23"/>
    <n v="3"/>
    <n v="1"/>
    <n v="2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7"/>
    <x v="128"/>
    <x v="2"/>
    <d v="2026-08-20T12:48:34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5"/>
    <x v="128"/>
    <x v="2"/>
    <d v="2026-08-20T12:48:34"/>
    <n v="75"/>
    <n v="2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4"/>
    <x v="128"/>
    <x v="2"/>
    <d v="2026-08-20T12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4"/>
    <x v="130"/>
    <x v="12"/>
    <d v="2026-08-20T12:4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5"/>
    <x v="130"/>
    <x v="12"/>
    <d v="2026-08-20T12:48:35"/>
    <n v="5"/>
    <n v="1"/>
    <n v="4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"/>
    <x v="130"/>
    <x v="12"/>
    <d v="2026-08-20T12:48:35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5"/>
    <x v="130"/>
    <x v="12"/>
    <d v="2026-08-20T12:48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7"/>
    <x v="130"/>
    <x v="12"/>
    <d v="2026-08-20T12:48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4"/>
    <x v="139"/>
    <x v="1"/>
    <d v="2026-09-21T08:44:58"/>
    <n v="50"/>
    <n v="30"/>
    <n v="20"/>
    <n v="4"/>
    <n v="11"/>
    <n v="17"/>
    <n v="10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"/>
    <x v="139"/>
    <x v="1"/>
    <d v="2026-09-21T08:44:58"/>
    <n v="1053"/>
    <n v="1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"/>
    <x v="139"/>
    <x v="1"/>
    <d v="2026-09-21T08:44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0"/>
    <x v="139"/>
    <x v="1"/>
    <d v="2026-09-21T08:44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6"/>
    <x v="139"/>
    <x v="1"/>
    <d v="2026-09-21T08:44:58"/>
    <n v="1053"/>
    <n v="427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"/>
    <x v="139"/>
    <x v="1"/>
    <d v="2026-09-21T08:44:58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2"/>
    <x v="139"/>
    <x v="1"/>
    <d v="2026-09-21T08:44:58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8"/>
    <x v="140"/>
    <x v="1"/>
    <d v="2026-09-21T08:44:59"/>
    <n v="176"/>
    <m/>
    <m/>
    <m/>
    <n v="9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6"/>
    <x v="139"/>
    <x v="1"/>
    <d v="2026-08-20T12:47:23"/>
    <n v="27"/>
    <n v="2"/>
    <n v="2"/>
    <n v="5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7"/>
    <x v="139"/>
    <x v="1"/>
    <d v="2026-08-20T12:47:23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6"/>
    <x v="1"/>
    <x v="1"/>
    <d v="2026-08-20T12:47:25"/>
    <n v="12"/>
    <n v="0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7"/>
    <x v="1"/>
    <x v="1"/>
    <d v="2026-08-20T12:47:2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0"/>
    <x v="1"/>
    <x v="1"/>
    <d v="2026-08-20T12:47:25"/>
    <n v="13"/>
    <n v="7"/>
    <n v="6"/>
    <n v="0"/>
    <n v="1"/>
    <n v="1"/>
    <n v="2"/>
    <n v="2"/>
    <n v="5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4"/>
    <x v="1"/>
    <x v="1"/>
    <d v="2026-08-20T12:47:25"/>
    <n v="818"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"/>
    <x v="1"/>
    <x v="1"/>
    <d v="2026-08-20T12:47:2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6"/>
    <x v="1"/>
    <x v="1"/>
    <d v="2026-08-20T12:47:25"/>
    <n v="818"/>
    <n v="313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9"/>
    <x v="140"/>
    <x v="1"/>
    <d v="2026-09-21T08:44:59"/>
    <n v="336"/>
    <m/>
    <m/>
    <m/>
    <m/>
    <m/>
    <n v="196"/>
    <n v="13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0"/>
    <x v="140"/>
    <x v="1"/>
    <d v="2026-09-21T08:44:59"/>
    <n v="75"/>
    <m/>
    <m/>
    <m/>
    <m/>
    <m/>
    <m/>
    <m/>
    <n v="44"/>
    <m/>
    <n v="12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"/>
    <x v="140"/>
    <x v="1"/>
    <d v="2026-09-21T08:44:59"/>
    <n v="156"/>
    <n v="18.399999999999999"/>
    <n v="44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0"/>
    <x v="140"/>
    <x v="1"/>
    <d v="2026-09-21T08:44:59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"/>
    <x v="140"/>
    <x v="1"/>
    <d v="2026-09-21T08:44:59"/>
    <n v="10"/>
    <m/>
    <n v="0"/>
    <n v="8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2"/>
    <x v="140"/>
    <x v="1"/>
    <d v="2026-09-21T08:44:59"/>
    <n v="24"/>
    <n v="0"/>
    <n v="4"/>
    <n v="0"/>
    <n v="15.2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3"/>
    <x v="140"/>
    <x v="1"/>
    <d v="2026-09-21T08:44:59"/>
    <n v="18.8"/>
    <n v="4.4000000000000004"/>
    <m/>
    <n v="14.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"/>
    <x v="140"/>
    <x v="1"/>
    <d v="2026-09-21T08:44:59"/>
    <n v="388"/>
    <n v="145"/>
    <n v="243"/>
    <n v="8"/>
    <n v="18"/>
    <n v="35"/>
    <n v="46"/>
    <n v="42"/>
    <n v="98"/>
    <n v="71"/>
    <n v="45"/>
    <m/>
    <n v="6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"/>
    <x v="140"/>
    <x v="1"/>
    <d v="2026-09-21T08:44:59"/>
    <n v="5"/>
    <n v="4"/>
    <n v="1"/>
    <n v="0"/>
    <n v="0"/>
    <n v="4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5"/>
    <x v="140"/>
    <x v="1"/>
    <d v="2026-09-21T08:44:59"/>
    <n v="10"/>
    <n v="5"/>
    <n v="5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6"/>
    <x v="140"/>
    <x v="1"/>
    <d v="2026-09-21T08:44:5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7"/>
    <x v="140"/>
    <x v="1"/>
    <d v="2026-09-21T08:44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9"/>
    <x v="140"/>
    <x v="1"/>
    <d v="2026-09-21T08:44:5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0"/>
    <x v="140"/>
    <x v="1"/>
    <d v="2026-09-21T08:44:59"/>
    <n v="4"/>
    <n v="3"/>
    <n v="1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4"/>
    <x v="140"/>
    <x v="1"/>
    <d v="2026-09-21T08:44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"/>
    <x v="140"/>
    <x v="1"/>
    <d v="2026-09-21T08:44:59"/>
    <n v="744"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5"/>
    <x v="140"/>
    <x v="1"/>
    <d v="2026-09-21T08:44:59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6"/>
    <x v="140"/>
    <x v="1"/>
    <d v="2026-09-21T08:44:59"/>
    <n v="744"/>
    <n v="276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"/>
    <x v="140"/>
    <x v="1"/>
    <d v="2026-09-21T08:44:59"/>
    <n v="89"/>
    <n v="2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8"/>
    <x v="1"/>
    <x v="1"/>
    <d v="2026-09-21T08:44:59"/>
    <n v="282"/>
    <m/>
    <m/>
    <m/>
    <n v="15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9"/>
    <x v="1"/>
    <x v="1"/>
    <d v="2026-09-21T08:44:59"/>
    <n v="574"/>
    <m/>
    <m/>
    <m/>
    <m/>
    <m/>
    <n v="323"/>
    <n v="25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0"/>
    <x v="1"/>
    <x v="1"/>
    <d v="2026-09-21T08:44:59"/>
    <n v="169"/>
    <m/>
    <m/>
    <m/>
    <m/>
    <m/>
    <m/>
    <m/>
    <n v="90"/>
    <m/>
    <n v="38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1"/>
    <x v="1"/>
    <x v="1"/>
    <d v="2026-09-21T08:44:59"/>
    <n v="219.2"/>
    <n v="25.6"/>
    <n v="55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0"/>
    <x v="1"/>
    <x v="1"/>
    <d v="2026-09-21T08:44:59"/>
    <n v="12"/>
    <m/>
    <m/>
    <m/>
    <n v="2"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"/>
    <x v="1"/>
    <x v="1"/>
    <d v="2026-09-21T08:44:59"/>
    <n v="24"/>
    <m/>
    <n v="0"/>
    <n v="1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2"/>
    <x v="1"/>
    <x v="1"/>
    <d v="2026-09-21T08:44:59"/>
    <n v="17.600000000000001"/>
    <n v="0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3"/>
    <x v="1"/>
    <x v="1"/>
    <d v="2026-09-21T08:44:59"/>
    <n v="24.05"/>
    <n v="9.6199999999999992"/>
    <n v="4.8099999999999996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1"/>
    <x v="1"/>
    <x v="1"/>
    <d v="2026-09-21T08:44:59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2"/>
    <x v="1"/>
    <x v="1"/>
    <d v="2026-09-21T08:44:59"/>
    <n v="60.8"/>
    <n v="5.6"/>
    <n v="11.2"/>
    <n v="18.399999999999999"/>
    <n v="10"/>
    <n v="1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3"/>
    <x v="1"/>
    <x v="1"/>
    <d v="2026-09-21T08:44:59"/>
    <n v="26"/>
    <n v="0"/>
    <n v="0"/>
    <n v="16"/>
    <n v="6.4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"/>
    <x v="1"/>
    <x v="1"/>
    <d v="2026-09-21T08:44:59"/>
    <n v="669"/>
    <n v="263"/>
    <n v="406"/>
    <n v="14"/>
    <n v="19"/>
    <n v="51"/>
    <n v="75"/>
    <n v="66"/>
    <n v="166"/>
    <n v="127"/>
    <n v="90"/>
    <m/>
    <n v="19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"/>
    <x v="1"/>
    <x v="1"/>
    <d v="2026-09-21T08:44:59"/>
    <n v="12"/>
    <n v="8"/>
    <n v="4"/>
    <n v="0"/>
    <n v="0"/>
    <n v="6"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4"/>
    <x v="1"/>
    <x v="1"/>
    <d v="2026-09-21T08:44:59"/>
    <n v="7"/>
    <n v="2"/>
    <n v="5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5"/>
    <x v="1"/>
    <x v="1"/>
    <d v="2026-09-21T08:44:59"/>
    <n v="23"/>
    <n v="13"/>
    <n v="10"/>
    <n v="2"/>
    <n v="3"/>
    <n v="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6"/>
    <x v="1"/>
    <x v="1"/>
    <d v="2026-09-21T08:44:59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7"/>
    <x v="1"/>
    <x v="1"/>
    <d v="2026-09-21T08:44:59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3"/>
    <x v="1"/>
    <x v="1"/>
    <d v="2026-09-21T08:44:59"/>
    <n v="1"/>
    <m/>
    <m/>
    <m/>
    <m/>
    <m/>
    <m/>
    <m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8"/>
    <x v="1"/>
    <x v="1"/>
    <d v="2026-09-21T08:44:59"/>
    <n v="2.8"/>
    <n v="2.8"/>
    <n v="0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0"/>
    <x v="1"/>
    <x v="1"/>
    <d v="2026-09-21T08:44:59"/>
    <n v="12"/>
    <n v="5"/>
    <n v="7"/>
    <m/>
    <n v="1"/>
    <m/>
    <m/>
    <n v="1"/>
    <n v="7"/>
    <n v="2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4"/>
    <x v="1"/>
    <x v="1"/>
    <d v="2026-09-21T08:44:59"/>
    <n v="1"/>
    <n v="1"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4"/>
    <x v="1"/>
    <x v="1"/>
    <d v="2026-09-21T08:44:59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"/>
    <x v="1"/>
    <x v="1"/>
    <d v="2026-09-21T08:44:59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6"/>
    <x v="1"/>
    <x v="1"/>
    <d v="2026-09-21T08:44:59"/>
    <n v="814"/>
    <n v="307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"/>
    <x v="1"/>
    <x v="1"/>
    <d v="2026-09-21T08:44:59"/>
    <n v="87"/>
    <n v="29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5"/>
    <x v="1"/>
    <x v="1"/>
    <d v="2026-09-21T08:44:59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8"/>
    <x v="3"/>
    <x v="2"/>
    <d v="2026-09-21T08:45:00"/>
    <n v="300"/>
    <m/>
    <m/>
    <m/>
    <n v="14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9"/>
    <x v="3"/>
    <x v="2"/>
    <d v="2026-09-21T08:45:00"/>
    <n v="549"/>
    <m/>
    <m/>
    <m/>
    <m/>
    <m/>
    <n v="308"/>
    <n v="23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0"/>
    <x v="3"/>
    <x v="2"/>
    <d v="2026-09-21T08:45:00"/>
    <n v="90"/>
    <m/>
    <m/>
    <m/>
    <m/>
    <m/>
    <m/>
    <m/>
    <n v="59"/>
    <m/>
    <n v="16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1"/>
    <x v="3"/>
    <x v="2"/>
    <d v="2026-09-21T08:45:00"/>
    <n v="210.4"/>
    <n v="10.4"/>
    <n v="47.2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0"/>
    <x v="3"/>
    <x v="2"/>
    <d v="2026-09-21T08:45:00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"/>
    <x v="3"/>
    <x v="2"/>
    <d v="2026-09-21T08:45:00"/>
    <n v="14"/>
    <m/>
    <n v="0"/>
    <n v="6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2"/>
    <x v="3"/>
    <x v="2"/>
    <d v="2026-09-21T08:45:00"/>
    <n v="16.8"/>
    <n v="3.2"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3"/>
    <x v="3"/>
    <x v="2"/>
    <d v="2026-09-21T08:45:00"/>
    <n v="4.8099999999999996"/>
    <n v="0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1"/>
    <x v="3"/>
    <x v="2"/>
    <d v="2026-09-21T08:45:00"/>
    <n v="14.4"/>
    <n v="0"/>
    <n v="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2"/>
    <x v="3"/>
    <x v="2"/>
    <d v="2026-09-21T08:45:00"/>
    <n v="4.4000000000000004"/>
    <n v="0"/>
    <n v="0"/>
    <n v="2.4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3"/>
    <x v="3"/>
    <x v="2"/>
    <d v="2026-09-21T08:45:00"/>
    <n v="2.4"/>
    <n v="0"/>
    <n v="0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"/>
    <x v="3"/>
    <x v="2"/>
    <d v="2026-09-21T08:45:00"/>
    <n v="574"/>
    <n v="264"/>
    <n v="310"/>
    <n v="4"/>
    <n v="12"/>
    <n v="49"/>
    <n v="71"/>
    <n v="79"/>
    <n v="154"/>
    <n v="123"/>
    <n v="59"/>
    <m/>
    <n v="8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"/>
    <x v="3"/>
    <x v="2"/>
    <d v="2026-09-21T08:45:00"/>
    <n v="10"/>
    <n v="5"/>
    <n v="5"/>
    <n v="1"/>
    <n v="2"/>
    <n v="3"/>
    <n v="1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4"/>
    <x v="3"/>
    <x v="2"/>
    <d v="2026-09-21T08:45:00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5"/>
    <x v="3"/>
    <x v="2"/>
    <d v="2026-09-21T08:45:00"/>
    <n v="3"/>
    <n v="2"/>
    <n v="1"/>
    <n v="0"/>
    <n v="0"/>
    <n v="2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6"/>
    <x v="3"/>
    <x v="2"/>
    <d v="2026-09-21T08:45:00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7"/>
    <x v="3"/>
    <x v="2"/>
    <d v="2026-09-21T08:45:00"/>
    <n v="6"/>
    <m/>
    <m/>
    <m/>
    <m/>
    <m/>
    <n v="6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8"/>
    <x v="3"/>
    <x v="2"/>
    <d v="2026-09-21T08:45:00"/>
    <n v="28.4"/>
    <n v="4"/>
    <n v="0"/>
    <n v="12"/>
    <n v="8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9"/>
    <x v="3"/>
    <x v="2"/>
    <d v="2026-09-21T08:45:00"/>
    <n v="8.8000000000000007"/>
    <n v="0"/>
    <n v="0"/>
    <n v="4.4000000000000004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0"/>
    <x v="3"/>
    <x v="2"/>
    <d v="2026-09-21T08:45:00"/>
    <n v="4"/>
    <n v="1"/>
    <n v="3"/>
    <n v="0"/>
    <n v="0"/>
    <n v="0"/>
    <n v="0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4"/>
    <x v="3"/>
    <x v="2"/>
    <d v="2026-09-21T08:45:00"/>
    <n v="9"/>
    <n v="6"/>
    <n v="3"/>
    <n v="1"/>
    <n v="0"/>
    <n v="4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"/>
    <x v="3"/>
    <x v="2"/>
    <d v="2026-09-21T08:45:00"/>
    <n v="844"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"/>
    <x v="3"/>
    <x v="2"/>
    <d v="2026-09-21T08:45:0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6"/>
    <x v="3"/>
    <x v="2"/>
    <d v="2026-09-21T08:45:00"/>
    <n v="844"/>
    <n v="351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"/>
    <x v="3"/>
    <x v="2"/>
    <d v="2026-09-21T08:45:00"/>
    <n v="32"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8"/>
    <x v="6"/>
    <x v="2"/>
    <d v="2026-09-21T08:45:00"/>
    <n v="270"/>
    <m/>
    <m/>
    <m/>
    <n v="14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9"/>
    <x v="6"/>
    <x v="2"/>
    <d v="2026-09-21T08:45:00"/>
    <n v="477"/>
    <m/>
    <m/>
    <m/>
    <m/>
    <m/>
    <n v="268"/>
    <n v="20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0"/>
    <x v="6"/>
    <x v="2"/>
    <d v="2026-09-21T08:45:00"/>
    <n v="95"/>
    <m/>
    <m/>
    <m/>
    <m/>
    <m/>
    <m/>
    <m/>
    <n v="65"/>
    <m/>
    <n v="18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1"/>
    <x v="6"/>
    <x v="2"/>
    <d v="2026-09-21T08:45:00"/>
    <n v="185.6"/>
    <n v="8.8000000000000007"/>
    <n v="42.4"/>
    <n v="1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0"/>
    <x v="6"/>
    <x v="2"/>
    <d v="2026-09-21T08:45:00"/>
    <n v="24"/>
    <m/>
    <m/>
    <m/>
    <n v="4"/>
    <n v="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"/>
    <x v="6"/>
    <x v="2"/>
    <d v="2026-09-21T08:45:00"/>
    <n v="40"/>
    <m/>
    <n v="0"/>
    <n v="5"/>
    <n v="4"/>
    <n v="0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2"/>
    <x v="6"/>
    <x v="2"/>
    <d v="2026-09-21T08:45:00"/>
    <n v="19.2"/>
    <n v="4.8"/>
    <n v="0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1"/>
    <x v="6"/>
    <x v="2"/>
    <d v="2026-09-21T08:45:00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2"/>
    <x v="6"/>
    <x v="2"/>
    <d v="2026-09-21T08:45:00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3"/>
    <x v="6"/>
    <x v="2"/>
    <d v="2026-09-21T08:45:00"/>
    <n v="4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"/>
    <x v="6"/>
    <x v="2"/>
    <d v="2026-09-21T08:45:00"/>
    <n v="524"/>
    <n v="212"/>
    <n v="312"/>
    <n v="4"/>
    <n v="11"/>
    <n v="45"/>
    <n v="73"/>
    <n v="62"/>
    <n v="134"/>
    <n v="108"/>
    <n v="66"/>
    <m/>
    <n v="9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"/>
    <x v="6"/>
    <x v="2"/>
    <d v="2026-09-21T08:45:00"/>
    <n v="19"/>
    <n v="14"/>
    <n v="5"/>
    <n v="3"/>
    <n v="0"/>
    <n v="4"/>
    <n v="2"/>
    <n v="0"/>
    <n v="4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4"/>
    <x v="6"/>
    <x v="2"/>
    <d v="2026-09-21T08:45:00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5"/>
    <x v="6"/>
    <x v="2"/>
    <d v="2026-09-21T08:45:00"/>
    <n v="2"/>
    <n v="1"/>
    <n v="1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7"/>
    <x v="6"/>
    <x v="2"/>
    <d v="2026-09-21T08:45:00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8"/>
    <x v="6"/>
    <x v="2"/>
    <d v="2026-09-21T08:45:00"/>
    <n v="3.2"/>
    <n v="0"/>
    <n v="0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9"/>
    <x v="6"/>
    <x v="2"/>
    <d v="2026-09-21T08:45:00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0"/>
    <x v="6"/>
    <x v="2"/>
    <d v="2026-09-21T08:45:00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4"/>
    <x v="6"/>
    <x v="2"/>
    <d v="2026-09-21T08:45:00"/>
    <n v="2"/>
    <n v="1"/>
    <n v="1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"/>
    <x v="6"/>
    <x v="2"/>
    <d v="2026-09-21T08:45:00"/>
    <n v="677"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"/>
    <x v="6"/>
    <x v="2"/>
    <d v="2026-09-21T08:45:0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0"/>
    <x v="6"/>
    <x v="2"/>
    <d v="2026-09-21T08:45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"/>
    <x v="6"/>
    <x v="2"/>
    <d v="2026-09-21T08:45:00"/>
    <n v="677"/>
    <n v="258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"/>
    <x v="6"/>
    <x v="2"/>
    <d v="2026-09-21T08:45:00"/>
    <n v="64"/>
    <n v="1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2"/>
    <x v="6"/>
    <x v="2"/>
    <d v="2026-09-21T08:4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5"/>
    <x v="6"/>
    <x v="2"/>
    <d v="2026-09-21T08:45:00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4"/>
    <x v="6"/>
    <x v="2"/>
    <d v="2026-09-21T08:45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"/>
    <x v="2"/>
    <x v="2"/>
    <d v="2026-09-21T08:45:01"/>
    <n v="316"/>
    <m/>
    <m/>
    <m/>
    <n v="14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9"/>
    <x v="2"/>
    <x v="2"/>
    <d v="2026-09-21T08:45:01"/>
    <n v="553"/>
    <m/>
    <m/>
    <m/>
    <m/>
    <m/>
    <n v="290"/>
    <n v="26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0"/>
    <x v="2"/>
    <x v="2"/>
    <d v="2026-09-21T08:45:01"/>
    <n v="152"/>
    <m/>
    <m/>
    <m/>
    <m/>
    <m/>
    <m/>
    <m/>
    <n v="77"/>
    <m/>
    <n v="5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1"/>
    <x v="2"/>
    <x v="2"/>
    <d v="2026-09-21T08:45:01"/>
    <n v="204"/>
    <n v="13.6"/>
    <n v="57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0"/>
    <x v="2"/>
    <x v="2"/>
    <d v="2026-09-21T08:45:01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"/>
    <x v="2"/>
    <x v="2"/>
    <d v="2026-09-21T08:45:01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6"/>
    <x v="2"/>
    <x v="2"/>
    <d v="2026-09-21T08:45:01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3"/>
    <x v="2"/>
    <x v="2"/>
    <d v="2026-09-21T08:45:01"/>
    <n v="14.43"/>
    <n v="4.809999999999999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1"/>
    <x v="2"/>
    <x v="2"/>
    <d v="2026-09-21T08:45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2"/>
    <x v="2"/>
    <x v="2"/>
    <d v="2026-09-21T08:45:01"/>
    <n v="21.6"/>
    <m/>
    <n v="4.4000000000000004"/>
    <n v="4"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3"/>
    <x v="2"/>
    <x v="2"/>
    <d v="2026-09-21T08:45:01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"/>
    <x v="2"/>
    <x v="2"/>
    <d v="2026-09-21T08:45:01"/>
    <n v="633"/>
    <n v="273"/>
    <n v="360"/>
    <n v="5"/>
    <n v="21"/>
    <n v="47"/>
    <n v="72"/>
    <n v="86"/>
    <n v="145"/>
    <n v="131"/>
    <n v="80"/>
    <m/>
    <n v="29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"/>
    <x v="2"/>
    <x v="2"/>
    <d v="2026-09-21T08:45:01"/>
    <n v="15"/>
    <n v="8"/>
    <n v="7"/>
    <m/>
    <m/>
    <m/>
    <m/>
    <m/>
    <n v="4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4"/>
    <x v="2"/>
    <x v="2"/>
    <d v="2026-09-21T08:45:01"/>
    <n v="5"/>
    <n v="1"/>
    <n v="4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5"/>
    <x v="2"/>
    <x v="2"/>
    <d v="2026-09-21T08:45:01"/>
    <n v="9"/>
    <n v="5"/>
    <n v="4"/>
    <m/>
    <n v="1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6"/>
    <x v="2"/>
    <x v="2"/>
    <d v="2026-09-21T08:45:01"/>
    <n v="14"/>
    <m/>
    <m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7"/>
    <x v="2"/>
    <x v="2"/>
    <d v="2026-09-21T08:45:0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8"/>
    <x v="2"/>
    <x v="2"/>
    <d v="2026-09-21T08:45:01"/>
    <n v="43.2"/>
    <n v="3.2"/>
    <m/>
    <n v="15.6"/>
    <n v="12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9"/>
    <x v="2"/>
    <x v="2"/>
    <d v="2026-09-21T08:45:01"/>
    <n v="21.2"/>
    <m/>
    <n v="9.6"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0"/>
    <x v="2"/>
    <x v="2"/>
    <d v="2026-09-21T08:45:01"/>
    <n v="12"/>
    <n v="8"/>
    <n v="4"/>
    <m/>
    <m/>
    <n v="3"/>
    <n v="3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4"/>
    <x v="2"/>
    <x v="2"/>
    <d v="2026-09-21T08:45:01"/>
    <n v="16"/>
    <n v="10"/>
    <n v="6"/>
    <n v="1"/>
    <n v="2"/>
    <n v="5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"/>
    <x v="2"/>
    <x v="2"/>
    <d v="2026-09-21T08:45:01"/>
    <n v="1114"/>
    <n v="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"/>
    <x v="2"/>
    <x v="2"/>
    <d v="2026-09-21T08:45:0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"/>
    <x v="2"/>
    <x v="2"/>
    <d v="2026-09-21T08:45:01"/>
    <n v="1114"/>
    <n v="429"/>
    <n v="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"/>
    <x v="2"/>
    <x v="2"/>
    <d v="2026-09-21T08:45:01"/>
    <n v="70"/>
    <n v="1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5"/>
    <x v="2"/>
    <x v="2"/>
    <d v="2026-09-21T08:45:01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8"/>
    <x v="4"/>
    <x v="3"/>
    <d v="2026-09-21T08:45:02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9"/>
    <x v="4"/>
    <x v="3"/>
    <d v="2026-09-21T08:45:02"/>
    <n v="42"/>
    <m/>
    <m/>
    <m/>
    <m/>
    <m/>
    <n v="3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0"/>
    <x v="4"/>
    <x v="3"/>
    <d v="2026-09-21T08:45:02"/>
    <n v="13"/>
    <m/>
    <m/>
    <m/>
    <m/>
    <m/>
    <m/>
    <m/>
    <n v="9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1"/>
    <x v="4"/>
    <x v="3"/>
    <d v="2026-09-21T08:45:0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22"/>
    <x v="4"/>
    <x v="3"/>
    <d v="2026-09-21T08:45:02"/>
    <n v="9.6"/>
    <n v="0"/>
    <n v="4.8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2"/>
    <x v="4"/>
    <x v="3"/>
    <d v="2026-09-21T08:45:02"/>
    <n v="43"/>
    <n v="16"/>
    <n v="27"/>
    <n v="0"/>
    <n v="0"/>
    <n v="4"/>
    <n v="5"/>
    <n v="2"/>
    <n v="15"/>
    <n v="6"/>
    <n v="9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5"/>
    <x v="4"/>
    <x v="3"/>
    <d v="2026-09-21T08:45:02"/>
    <n v="2"/>
    <n v="2"/>
    <n v="0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4"/>
    <x v="4"/>
    <x v="3"/>
    <d v="2026-09-21T08:45:0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5"/>
    <x v="4"/>
    <x v="3"/>
    <d v="2026-09-21T08:45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6"/>
    <x v="4"/>
    <x v="3"/>
    <d v="2026-09-21T08:45:02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"/>
    <x v="4"/>
    <x v="3"/>
    <d v="2026-09-21T08:45:0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"/>
    <x v="5"/>
    <x v="4"/>
    <d v="2026-09-21T08:45:02"/>
    <n v="114"/>
    <m/>
    <m/>
    <m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"/>
    <x v="5"/>
    <x v="4"/>
    <d v="2026-09-21T08:45:02"/>
    <n v="250"/>
    <m/>
    <m/>
    <m/>
    <m/>
    <m/>
    <n v="124"/>
    <n v="12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0"/>
    <x v="5"/>
    <x v="4"/>
    <d v="2026-09-21T08:45:02"/>
    <n v="79"/>
    <m/>
    <m/>
    <m/>
    <m/>
    <m/>
    <m/>
    <m/>
    <n v="28"/>
    <m/>
    <n v="32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1"/>
    <x v="5"/>
    <x v="4"/>
    <d v="2026-09-21T08:45:02"/>
    <n v="52.8"/>
    <n v="6.4"/>
    <n v="6.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0"/>
    <x v="5"/>
    <x v="4"/>
    <d v="2026-09-21T08:45:0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"/>
    <x v="5"/>
    <x v="4"/>
    <d v="2026-09-21T08:45:02"/>
    <n v="10"/>
    <m/>
    <m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6"/>
    <x v="5"/>
    <x v="4"/>
    <d v="2026-09-21T08:45:0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2"/>
    <x v="5"/>
    <x v="4"/>
    <d v="2026-09-21T08:45:02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3"/>
    <x v="5"/>
    <x v="4"/>
    <d v="2026-09-21T08:45:02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2"/>
    <x v="5"/>
    <x v="4"/>
    <d v="2026-09-21T08:45:02"/>
    <n v="4.4000000000000004"/>
    <m/>
    <m/>
    <m/>
    <n v="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3"/>
    <x v="5"/>
    <x v="4"/>
    <d v="2026-09-21T08:4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"/>
    <x v="5"/>
    <x v="4"/>
    <d v="2026-09-21T08:45:02"/>
    <n v="272"/>
    <n v="102"/>
    <n v="170"/>
    <n v="3"/>
    <n v="2"/>
    <n v="19"/>
    <n v="34"/>
    <n v="23"/>
    <n v="62"/>
    <n v="63"/>
    <n v="31"/>
    <m/>
    <n v="16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"/>
    <x v="5"/>
    <x v="4"/>
    <d v="2026-09-21T08:45:02"/>
    <n v="7"/>
    <n v="3"/>
    <n v="4"/>
    <n v="1"/>
    <m/>
    <n v="2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4"/>
    <x v="5"/>
    <x v="4"/>
    <d v="2026-09-21T08:45:0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5"/>
    <x v="5"/>
    <x v="4"/>
    <d v="2026-09-21T08:45:02"/>
    <n v="3"/>
    <n v="1"/>
    <n v="2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6"/>
    <x v="5"/>
    <x v="4"/>
    <d v="2026-09-21T08:45:0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0"/>
    <x v="5"/>
    <x v="4"/>
    <d v="2026-09-21T08:45:02"/>
    <n v="1"/>
    <m/>
    <n v="1"/>
    <m/>
    <m/>
    <m/>
    <m/>
    <n v="1"/>
    <m/>
    <m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"/>
    <x v="5"/>
    <x v="4"/>
    <d v="2026-09-21T08:45:02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5"/>
    <x v="5"/>
    <x v="4"/>
    <d v="2026-09-21T08:45:0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0"/>
    <x v="5"/>
    <x v="4"/>
    <d v="2026-09-21T08:4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"/>
    <x v="5"/>
    <x v="4"/>
    <d v="2026-09-21T08:45:02"/>
    <n v="432"/>
    <n v="19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"/>
    <x v="5"/>
    <x v="4"/>
    <d v="2026-09-21T08:45:02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2"/>
    <x v="5"/>
    <x v="4"/>
    <d v="2026-09-21T08:4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5"/>
    <x v="5"/>
    <x v="4"/>
    <d v="2026-09-21T08:45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"/>
    <x v="8"/>
    <x v="6"/>
    <d v="2026-09-21T08:45:03"/>
    <n v="74"/>
    <m/>
    <m/>
    <m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9"/>
    <x v="8"/>
    <x v="6"/>
    <d v="2026-09-21T08:45:03"/>
    <n v="136"/>
    <m/>
    <m/>
    <m/>
    <m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0"/>
    <x v="8"/>
    <x v="6"/>
    <d v="2026-09-21T08:45:03"/>
    <n v="34"/>
    <m/>
    <m/>
    <m/>
    <m/>
    <m/>
    <m/>
    <m/>
    <n v="17"/>
    <m/>
    <n v="1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1"/>
    <x v="8"/>
    <x v="6"/>
    <d v="2026-09-21T08:45:03"/>
    <n v="43.2"/>
    <n v="14.4"/>
    <n v="13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0"/>
    <x v="8"/>
    <x v="6"/>
    <d v="2026-09-21T08:45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"/>
    <x v="8"/>
    <x v="6"/>
    <d v="2026-09-21T08:45:0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2"/>
    <x v="8"/>
    <x v="6"/>
    <d v="2026-09-21T08:45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"/>
    <x v="8"/>
    <x v="6"/>
    <d v="2026-09-21T08:45:03"/>
    <n v="149"/>
    <n v="53"/>
    <n v="96"/>
    <n v="5"/>
    <n v="5"/>
    <n v="7"/>
    <n v="18"/>
    <n v="19"/>
    <n v="34"/>
    <n v="34"/>
    <n v="17"/>
    <m/>
    <n v="7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"/>
    <x v="8"/>
    <x v="6"/>
    <d v="2026-09-21T08:45:03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6"/>
    <x v="8"/>
    <x v="6"/>
    <d v="2026-09-21T08:45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7"/>
    <x v="8"/>
    <x v="6"/>
    <d v="2026-09-21T08:45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8"/>
    <x v="8"/>
    <x v="6"/>
    <d v="2026-09-21T08:45:0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0"/>
    <x v="8"/>
    <x v="6"/>
    <d v="2026-09-21T08:45:0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4"/>
    <x v="8"/>
    <x v="6"/>
    <d v="2026-09-21T08:45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"/>
    <x v="8"/>
    <x v="6"/>
    <d v="2026-09-21T08:45:03"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"/>
    <x v="8"/>
    <x v="6"/>
    <d v="2026-09-21T08:45:0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6"/>
    <x v="8"/>
    <x v="6"/>
    <d v="2026-09-21T08:45:03"/>
    <n v="346"/>
    <n v="149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"/>
    <x v="8"/>
    <x v="6"/>
    <d v="2026-09-21T08:45:03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8"/>
    <x v="9"/>
    <x v="7"/>
    <d v="2026-09-21T08:45:03"/>
    <n v="14"/>
    <m/>
    <m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9"/>
    <x v="9"/>
    <x v="7"/>
    <d v="2026-09-21T08:45:03"/>
    <n v="24"/>
    <m/>
    <m/>
    <m/>
    <m/>
    <m/>
    <n v="1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0"/>
    <x v="9"/>
    <x v="7"/>
    <d v="2026-09-21T08:45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1"/>
    <x v="9"/>
    <x v="7"/>
    <d v="2026-09-21T08:45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0"/>
    <x v="9"/>
    <x v="7"/>
    <d v="2026-09-21T08:45:0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"/>
    <x v="9"/>
    <x v="7"/>
    <d v="2026-09-21T08:45:0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22"/>
    <x v="9"/>
    <x v="7"/>
    <d v="2026-09-21T08:45:03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2"/>
    <x v="9"/>
    <x v="7"/>
    <d v="2026-09-21T08:45:03"/>
    <n v="26"/>
    <n v="9"/>
    <n v="17"/>
    <m/>
    <m/>
    <n v="3"/>
    <n v="7"/>
    <n v="0"/>
    <n v="9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3"/>
    <x v="9"/>
    <x v="7"/>
    <d v="2026-09-21T08:45:03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5"/>
    <x v="9"/>
    <x v="7"/>
    <d v="2026-09-21T08:45:03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4"/>
    <x v="9"/>
    <x v="7"/>
    <d v="2026-09-21T08:45:0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5"/>
    <x v="9"/>
    <x v="7"/>
    <d v="2026-09-21T08:45:0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6"/>
    <x v="9"/>
    <x v="7"/>
    <d v="2026-09-21T08:45:03"/>
    <n v="112"/>
    <n v="8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"/>
    <x v="9"/>
    <x v="7"/>
    <d v="2026-09-21T08:45:03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25"/>
    <x v="9"/>
    <x v="7"/>
    <d v="2026-09-21T08:45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"/>
    <x v="10"/>
    <x v="4"/>
    <d v="2026-09-21T08:45:04"/>
    <n v="42"/>
    <m/>
    <m/>
    <m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9"/>
    <x v="10"/>
    <x v="4"/>
    <d v="2026-09-21T08:45:04"/>
    <n v="99"/>
    <m/>
    <m/>
    <m/>
    <m/>
    <m/>
    <n v="5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0"/>
    <x v="10"/>
    <x v="4"/>
    <d v="2026-09-21T08:45:04"/>
    <n v="21"/>
    <m/>
    <m/>
    <m/>
    <m/>
    <m/>
    <m/>
    <m/>
    <n v="7"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1"/>
    <x v="10"/>
    <x v="4"/>
    <d v="2026-09-21T08:45:04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2"/>
    <x v="10"/>
    <x v="4"/>
    <d v="2026-09-21T08:45:04"/>
    <n v="93"/>
    <n v="39"/>
    <n v="54"/>
    <m/>
    <n v="1"/>
    <n v="6"/>
    <n v="4"/>
    <n v="17"/>
    <n v="25"/>
    <n v="25"/>
    <n v="7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4"/>
    <x v="10"/>
    <x v="4"/>
    <d v="2026-09-21T08:45:04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5"/>
    <x v="10"/>
    <x v="4"/>
    <d v="2026-09-21T08:45:0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6"/>
    <x v="10"/>
    <x v="4"/>
    <d v="2026-09-21T08:45:04"/>
    <n v="278"/>
    <n v="13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"/>
    <x v="10"/>
    <x v="4"/>
    <d v="2026-09-21T08:45:0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"/>
    <x v="11"/>
    <x v="4"/>
    <d v="2026-09-21T08:45:04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9"/>
    <x v="11"/>
    <x v="4"/>
    <d v="2026-09-21T08:45:04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0"/>
    <x v="11"/>
    <x v="4"/>
    <d v="2026-09-21T08:45:04"/>
    <n v="18"/>
    <m/>
    <m/>
    <m/>
    <m/>
    <m/>
    <m/>
    <m/>
    <n v="9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1"/>
    <x v="11"/>
    <x v="4"/>
    <d v="2026-09-21T08:45:04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22"/>
    <x v="11"/>
    <x v="4"/>
    <d v="2026-09-21T08:45:0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23"/>
    <x v="11"/>
    <x v="4"/>
    <d v="2026-09-21T08:45:04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2"/>
    <x v="11"/>
    <x v="4"/>
    <d v="2026-09-21T08:45:04"/>
    <n v="58"/>
    <n v="17"/>
    <n v="41"/>
    <m/>
    <n v="1"/>
    <n v="2"/>
    <n v="8"/>
    <n v="6"/>
    <n v="17"/>
    <n v="9"/>
    <n v="9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5"/>
    <x v="11"/>
    <x v="4"/>
    <d v="2026-09-21T08:45:04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4"/>
    <x v="11"/>
    <x v="4"/>
    <d v="2026-09-21T08:45:04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5"/>
    <x v="11"/>
    <x v="4"/>
    <d v="2026-09-21T08:45:0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6"/>
    <x v="11"/>
    <x v="4"/>
    <d v="2026-09-21T08:45:04"/>
    <n v="199"/>
    <n v="104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"/>
    <x v="11"/>
    <x v="4"/>
    <d v="2026-09-21T08:45:04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8"/>
    <x v="12"/>
    <x v="1"/>
    <d v="2026-09-21T08:45:05"/>
    <n v="344"/>
    <m/>
    <m/>
    <m/>
    <n v="20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9"/>
    <x v="12"/>
    <x v="1"/>
    <d v="2026-09-21T08:45:05"/>
    <n v="558"/>
    <m/>
    <m/>
    <m/>
    <m/>
    <m/>
    <n v="328"/>
    <n v="220"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0"/>
    <x v="12"/>
    <x v="1"/>
    <d v="2026-09-21T08:45:05"/>
    <n v="249"/>
    <m/>
    <m/>
    <m/>
    <m/>
    <m/>
    <m/>
    <m/>
    <n v="129"/>
    <m/>
    <n v="73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1"/>
    <x v="12"/>
    <x v="1"/>
    <d v="2026-09-21T08:45:05"/>
    <n v="312.8"/>
    <n v="54.4"/>
    <n v="84"/>
    <n v="17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0"/>
    <x v="12"/>
    <x v="1"/>
    <d v="2026-09-21T08:45:05"/>
    <n v="34"/>
    <m/>
    <m/>
    <m/>
    <n v="4"/>
    <n v="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"/>
    <x v="12"/>
    <x v="1"/>
    <d v="2026-09-21T08:45:05"/>
    <n v="36"/>
    <m/>
    <m/>
    <n v="2"/>
    <n v="4"/>
    <n v="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6"/>
    <x v="12"/>
    <x v="1"/>
    <d v="2026-09-21T08:45:05"/>
    <n v="5"/>
    <m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2"/>
    <x v="12"/>
    <x v="1"/>
    <d v="2026-09-21T08:45:0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3"/>
    <x v="12"/>
    <x v="1"/>
    <d v="2026-09-21T08:45:05"/>
    <n v="12.21"/>
    <n v="3.33"/>
    <n v="0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1"/>
    <x v="12"/>
    <x v="1"/>
    <d v="2026-09-21T08:45:05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2"/>
    <x v="12"/>
    <x v="1"/>
    <d v="2026-09-21T08:45:05"/>
    <n v="44"/>
    <n v="0"/>
    <n v="4.8"/>
    <n v="17.2"/>
    <n v="11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3"/>
    <x v="12"/>
    <x v="1"/>
    <d v="2026-09-21T08:45:05"/>
    <n v="12"/>
    <n v="0"/>
    <n v="0"/>
    <n v="3.6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"/>
    <x v="12"/>
    <x v="1"/>
    <d v="2026-09-21T08:45:05"/>
    <n v="784"/>
    <n v="297"/>
    <n v="487"/>
    <n v="22"/>
    <n v="31"/>
    <n v="62"/>
    <n v="100"/>
    <n v="72"/>
    <n v="164"/>
    <n v="111"/>
    <n v="136"/>
    <m/>
    <n v="3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"/>
    <x v="12"/>
    <x v="1"/>
    <d v="2026-09-21T08:45:05"/>
    <n v="20"/>
    <n v="13"/>
    <n v="7"/>
    <m/>
    <m/>
    <n v="1"/>
    <n v="2"/>
    <n v="1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4"/>
    <x v="12"/>
    <x v="1"/>
    <d v="2026-09-21T08:45:05"/>
    <n v="6"/>
    <n v="1"/>
    <n v="5"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5"/>
    <x v="12"/>
    <x v="1"/>
    <d v="2026-09-21T08:45:05"/>
    <n v="13"/>
    <n v="5"/>
    <n v="8"/>
    <m/>
    <n v="1"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6"/>
    <x v="12"/>
    <x v="1"/>
    <d v="2026-09-21T08:45:05"/>
    <n v="8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7"/>
    <x v="12"/>
    <x v="1"/>
    <d v="2026-09-21T08:45:0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8"/>
    <x v="12"/>
    <x v="1"/>
    <d v="2026-09-21T08:45:05"/>
    <n v="46.8"/>
    <n v="2.4"/>
    <n v="0"/>
    <n v="24.4"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9"/>
    <x v="12"/>
    <x v="1"/>
    <d v="2026-09-21T08:45:05"/>
    <n v="21.6"/>
    <n v="0"/>
    <n v="9.1999999999999993"/>
    <n v="8.8000000000000007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0"/>
    <x v="12"/>
    <x v="1"/>
    <d v="2026-09-21T08:45:05"/>
    <n v="9"/>
    <n v="2"/>
    <n v="7"/>
    <m/>
    <m/>
    <n v="3"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4"/>
    <x v="12"/>
    <x v="1"/>
    <d v="2026-09-21T08:45:05"/>
    <n v="21"/>
    <n v="10"/>
    <n v="11"/>
    <n v="1"/>
    <n v="2"/>
    <n v="1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4"/>
    <x v="12"/>
    <x v="1"/>
    <d v="2026-09-21T08:45:05"/>
    <n v="1122"/>
    <n v="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"/>
    <x v="12"/>
    <x v="1"/>
    <d v="2026-09-21T08:45:05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9"/>
    <x v="12"/>
    <x v="1"/>
    <d v="2026-09-21T08:4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0"/>
    <x v="12"/>
    <x v="1"/>
    <d v="2026-09-21T08:45:0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"/>
    <x v="12"/>
    <x v="1"/>
    <d v="2026-09-21T08:45:05"/>
    <n v="1122"/>
    <n v="405"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"/>
    <x v="12"/>
    <x v="1"/>
    <d v="2026-09-21T08:45:05"/>
    <n v="118"/>
    <n v="45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1"/>
    <x v="12"/>
    <x v="1"/>
    <d v="2026-09-21T08:45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2"/>
    <x v="12"/>
    <x v="1"/>
    <d v="2026-09-21T08:45:05"/>
    <n v="88"/>
    <n v="3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8"/>
    <x v="13"/>
    <x v="8"/>
    <d v="2026-09-21T08:45:05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9"/>
    <x v="13"/>
    <x v="8"/>
    <d v="2026-09-21T08:45:05"/>
    <n v="38"/>
    <m/>
    <m/>
    <m/>
    <m/>
    <m/>
    <n v="2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0"/>
    <x v="13"/>
    <x v="8"/>
    <d v="2026-09-21T08:45:05"/>
    <n v="6"/>
    <m/>
    <m/>
    <m/>
    <m/>
    <m/>
    <m/>
    <m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1"/>
    <x v="13"/>
    <x v="8"/>
    <d v="2026-09-21T08:45:05"/>
    <n v="14.4"/>
    <n v="0"/>
    <n v="4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2"/>
    <x v="13"/>
    <x v="8"/>
    <d v="2026-09-21T08:45:05"/>
    <n v="2.8"/>
    <n v="2.8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3"/>
    <x v="13"/>
    <x v="8"/>
    <d v="2026-09-21T08:45:05"/>
    <n v="4.4000000000000004"/>
    <n v="0"/>
    <n v="4.400000000000000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"/>
    <x v="13"/>
    <x v="8"/>
    <d v="2026-09-21T08:45:05"/>
    <n v="42"/>
    <n v="20"/>
    <n v="22"/>
    <n v="0"/>
    <n v="2"/>
    <n v="3"/>
    <n v="3"/>
    <n v="9"/>
    <n v="13"/>
    <n v="6"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5"/>
    <x v="13"/>
    <x v="8"/>
    <d v="2026-09-21T08:45:05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4"/>
    <x v="13"/>
    <x v="8"/>
    <d v="2026-09-21T08:45:0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"/>
    <x v="13"/>
    <x v="8"/>
    <d v="2026-09-21T08:45:0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7"/>
    <x v="13"/>
    <x v="8"/>
    <d v="2026-09-21T08:45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"/>
    <x v="13"/>
    <x v="8"/>
    <d v="2026-09-21T08:45:05"/>
    <n v="8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"/>
    <x v="13"/>
    <x v="8"/>
    <d v="2026-09-21T08:45:0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8"/>
    <x v="13"/>
    <x v="8"/>
    <d v="2026-09-21T08:45:0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8"/>
    <x v="14"/>
    <x v="9"/>
    <d v="2026-09-21T08:45:06"/>
    <n v="68"/>
    <m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9"/>
    <x v="14"/>
    <x v="9"/>
    <d v="2026-09-21T08:45:06"/>
    <n v="174"/>
    <m/>
    <m/>
    <m/>
    <m/>
    <m/>
    <n v="104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0"/>
    <x v="14"/>
    <x v="9"/>
    <d v="2026-09-21T08:45:06"/>
    <n v="54"/>
    <m/>
    <m/>
    <m/>
    <m/>
    <m/>
    <m/>
    <m/>
    <n v="27"/>
    <m/>
    <n v="1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1"/>
    <x v="14"/>
    <x v="9"/>
    <d v="2026-09-21T08:45:06"/>
    <n v="42.4"/>
    <n v="2.4"/>
    <n v="1.6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0"/>
    <x v="14"/>
    <x v="9"/>
    <d v="2026-09-21T08:4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"/>
    <x v="14"/>
    <x v="9"/>
    <d v="2026-09-21T08:45:06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6"/>
    <x v="14"/>
    <x v="9"/>
    <d v="2026-09-21T08:45:0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2"/>
    <x v="14"/>
    <x v="9"/>
    <d v="2026-09-21T08:45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2"/>
    <x v="14"/>
    <x v="9"/>
    <d v="2026-09-21T08:45:0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3"/>
    <x v="14"/>
    <x v="9"/>
    <d v="2026-09-21T08:45:0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"/>
    <x v="14"/>
    <x v="9"/>
    <d v="2026-09-21T08:45:06"/>
    <n v="186"/>
    <n v="41"/>
    <n v="145"/>
    <n v="1"/>
    <n v="1"/>
    <n v="15"/>
    <n v="17"/>
    <n v="17"/>
    <n v="52"/>
    <n v="34"/>
    <n v="30"/>
    <m/>
    <n v="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3"/>
    <x v="14"/>
    <x v="9"/>
    <d v="2026-09-21T08:45:06"/>
    <n v="3"/>
    <n v="2"/>
    <n v="1"/>
    <m/>
    <m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15"/>
    <x v="14"/>
    <x v="9"/>
    <d v="2026-09-21T08:45:06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4"/>
    <x v="14"/>
    <x v="9"/>
    <d v="2026-09-21T08:45:06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5"/>
    <x v="14"/>
    <x v="9"/>
    <d v="2026-09-21T08:45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6"/>
    <x v="14"/>
    <x v="9"/>
    <d v="2026-09-21T08:45:06"/>
    <n v="351"/>
    <n v="12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"/>
    <x v="14"/>
    <x v="9"/>
    <d v="2026-09-21T08:45:0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25"/>
    <x v="14"/>
    <x v="9"/>
    <d v="2026-09-21T08:45:0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8"/>
    <x v="18"/>
    <x v="9"/>
    <d v="2026-09-21T08:45:07"/>
    <n v="264"/>
    <m/>
    <m/>
    <m/>
    <n v="15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9"/>
    <x v="18"/>
    <x v="9"/>
    <d v="2026-09-21T08:45:07"/>
    <n v="545"/>
    <m/>
    <m/>
    <m/>
    <m/>
    <m/>
    <n v="290"/>
    <n v="25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0"/>
    <x v="18"/>
    <x v="9"/>
    <d v="2026-09-21T08:45:07"/>
    <n v="183"/>
    <m/>
    <m/>
    <m/>
    <m/>
    <m/>
    <m/>
    <m/>
    <n v="76"/>
    <m/>
    <n v="68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1"/>
    <x v="18"/>
    <x v="9"/>
    <d v="2026-09-21T08:45:07"/>
    <n v="144.80000000000001"/>
    <n v="11.2"/>
    <n v="30.4"/>
    <n v="1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0"/>
    <x v="18"/>
    <x v="9"/>
    <d v="2026-09-21T08:45:07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"/>
    <x v="18"/>
    <x v="9"/>
    <d v="2026-09-21T08:45:07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6"/>
    <x v="18"/>
    <x v="9"/>
    <d v="2026-09-21T08:45:0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3"/>
    <x v="18"/>
    <x v="9"/>
    <d v="2026-09-21T08:45:07"/>
    <n v="8.14"/>
    <n v="3.33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1"/>
    <x v="18"/>
    <x v="9"/>
    <d v="2026-09-21T08:45:07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2"/>
    <x v="18"/>
    <x v="9"/>
    <d v="2026-09-21T08:45:07"/>
    <n v="60.4"/>
    <m/>
    <n v="8.8000000000000007"/>
    <n v="28.8"/>
    <n v="10.4"/>
    <n v="5.6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3"/>
    <x v="18"/>
    <x v="9"/>
    <d v="2026-09-21T08:45:07"/>
    <n v="12"/>
    <m/>
    <n v="4.4000000000000004"/>
    <n v="1.2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"/>
    <x v="18"/>
    <x v="9"/>
    <d v="2026-09-21T08:45:07"/>
    <n v="613"/>
    <n v="213"/>
    <n v="400"/>
    <n v="5"/>
    <n v="11"/>
    <n v="40"/>
    <n v="77"/>
    <n v="55"/>
    <n v="145"/>
    <n v="127"/>
    <n v="79"/>
    <m/>
    <n v="35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3"/>
    <x v="18"/>
    <x v="9"/>
    <d v="2026-09-21T08:45:07"/>
    <n v="8"/>
    <n v="4"/>
    <n v="4"/>
    <m/>
    <m/>
    <m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4"/>
    <x v="18"/>
    <x v="9"/>
    <d v="2026-09-21T08:45:07"/>
    <n v="5"/>
    <n v="3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5"/>
    <x v="18"/>
    <x v="9"/>
    <d v="2026-09-21T08:45:07"/>
    <n v="22"/>
    <n v="12"/>
    <n v="10"/>
    <m/>
    <n v="3"/>
    <n v="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6"/>
    <x v="18"/>
    <x v="9"/>
    <d v="2026-09-21T08:45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7"/>
    <x v="18"/>
    <x v="9"/>
    <d v="2026-09-21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0"/>
    <x v="18"/>
    <x v="9"/>
    <d v="2026-09-21T08:45:07"/>
    <n v="3"/>
    <n v="2"/>
    <n v="1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4"/>
    <x v="18"/>
    <x v="9"/>
    <d v="2026-09-21T08:45:07"/>
    <n v="943"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5"/>
    <x v="18"/>
    <x v="9"/>
    <d v="2026-09-21T08:45:07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6"/>
    <x v="18"/>
    <x v="9"/>
    <d v="2026-09-21T08:45:07"/>
    <n v="943"/>
    <n v="368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"/>
    <x v="18"/>
    <x v="9"/>
    <d v="2026-09-21T08:45:07"/>
    <n v="164"/>
    <n v="4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25"/>
    <x v="18"/>
    <x v="9"/>
    <d v="2026-09-21T08:45:07"/>
    <n v="36"/>
    <n v="2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"/>
    <x v="15"/>
    <x v="4"/>
    <d v="2026-09-21T08:45:07"/>
    <n v="122"/>
    <m/>
    <m/>
    <m/>
    <n v="4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9"/>
    <x v="15"/>
    <x v="4"/>
    <d v="2026-09-21T08:45:07"/>
    <n v="235"/>
    <m/>
    <m/>
    <m/>
    <m/>
    <m/>
    <n v="124"/>
    <n v="1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0"/>
    <x v="15"/>
    <x v="4"/>
    <d v="2026-09-21T08:45:07"/>
    <n v="60"/>
    <m/>
    <m/>
    <m/>
    <m/>
    <m/>
    <m/>
    <m/>
    <n v="27"/>
    <m/>
    <n v="8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1"/>
    <x v="15"/>
    <x v="4"/>
    <d v="2026-09-21T08:45:07"/>
    <n v="59.2"/>
    <n v="8"/>
    <n v="15.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0"/>
    <x v="15"/>
    <x v="4"/>
    <d v="2026-09-21T08:45:07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"/>
    <x v="15"/>
    <x v="4"/>
    <d v="2026-09-21T08:45:07"/>
    <n v="28"/>
    <m/>
    <m/>
    <n v="2"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2"/>
    <x v="15"/>
    <x v="4"/>
    <d v="2026-09-21T08:45:07"/>
    <n v="8"/>
    <n v="2.4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2"/>
    <x v="15"/>
    <x v="4"/>
    <d v="2026-09-21T08:45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3"/>
    <x v="15"/>
    <x v="4"/>
    <d v="2026-09-21T08:45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"/>
    <x v="15"/>
    <x v="4"/>
    <d v="2026-09-21T08:45:07"/>
    <n v="264"/>
    <n v="113"/>
    <n v="151"/>
    <n v="5"/>
    <n v="8"/>
    <n v="15"/>
    <n v="24"/>
    <n v="37"/>
    <n v="62"/>
    <n v="56"/>
    <n v="28"/>
    <m/>
    <n v="4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3"/>
    <x v="15"/>
    <x v="4"/>
    <d v="2026-09-21T08:45:07"/>
    <n v="12"/>
    <n v="9"/>
    <n v="3"/>
    <n v="2"/>
    <n v="1"/>
    <n v="1"/>
    <m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5"/>
    <x v="15"/>
    <x v="4"/>
    <d v="2026-09-21T08:45:07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4"/>
    <x v="15"/>
    <x v="4"/>
    <d v="2026-09-21T08:45:07"/>
    <n v="410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5"/>
    <x v="15"/>
    <x v="4"/>
    <d v="2026-09-21T08:45:0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7"/>
    <x v="15"/>
    <x v="4"/>
    <d v="2026-09-21T08:45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6"/>
    <x v="15"/>
    <x v="4"/>
    <d v="2026-09-21T08:45:07"/>
    <n v="410"/>
    <n v="184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"/>
    <x v="15"/>
    <x v="4"/>
    <d v="2026-09-21T08:45:07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8"/>
    <x v="15"/>
    <x v="4"/>
    <d v="2026-09-21T08:45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25"/>
    <x v="15"/>
    <x v="4"/>
    <d v="2026-09-21T08:45:07"/>
    <n v="15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8"/>
    <x v="133"/>
    <x v="1"/>
    <d v="2026-09-21T08:45:08"/>
    <n v="300"/>
    <m/>
    <m/>
    <m/>
    <n v="16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9"/>
    <x v="133"/>
    <x v="1"/>
    <d v="2026-09-21T08:45:08"/>
    <n v="559"/>
    <m/>
    <m/>
    <m/>
    <m/>
    <m/>
    <n v="318"/>
    <n v="23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0"/>
    <x v="133"/>
    <x v="1"/>
    <d v="2026-09-21T08:45:08"/>
    <n v="137"/>
    <m/>
    <m/>
    <m/>
    <m/>
    <m/>
    <m/>
    <m/>
    <n v="71"/>
    <m/>
    <n v="34"/>
    <n v="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1"/>
    <x v="133"/>
    <x v="1"/>
    <d v="2026-09-21T08:45:08"/>
    <n v="204.8"/>
    <n v="15.2"/>
    <n v="56.8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0"/>
    <x v="133"/>
    <x v="1"/>
    <d v="2026-09-21T08:45:08"/>
    <n v="30"/>
    <m/>
    <m/>
    <m/>
    <n v="4"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"/>
    <x v="133"/>
    <x v="1"/>
    <d v="2026-09-21T08:45:08"/>
    <n v="42"/>
    <m/>
    <m/>
    <n v="2"/>
    <n v="4"/>
    <n v="4"/>
    <n v="1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2"/>
    <x v="133"/>
    <x v="1"/>
    <d v="2026-09-21T08:45:0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2"/>
    <x v="133"/>
    <x v="1"/>
    <d v="2026-09-21T08:45:08"/>
    <n v="35.200000000000003"/>
    <n v="7.2"/>
    <n v="8.8000000000000007"/>
    <n v="6.8"/>
    <n v="9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3"/>
    <x v="133"/>
    <x v="1"/>
    <d v="2026-09-21T08:4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"/>
    <x v="133"/>
    <x v="1"/>
    <d v="2026-09-21T08:45:08"/>
    <n v="630"/>
    <n v="262"/>
    <n v="368"/>
    <n v="5"/>
    <n v="20"/>
    <n v="52"/>
    <n v="80"/>
    <n v="70"/>
    <n v="159"/>
    <n v="122"/>
    <n v="72"/>
    <m/>
    <n v="17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"/>
    <x v="133"/>
    <x v="1"/>
    <d v="2026-09-21T08:45:08"/>
    <n v="16"/>
    <n v="6"/>
    <n v="10"/>
    <m/>
    <m/>
    <n v="1"/>
    <n v="2"/>
    <n v="1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5"/>
    <x v="133"/>
    <x v="1"/>
    <d v="2026-09-21T08:45:08"/>
    <n v="12"/>
    <n v="6"/>
    <n v="6"/>
    <n v="2"/>
    <n v="3"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3"/>
    <x v="133"/>
    <x v="1"/>
    <d v="2026-09-21T08:4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9"/>
    <x v="133"/>
    <x v="1"/>
    <d v="2026-09-21T08:45:0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6"/>
    <x v="133"/>
    <x v="1"/>
    <d v="2026-09-21T08:45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4"/>
    <x v="133"/>
    <x v="1"/>
    <d v="2026-09-21T08:45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"/>
    <x v="133"/>
    <x v="1"/>
    <d v="2026-09-21T08:45:08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"/>
    <x v="133"/>
    <x v="1"/>
    <d v="2026-09-21T08:45:0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0"/>
    <x v="133"/>
    <x v="1"/>
    <d v="2026-09-21T08:45:08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6"/>
    <x v="133"/>
    <x v="1"/>
    <d v="2026-09-21T08:45:08"/>
    <n v="648"/>
    <n v="264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"/>
    <x v="133"/>
    <x v="1"/>
    <d v="2026-09-21T08:45:08"/>
    <n v="86"/>
    <n v="3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2"/>
    <x v="133"/>
    <x v="1"/>
    <d v="2026-09-21T08:45:08"/>
    <n v="139"/>
    <n v="6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8"/>
    <x v="16"/>
    <x v="2"/>
    <d v="2026-09-21T08:45:09"/>
    <n v="86"/>
    <m/>
    <m/>
    <m/>
    <n v="5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9"/>
    <x v="16"/>
    <x v="2"/>
    <d v="2026-09-21T08:45:09"/>
    <n v="172"/>
    <m/>
    <m/>
    <m/>
    <m/>
    <m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0"/>
    <x v="16"/>
    <x v="2"/>
    <d v="2026-09-21T08:45:09"/>
    <n v="50"/>
    <m/>
    <m/>
    <m/>
    <m/>
    <m/>
    <m/>
    <m/>
    <n v="24"/>
    <m/>
    <n v="1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1"/>
    <x v="16"/>
    <x v="2"/>
    <d v="2026-09-21T08:45:09"/>
    <n v="110.4"/>
    <n v="8.8000000000000007"/>
    <n v="23.2"/>
    <n v="78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0"/>
    <x v="16"/>
    <x v="2"/>
    <d v="2026-09-21T08:45:09"/>
    <n v="14"/>
    <m/>
    <m/>
    <m/>
    <n v="2"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"/>
    <x v="16"/>
    <x v="2"/>
    <d v="2026-09-21T08:45:09"/>
    <n v="18"/>
    <m/>
    <m/>
    <n v="4"/>
    <n v="2"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6"/>
    <x v="16"/>
    <x v="2"/>
    <d v="2026-09-21T08:45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2"/>
    <x v="16"/>
    <x v="2"/>
    <d v="2026-09-21T08:45:09"/>
    <n v="8"/>
    <m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3"/>
    <x v="16"/>
    <x v="2"/>
    <d v="2026-09-21T08:45:09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2"/>
    <x v="16"/>
    <x v="2"/>
    <d v="2026-09-21T08:45:09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3"/>
    <x v="16"/>
    <x v="2"/>
    <d v="2026-09-21T08:45:09"/>
    <n v="3.2"/>
    <m/>
    <m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"/>
    <x v="16"/>
    <x v="2"/>
    <d v="2026-09-21T08:45:09"/>
    <n v="208"/>
    <n v="93"/>
    <n v="115"/>
    <n v="5"/>
    <n v="7"/>
    <n v="26"/>
    <n v="26"/>
    <n v="17"/>
    <n v="43"/>
    <n v="43"/>
    <n v="24"/>
    <m/>
    <n v="9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"/>
    <x v="16"/>
    <x v="2"/>
    <d v="2026-09-21T08:45:09"/>
    <n v="11"/>
    <n v="8"/>
    <n v="3"/>
    <m/>
    <n v="1"/>
    <n v="2"/>
    <n v="1"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4"/>
    <x v="16"/>
    <x v="2"/>
    <d v="2026-09-21T08:45:09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5"/>
    <x v="16"/>
    <x v="2"/>
    <d v="2026-09-21T08:45:09"/>
    <n v="1"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6"/>
    <x v="16"/>
    <x v="2"/>
    <d v="2026-09-21T08:45:09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7"/>
    <x v="16"/>
    <x v="2"/>
    <d v="2026-09-21T08:45:0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8"/>
    <x v="16"/>
    <x v="2"/>
    <d v="2026-09-21T08:45:09"/>
    <n v="5.2"/>
    <n v="1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0"/>
    <x v="16"/>
    <x v="2"/>
    <d v="2026-09-21T08:45:09"/>
    <n v="4"/>
    <n v="2"/>
    <n v="2"/>
    <m/>
    <m/>
    <m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4"/>
    <x v="16"/>
    <x v="2"/>
    <d v="2026-09-21T08:45:09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"/>
    <x v="16"/>
    <x v="2"/>
    <d v="2026-09-21T08:45:09"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"/>
    <x v="16"/>
    <x v="2"/>
    <d v="2026-09-21T08:4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"/>
    <x v="16"/>
    <x v="2"/>
    <d v="2026-09-21T08:45:09"/>
    <n v="236"/>
    <n v="9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"/>
    <x v="16"/>
    <x v="2"/>
    <d v="2026-09-21T08:45:09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"/>
    <x v="17"/>
    <x v="9"/>
    <d v="2026-09-21T08:45:10"/>
    <n v="198"/>
    <m/>
    <m/>
    <m/>
    <n v="9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"/>
    <x v="17"/>
    <x v="9"/>
    <d v="2026-09-21T08:45:10"/>
    <n v="421"/>
    <m/>
    <m/>
    <m/>
    <m/>
    <m/>
    <n v="230"/>
    <n v="188"/>
    <n v="2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0"/>
    <x v="17"/>
    <x v="9"/>
    <d v="2026-09-21T08:45:10"/>
    <n v="103"/>
    <m/>
    <m/>
    <m/>
    <m/>
    <m/>
    <m/>
    <m/>
    <n v="56"/>
    <m/>
    <n v="26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1"/>
    <x v="17"/>
    <x v="9"/>
    <d v="2026-09-21T08:45:10"/>
    <n v="152"/>
    <n v="26.4"/>
    <n v="32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0"/>
    <x v="17"/>
    <x v="9"/>
    <d v="2026-09-21T08:45:10"/>
    <n v="16"/>
    <m/>
    <m/>
    <m/>
    <n v="0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"/>
    <x v="17"/>
    <x v="9"/>
    <d v="2026-09-21T08:45:10"/>
    <n v="16"/>
    <m/>
    <n v="0"/>
    <n v="0"/>
    <n v="0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6"/>
    <x v="17"/>
    <x v="9"/>
    <d v="2026-09-21T08:45:10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2"/>
    <x v="17"/>
    <x v="9"/>
    <d v="2026-09-21T08:45:10"/>
    <n v="22.4"/>
    <n v="0"/>
    <n v="4.4000000000000004"/>
    <n v="9.6"/>
    <n v="2.4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3"/>
    <x v="17"/>
    <x v="9"/>
    <d v="2026-09-21T08:45:10"/>
    <n v="10"/>
    <n v="0"/>
    <n v="0"/>
    <n v="8.8000000000000007"/>
    <n v="0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"/>
    <x v="17"/>
    <x v="9"/>
    <d v="2026-09-21T08:45:10"/>
    <n v="461"/>
    <n v="185"/>
    <n v="276"/>
    <n v="11"/>
    <n v="12"/>
    <n v="36"/>
    <n v="49"/>
    <n v="50"/>
    <n v="115"/>
    <n v="95"/>
    <n v="58"/>
    <m/>
    <n v="13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"/>
    <x v="17"/>
    <x v="9"/>
    <d v="2026-09-21T08:45:10"/>
    <n v="9"/>
    <n v="4"/>
    <n v="5"/>
    <n v="0"/>
    <n v="0"/>
    <n v="0"/>
    <n v="0"/>
    <n v="0"/>
    <n v="4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5"/>
    <x v="17"/>
    <x v="9"/>
    <d v="2026-09-21T08:45:10"/>
    <n v="10"/>
    <n v="4"/>
    <n v="6"/>
    <n v="0"/>
    <n v="1"/>
    <n v="5"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6"/>
    <x v="17"/>
    <x v="9"/>
    <d v="2026-09-21T08:45:10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7"/>
    <x v="17"/>
    <x v="9"/>
    <d v="2026-09-21T08:45:10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3"/>
    <x v="17"/>
    <x v="9"/>
    <d v="2026-09-21T08:45:10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8"/>
    <x v="17"/>
    <x v="9"/>
    <d v="2026-09-21T08:45:10"/>
    <n v="7.6"/>
    <n v="0"/>
    <n v="0"/>
    <n v="0"/>
    <n v="0"/>
    <n v="3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9"/>
    <x v="17"/>
    <x v="9"/>
    <d v="2026-09-21T08:45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0"/>
    <x v="17"/>
    <x v="9"/>
    <d v="2026-09-21T08:45:10"/>
    <n v="5"/>
    <n v="3"/>
    <n v="2"/>
    <n v="0"/>
    <n v="0"/>
    <n v="0"/>
    <n v="1"/>
    <n v="0"/>
    <n v="2"/>
    <n v="1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4"/>
    <x v="17"/>
    <x v="9"/>
    <d v="2026-09-21T08:45:10"/>
    <n v="3"/>
    <n v="0"/>
    <n v="3"/>
    <n v="0"/>
    <n v="0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4"/>
    <x v="17"/>
    <x v="9"/>
    <d v="2026-09-21T08:45:10"/>
    <n v="1085"/>
    <n v="1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"/>
    <x v="17"/>
    <x v="9"/>
    <d v="2026-09-21T08:45:1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0"/>
    <x v="17"/>
    <x v="9"/>
    <d v="2026-09-21T08:45:1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"/>
    <x v="17"/>
    <x v="9"/>
    <d v="2026-09-21T08:45:10"/>
    <n v="1085"/>
    <n v="424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"/>
    <x v="17"/>
    <x v="9"/>
    <d v="2026-09-21T08:45:10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2"/>
    <x v="17"/>
    <x v="9"/>
    <d v="2026-09-21T08:45:10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5"/>
    <x v="17"/>
    <x v="9"/>
    <d v="2026-09-21T08:45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"/>
    <x v="19"/>
    <x v="2"/>
    <d v="2026-09-21T08:45:10"/>
    <n v="314"/>
    <m/>
    <m/>
    <m/>
    <n v="17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9"/>
    <x v="19"/>
    <x v="2"/>
    <d v="2026-09-21T08:45:10"/>
    <n v="450"/>
    <m/>
    <m/>
    <m/>
    <m/>
    <m/>
    <n v="278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0"/>
    <x v="19"/>
    <x v="2"/>
    <d v="2026-09-21T08:45:10"/>
    <n v="174"/>
    <m/>
    <m/>
    <m/>
    <m/>
    <m/>
    <m/>
    <m/>
    <n v="98"/>
    <m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1"/>
    <x v="19"/>
    <x v="2"/>
    <d v="2026-09-21T08:45:10"/>
    <n v="242.4"/>
    <n v="20.8"/>
    <n v="59.2"/>
    <n v="1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0"/>
    <x v="19"/>
    <x v="2"/>
    <d v="2026-09-21T08:45:10"/>
    <n v="18"/>
    <m/>
    <m/>
    <m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"/>
    <x v="19"/>
    <x v="2"/>
    <d v="2026-09-21T08:45:10"/>
    <n v="20"/>
    <m/>
    <n v="2"/>
    <m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2"/>
    <x v="19"/>
    <x v="2"/>
    <d v="2026-09-21T08:45:10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3"/>
    <x v="19"/>
    <x v="2"/>
    <d v="2026-09-21T08:45:10"/>
    <n v="12.95"/>
    <n v="8.14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2"/>
    <x v="19"/>
    <x v="2"/>
    <d v="2026-09-21T08:45:10"/>
    <n v="15.6"/>
    <m/>
    <n v="2"/>
    <n v="3.6"/>
    <n v="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3"/>
    <x v="19"/>
    <x v="2"/>
    <d v="2026-09-21T08:45:10"/>
    <n v="12.8"/>
    <m/>
    <m/>
    <n v="5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"/>
    <x v="19"/>
    <x v="2"/>
    <d v="2026-09-21T08:45:10"/>
    <n v="620"/>
    <n v="242"/>
    <n v="378"/>
    <n v="10"/>
    <n v="17"/>
    <n v="54"/>
    <n v="85"/>
    <n v="72"/>
    <n v="139"/>
    <n v="88"/>
    <n v="98"/>
    <m/>
    <n v="19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"/>
    <x v="19"/>
    <x v="2"/>
    <d v="2026-09-21T08:45:10"/>
    <n v="12"/>
    <n v="5"/>
    <n v="7"/>
    <m/>
    <n v="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4"/>
    <x v="19"/>
    <x v="2"/>
    <d v="2026-09-21T08:45:10"/>
    <n v="3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5"/>
    <x v="19"/>
    <x v="2"/>
    <d v="2026-09-21T08:45:10"/>
    <n v="9"/>
    <n v="6"/>
    <n v="3"/>
    <m/>
    <n v="1"/>
    <n v="3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6"/>
    <x v="19"/>
    <x v="2"/>
    <d v="2026-09-21T08:45:1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7"/>
    <x v="19"/>
    <x v="2"/>
    <d v="2026-09-21T08:45:10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8"/>
    <x v="19"/>
    <x v="2"/>
    <d v="2026-09-21T08:45:10"/>
    <n v="30.4"/>
    <m/>
    <n v="4"/>
    <n v="17.2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9"/>
    <x v="19"/>
    <x v="2"/>
    <d v="2026-09-21T08:45:10"/>
    <n v="23.6"/>
    <n v="4.8"/>
    <n v="9.1999999999999993"/>
    <n v="2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0"/>
    <x v="19"/>
    <x v="2"/>
    <d v="2026-09-21T08:45:10"/>
    <n v="17"/>
    <n v="7"/>
    <n v="10"/>
    <m/>
    <m/>
    <n v="2"/>
    <n v="2"/>
    <n v="3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4"/>
    <x v="19"/>
    <x v="2"/>
    <d v="2026-09-21T08:45:10"/>
    <n v="13"/>
    <n v="7"/>
    <n v="6"/>
    <n v="1"/>
    <n v="3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"/>
    <x v="19"/>
    <x v="2"/>
    <d v="2026-09-21T08:45:10"/>
    <n v="1504"/>
    <n v="1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"/>
    <x v="19"/>
    <x v="2"/>
    <d v="2026-09-21T08:45:10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0"/>
    <x v="19"/>
    <x v="2"/>
    <d v="2026-09-21T08:45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6"/>
    <x v="19"/>
    <x v="2"/>
    <d v="2026-09-21T08:45:10"/>
    <n v="1504"/>
    <n v="567"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"/>
    <x v="19"/>
    <x v="2"/>
    <d v="2026-09-21T08:45:10"/>
    <n v="102"/>
    <n v="4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2"/>
    <x v="19"/>
    <x v="2"/>
    <d v="2026-09-21T08:45:10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5"/>
    <x v="19"/>
    <x v="2"/>
    <d v="2026-09-21T08:45:10"/>
    <n v="120"/>
    <n v="51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4"/>
    <x v="19"/>
    <x v="2"/>
    <d v="2026-09-21T08:45:1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8"/>
    <x v="20"/>
    <x v="9"/>
    <d v="2026-09-21T08:45:11"/>
    <n v="72"/>
    <m/>
    <m/>
    <m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9"/>
    <x v="20"/>
    <x v="9"/>
    <d v="2026-09-21T08:45:11"/>
    <n v="117"/>
    <m/>
    <m/>
    <m/>
    <m/>
    <m/>
    <n v="54"/>
    <n v="59"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0"/>
    <x v="20"/>
    <x v="9"/>
    <d v="2026-09-21T08:45:11"/>
    <n v="46"/>
    <m/>
    <m/>
    <m/>
    <m/>
    <m/>
    <m/>
    <m/>
    <n v="16"/>
    <m/>
    <n v="2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1"/>
    <x v="20"/>
    <x v="9"/>
    <d v="2026-09-21T08:45:11"/>
    <n v="17.600000000000001"/>
    <n v="3.2"/>
    <n v="0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0"/>
    <x v="20"/>
    <x v="9"/>
    <d v="2026-09-21T08:45:11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"/>
    <x v="20"/>
    <x v="9"/>
    <d v="2026-09-21T08:45:11"/>
    <n v="12"/>
    <m/>
    <m/>
    <n v="2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2"/>
    <x v="20"/>
    <x v="9"/>
    <d v="2026-09-21T08:45:1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2"/>
    <x v="20"/>
    <x v="9"/>
    <d v="2026-09-21T08:45:1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3"/>
    <x v="20"/>
    <x v="9"/>
    <d v="2026-09-21T08:45:11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"/>
    <x v="20"/>
    <x v="9"/>
    <d v="2026-09-21T08:45:11"/>
    <n v="141"/>
    <n v="48"/>
    <n v="93"/>
    <n v="1"/>
    <n v="0"/>
    <n v="9"/>
    <n v="15"/>
    <n v="21"/>
    <n v="27"/>
    <n v="30"/>
    <n v="16"/>
    <m/>
    <n v="1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3"/>
    <x v="20"/>
    <x v="9"/>
    <d v="2026-09-21T08:45:11"/>
    <n v="6"/>
    <n v="3"/>
    <n v="3"/>
    <m/>
    <m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5"/>
    <x v="20"/>
    <x v="9"/>
    <d v="2026-09-21T08:45:11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6"/>
    <x v="20"/>
    <x v="9"/>
    <d v="2026-09-21T08:45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0"/>
    <x v="20"/>
    <x v="9"/>
    <d v="2026-09-21T08:45:1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4"/>
    <x v="20"/>
    <x v="9"/>
    <d v="2026-09-21T08:45:11"/>
    <n v="348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"/>
    <x v="20"/>
    <x v="9"/>
    <d v="2026-09-21T08:45:1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6"/>
    <x v="20"/>
    <x v="9"/>
    <d v="2026-09-21T08:45:11"/>
    <n v="348"/>
    <n v="153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"/>
    <x v="20"/>
    <x v="9"/>
    <d v="2026-09-21T08:45:1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8"/>
    <x v="21"/>
    <x v="1"/>
    <d v="2026-09-21T12:49:59"/>
    <n v="238"/>
    <m/>
    <m/>
    <m/>
    <n v="14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9"/>
    <x v="21"/>
    <x v="1"/>
    <d v="2026-09-21T12:49:59"/>
    <n v="480"/>
    <m/>
    <m/>
    <m/>
    <m/>
    <m/>
    <n v="280"/>
    <n v="195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0"/>
    <x v="21"/>
    <x v="1"/>
    <d v="2026-09-21T12:49:59"/>
    <n v="116"/>
    <m/>
    <m/>
    <m/>
    <m/>
    <m/>
    <m/>
    <m/>
    <n v="69"/>
    <m/>
    <n v="28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1"/>
    <x v="21"/>
    <x v="1"/>
    <d v="2026-09-21T12:49:59"/>
    <n v="225.6"/>
    <n v="36"/>
    <n v="60.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0"/>
    <x v="21"/>
    <x v="1"/>
    <d v="2026-09-21T12:49:59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"/>
    <x v="21"/>
    <x v="1"/>
    <d v="2026-09-21T12:49:59"/>
    <n v="16"/>
    <m/>
    <m/>
    <n v="4"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"/>
    <x v="21"/>
    <x v="1"/>
    <d v="2026-09-21T12:49:59"/>
    <n v="9"/>
    <n v="7"/>
    <n v="2"/>
    <m/>
    <m/>
    <n v="2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4"/>
    <x v="21"/>
    <x v="1"/>
    <d v="2026-09-21T12:49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5"/>
    <x v="21"/>
    <x v="1"/>
    <d v="2026-09-21T12:49:59"/>
    <n v="9"/>
    <n v="5"/>
    <n v="4"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4"/>
    <x v="21"/>
    <x v="1"/>
    <d v="2026-09-21T12:49:59"/>
    <n v="136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5"/>
    <x v="21"/>
    <x v="1"/>
    <d v="2026-09-21T12:49:59"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8"/>
    <x v="130"/>
    <x v="12"/>
    <d v="2026-09-21T12:51:39"/>
    <n v="48"/>
    <m/>
    <m/>
    <m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9"/>
    <x v="130"/>
    <x v="12"/>
    <d v="2026-09-21T12:51:39"/>
    <n v="118"/>
    <m/>
    <m/>
    <m/>
    <m/>
    <m/>
    <n v="6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0"/>
    <x v="130"/>
    <x v="12"/>
    <d v="2026-09-21T12:51:39"/>
    <n v="22"/>
    <m/>
    <m/>
    <m/>
    <m/>
    <m/>
    <m/>
    <m/>
    <n v="12"/>
    <m/>
    <n v="4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8"/>
    <x v="23"/>
    <x v="1"/>
    <d v="2026-09-21T08:45:12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9"/>
    <x v="23"/>
    <x v="1"/>
    <d v="2026-09-21T08:45:12"/>
    <n v="80"/>
    <m/>
    <m/>
    <m/>
    <m/>
    <m/>
    <n v="4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0"/>
    <x v="23"/>
    <x v="1"/>
    <d v="2026-09-21T08:45:12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1"/>
    <x v="23"/>
    <x v="1"/>
    <d v="2026-09-21T08:45:1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0"/>
    <x v="23"/>
    <x v="1"/>
    <d v="2026-09-21T08:4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"/>
    <x v="23"/>
    <x v="1"/>
    <d v="2026-09-21T08:45:12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6"/>
    <x v="21"/>
    <x v="1"/>
    <d v="2026-09-21T12:49:5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3"/>
    <x v="21"/>
    <x v="1"/>
    <d v="2026-09-21T12:49:59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2"/>
    <x v="23"/>
    <x v="1"/>
    <d v="2026-09-21T08:45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2"/>
    <x v="23"/>
    <x v="1"/>
    <d v="2026-09-21T08:45:12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3"/>
    <x v="23"/>
    <x v="1"/>
    <d v="2026-09-21T08:45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"/>
    <x v="23"/>
    <x v="1"/>
    <d v="2026-09-21T08:45:12"/>
    <n v="62"/>
    <n v="26"/>
    <n v="36"/>
    <m/>
    <m/>
    <n v="6"/>
    <n v="5"/>
    <n v="6"/>
    <n v="24"/>
    <n v="16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"/>
    <x v="23"/>
    <x v="1"/>
    <d v="2026-09-21T08:45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5"/>
    <x v="23"/>
    <x v="1"/>
    <d v="2026-09-21T08:45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"/>
    <x v="23"/>
    <x v="1"/>
    <d v="2026-09-21T08:45:12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5"/>
    <x v="23"/>
    <x v="1"/>
    <d v="2026-09-21T08:45:1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9"/>
    <x v="23"/>
    <x v="1"/>
    <d v="2026-09-21T08:45: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6"/>
    <x v="23"/>
    <x v="1"/>
    <d v="2026-09-21T08:45:12"/>
    <n v="421"/>
    <n v="156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"/>
    <x v="23"/>
    <x v="1"/>
    <d v="2026-09-21T08:45:12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1"/>
    <x v="23"/>
    <x v="1"/>
    <d v="2026-09-21T08:45:12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8"/>
    <x v="24"/>
    <x v="1"/>
    <d v="2026-09-21T08:45:1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9"/>
    <x v="24"/>
    <x v="1"/>
    <d v="2026-09-21T08:45:12"/>
    <n v="16"/>
    <m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0"/>
    <x v="24"/>
    <x v="1"/>
    <d v="2026-09-21T08:45:12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1"/>
    <x v="24"/>
    <x v="1"/>
    <d v="2026-09-21T08:45:12"/>
    <n v="4"/>
    <n v="2.4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2"/>
    <x v="24"/>
    <x v="1"/>
    <d v="2026-09-21T08:45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"/>
    <x v="24"/>
    <x v="1"/>
    <d v="2026-09-21T08:45:12"/>
    <n v="20"/>
    <n v="8"/>
    <n v="12"/>
    <n v="1"/>
    <m/>
    <n v="1"/>
    <n v="3"/>
    <n v="2"/>
    <n v="8"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5"/>
    <x v="24"/>
    <x v="1"/>
    <d v="2026-09-21T08:45:1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4"/>
    <x v="24"/>
    <x v="1"/>
    <d v="2026-09-21T08:45:1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"/>
    <x v="24"/>
    <x v="1"/>
    <d v="2026-09-21T08:45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7"/>
    <x v="24"/>
    <x v="1"/>
    <d v="2026-09-21T08:45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6"/>
    <x v="24"/>
    <x v="1"/>
    <d v="2026-09-21T08:45:12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"/>
    <x v="24"/>
    <x v="1"/>
    <d v="2026-09-21T08:45:1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8"/>
    <x v="24"/>
    <x v="1"/>
    <d v="2026-09-21T08:45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8"/>
    <x v="25"/>
    <x v="1"/>
    <d v="2026-09-21T08:45:1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9"/>
    <x v="25"/>
    <x v="1"/>
    <d v="2026-09-21T08:45:13"/>
    <n v="32"/>
    <m/>
    <m/>
    <m/>
    <m/>
    <m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0"/>
    <x v="25"/>
    <x v="1"/>
    <d v="2026-09-21T08:45:13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0"/>
    <x v="25"/>
    <x v="1"/>
    <d v="2026-09-21T08:4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"/>
    <x v="25"/>
    <x v="1"/>
    <d v="2026-09-21T08:4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"/>
    <x v="25"/>
    <x v="1"/>
    <d v="2026-09-21T08:45:13"/>
    <n v="29"/>
    <n v="15"/>
    <n v="14"/>
    <m/>
    <m/>
    <m/>
    <n v="5"/>
    <n v="3"/>
    <n v="6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"/>
    <x v="25"/>
    <x v="1"/>
    <d v="2026-09-21T08:45:1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4"/>
    <x v="25"/>
    <x v="1"/>
    <d v="2026-09-21T08:45:1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5"/>
    <x v="25"/>
    <x v="1"/>
    <d v="2026-09-21T08:45:1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6"/>
    <x v="25"/>
    <x v="1"/>
    <d v="2026-09-21T08:45:13"/>
    <n v="72"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"/>
    <x v="25"/>
    <x v="1"/>
    <d v="2026-09-21T08:45:1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"/>
    <x v="26"/>
    <x v="2"/>
    <d v="2026-09-21T08:45:13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"/>
    <x v="26"/>
    <x v="2"/>
    <d v="2026-09-21T08:45:13"/>
    <n v="62"/>
    <m/>
    <m/>
    <m/>
    <m/>
    <m/>
    <n v="20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"/>
    <x v="26"/>
    <x v="2"/>
    <d v="2026-09-21T08:45:13"/>
    <n v="18"/>
    <m/>
    <m/>
    <m/>
    <m/>
    <m/>
    <m/>
    <m/>
    <n v="17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1"/>
    <x v="26"/>
    <x v="2"/>
    <d v="2026-09-21T08:45:13"/>
    <n v="30.4"/>
    <n v="0"/>
    <n v="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"/>
    <x v="26"/>
    <x v="2"/>
    <d v="2026-09-21T08:45:13"/>
    <n v="74"/>
    <n v="27"/>
    <n v="47"/>
    <n v="0"/>
    <n v="1"/>
    <n v="8"/>
    <n v="5"/>
    <n v="10"/>
    <n v="10"/>
    <n v="22"/>
    <n v="17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"/>
    <x v="26"/>
    <x v="2"/>
    <d v="2026-09-21T08:45:13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"/>
    <x v="26"/>
    <x v="2"/>
    <d v="2026-09-21T08:45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6"/>
    <x v="26"/>
    <x v="2"/>
    <d v="2026-09-21T08:45:13"/>
    <n v="98"/>
    <n v="4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"/>
    <x v="26"/>
    <x v="2"/>
    <d v="2026-09-21T08:45:13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8"/>
    <x v="35"/>
    <x v="2"/>
    <d v="2026-09-21T08:45:14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9"/>
    <x v="35"/>
    <x v="2"/>
    <d v="2026-09-21T08:45:14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10"/>
    <x v="35"/>
    <x v="2"/>
    <d v="2026-09-21T08:45:1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11"/>
    <x v="35"/>
    <x v="2"/>
    <d v="2026-09-21T08:45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2"/>
    <x v="35"/>
    <x v="2"/>
    <d v="2026-09-21T08:45:14"/>
    <n v="20"/>
    <n v="9"/>
    <n v="11"/>
    <m/>
    <m/>
    <n v="2"/>
    <n v="3"/>
    <n v="4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4"/>
    <x v="35"/>
    <x v="2"/>
    <d v="2026-09-21T08:45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6"/>
    <x v="35"/>
    <x v="2"/>
    <d v="2026-09-21T08:45:14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9"/>
    <x v="36"/>
    <x v="7"/>
    <d v="2026-09-21T08:45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10"/>
    <x v="36"/>
    <x v="7"/>
    <d v="2026-09-21T08:45:1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2"/>
    <x v="36"/>
    <x v="7"/>
    <d v="2026-09-21T08:45:14"/>
    <n v="4"/>
    <m/>
    <n v="4"/>
    <m/>
    <m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4"/>
    <x v="36"/>
    <x v="7"/>
    <d v="2026-09-21T08:45:1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5"/>
    <x v="36"/>
    <x v="7"/>
    <d v="2026-09-21T08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6"/>
    <x v="36"/>
    <x v="7"/>
    <d v="2026-09-21T08:45:14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7"/>
    <x v="36"/>
    <x v="7"/>
    <d v="2026-09-21T08:4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8"/>
    <x v="37"/>
    <x v="7"/>
    <d v="2026-09-21T08:45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9"/>
    <x v="37"/>
    <x v="7"/>
    <d v="2026-09-21T08:45:1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2"/>
    <x v="37"/>
    <x v="7"/>
    <d v="2026-09-21T08:45:15"/>
    <n v="3"/>
    <n v="1"/>
    <n v="2"/>
    <m/>
    <m/>
    <m/>
    <n v="1"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4"/>
    <x v="37"/>
    <x v="7"/>
    <d v="2026-09-21T08:45:1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5"/>
    <x v="37"/>
    <x v="7"/>
    <d v="2026-09-21T08:45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6"/>
    <x v="37"/>
    <x v="7"/>
    <d v="2026-09-21T08:45:1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7"/>
    <x v="37"/>
    <x v="7"/>
    <d v="2026-09-21T08:4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8"/>
    <x v="38"/>
    <x v="7"/>
    <d v="2026-09-21T08:45:1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9"/>
    <x v="38"/>
    <x v="7"/>
    <d v="2026-09-21T08:45:15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10"/>
    <x v="38"/>
    <x v="7"/>
    <d v="2026-09-21T08:45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2"/>
    <x v="38"/>
    <x v="7"/>
    <d v="2026-09-21T08:45:15"/>
    <n v="10"/>
    <n v="4"/>
    <n v="6"/>
    <m/>
    <m/>
    <m/>
    <n v="2"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4"/>
    <x v="38"/>
    <x v="7"/>
    <d v="2026-09-21T08:45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5"/>
    <x v="38"/>
    <x v="7"/>
    <d v="2026-09-21T08:45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6"/>
    <x v="38"/>
    <x v="7"/>
    <d v="2026-09-21T08:45:1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7"/>
    <x v="38"/>
    <x v="7"/>
    <d v="2026-09-21T08:4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8"/>
    <x v="27"/>
    <x v="7"/>
    <d v="2026-09-21T08:45:1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9"/>
    <x v="27"/>
    <x v="7"/>
    <d v="2026-09-21T08:45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10"/>
    <x v="27"/>
    <x v="7"/>
    <d v="2026-09-21T08:45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2"/>
    <x v="27"/>
    <x v="7"/>
    <d v="2026-09-21T08:45:16"/>
    <n v="6"/>
    <n v="3"/>
    <n v="3"/>
    <m/>
    <m/>
    <m/>
    <n v="1"/>
    <n v="0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4"/>
    <x v="27"/>
    <x v="7"/>
    <d v="2026-09-21T08:45:16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5"/>
    <x v="27"/>
    <x v="7"/>
    <d v="2026-09-21T08:45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6"/>
    <x v="27"/>
    <x v="7"/>
    <d v="2026-09-21T08:45:16"/>
    <n v="85"/>
    <n v="2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7"/>
    <x v="27"/>
    <x v="7"/>
    <d v="2026-09-21T08:45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25"/>
    <x v="27"/>
    <x v="7"/>
    <d v="2026-09-21T08:45:1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8"/>
    <x v="39"/>
    <x v="7"/>
    <d v="2026-09-21T08:45:1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9"/>
    <x v="39"/>
    <x v="7"/>
    <d v="2026-09-21T08:45:16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10"/>
    <x v="39"/>
    <x v="7"/>
    <d v="2026-09-21T08:45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11"/>
    <x v="39"/>
    <x v="7"/>
    <d v="2026-09-21T08:45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2"/>
    <x v="39"/>
    <x v="7"/>
    <d v="2026-09-21T08:45:16"/>
    <n v="13"/>
    <n v="6"/>
    <n v="7"/>
    <m/>
    <m/>
    <n v="1"/>
    <n v="2"/>
    <n v="1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4"/>
    <x v="39"/>
    <x v="7"/>
    <d v="2026-09-21T08:45:1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5"/>
    <x v="39"/>
    <x v="7"/>
    <d v="2026-09-21T08:45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6"/>
    <x v="39"/>
    <x v="7"/>
    <d v="2026-09-21T08:45:16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7"/>
    <x v="39"/>
    <x v="7"/>
    <d v="2026-09-21T08:45:1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8"/>
    <x v="40"/>
    <x v="9"/>
    <d v="2026-09-21T08:45:1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9"/>
    <x v="40"/>
    <x v="9"/>
    <d v="2026-09-21T08:45:17"/>
    <n v="44"/>
    <m/>
    <m/>
    <m/>
    <m/>
    <m/>
    <n v="30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10"/>
    <x v="40"/>
    <x v="9"/>
    <d v="2026-09-21T08:45:17"/>
    <n v="3"/>
    <m/>
    <m/>
    <m/>
    <m/>
    <m/>
    <m/>
    <m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2"/>
    <x v="40"/>
    <x v="9"/>
    <d v="2026-09-21T08:45:17"/>
    <n v="28"/>
    <n v="14"/>
    <n v="14"/>
    <m/>
    <m/>
    <m/>
    <n v="3"/>
    <n v="1"/>
    <n v="15"/>
    <n v="7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4"/>
    <x v="40"/>
    <x v="9"/>
    <d v="2026-09-21T08:45:17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5"/>
    <x v="40"/>
    <x v="9"/>
    <d v="2026-09-21T08:45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6"/>
    <x v="40"/>
    <x v="9"/>
    <d v="2026-09-21T08:45:17"/>
    <n v="182"/>
    <n v="77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7"/>
    <x v="40"/>
    <x v="9"/>
    <d v="2026-09-21T08:45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25"/>
    <x v="40"/>
    <x v="9"/>
    <d v="2026-09-21T08:45:17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8"/>
    <x v="41"/>
    <x v="9"/>
    <d v="2026-09-21T08:45:1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9"/>
    <x v="41"/>
    <x v="9"/>
    <d v="2026-09-21T08:45:17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10"/>
    <x v="41"/>
    <x v="9"/>
    <d v="2026-09-21T08:45:17"/>
    <n v="8"/>
    <m/>
    <m/>
    <m/>
    <m/>
    <m/>
    <m/>
    <m/>
    <n v="3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11"/>
    <x v="41"/>
    <x v="9"/>
    <d v="2026-09-21T08:45:1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2"/>
    <x v="41"/>
    <x v="9"/>
    <d v="2026-09-21T08:45:17"/>
    <n v="20"/>
    <n v="9"/>
    <n v="11"/>
    <m/>
    <m/>
    <n v="1"/>
    <n v="1"/>
    <n v="3"/>
    <n v="5"/>
    <n v="4"/>
    <n v="3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4"/>
    <x v="41"/>
    <x v="9"/>
    <d v="2026-09-21T08:45:17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5"/>
    <x v="41"/>
    <x v="9"/>
    <d v="2026-09-21T08:45:1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6"/>
    <x v="41"/>
    <x v="9"/>
    <d v="2026-09-21T08:45:17"/>
    <n v="127"/>
    <n v="6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"/>
    <x v="41"/>
    <x v="9"/>
    <d v="2026-09-21T08:45:17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8"/>
    <x v="28"/>
    <x v="9"/>
    <d v="2026-09-21T08:45:18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9"/>
    <x v="28"/>
    <x v="9"/>
    <d v="2026-09-21T08:45:18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10"/>
    <x v="28"/>
    <x v="9"/>
    <d v="2026-09-21T08:45:1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11"/>
    <x v="28"/>
    <x v="9"/>
    <d v="2026-09-21T08:45:1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0"/>
    <x v="28"/>
    <x v="9"/>
    <d v="2026-09-21T08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1"/>
    <x v="28"/>
    <x v="9"/>
    <d v="2026-09-21T08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2"/>
    <x v="28"/>
    <x v="9"/>
    <d v="2026-09-21T08:45:18"/>
    <n v="24"/>
    <n v="8"/>
    <n v="16"/>
    <n v="1"/>
    <m/>
    <m/>
    <n v="4"/>
    <n v="3"/>
    <n v="7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3"/>
    <x v="28"/>
    <x v="9"/>
    <d v="2026-09-21T08:45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4"/>
    <x v="28"/>
    <x v="9"/>
    <d v="2026-09-21T08:45:1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5"/>
    <x v="28"/>
    <x v="9"/>
    <d v="2026-09-21T08:45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6"/>
    <x v="28"/>
    <x v="9"/>
    <d v="2026-09-21T08:45:18"/>
    <n v="126"/>
    <n v="5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"/>
    <x v="28"/>
    <x v="9"/>
    <d v="2026-09-21T08:45:1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9"/>
    <x v="44"/>
    <x v="9"/>
    <d v="2026-09-21T08:45:18"/>
    <n v="20"/>
    <m/>
    <m/>
    <m/>
    <m/>
    <m/>
    <n v="1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2"/>
    <x v="44"/>
    <x v="9"/>
    <d v="2026-09-21T08:45:18"/>
    <n v="10"/>
    <n v="7"/>
    <n v="3"/>
    <m/>
    <m/>
    <m/>
    <m/>
    <m/>
    <n v="7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4"/>
    <x v="44"/>
    <x v="9"/>
    <d v="2026-09-21T08:45:1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5"/>
    <x v="44"/>
    <x v="9"/>
    <d v="2026-09-21T08:45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6"/>
    <x v="44"/>
    <x v="9"/>
    <d v="2026-09-21T08:45:18"/>
    <n v="74"/>
    <n v="3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"/>
    <x v="44"/>
    <x v="9"/>
    <d v="2026-09-21T08:45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25"/>
    <x v="44"/>
    <x v="9"/>
    <d v="2026-09-21T08:4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9"/>
    <x v="45"/>
    <x v="9"/>
    <d v="2026-09-21T08:45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10"/>
    <x v="45"/>
    <x v="9"/>
    <d v="2026-09-21T08:45:19"/>
    <n v="3"/>
    <m/>
    <m/>
    <m/>
    <m/>
    <m/>
    <m/>
    <m/>
    <n v="1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2"/>
    <x v="45"/>
    <x v="9"/>
    <d v="2026-09-21T08:45:19"/>
    <n v="4"/>
    <m/>
    <n v="4"/>
    <m/>
    <m/>
    <m/>
    <m/>
    <m/>
    <m/>
    <n v="2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4"/>
    <x v="45"/>
    <x v="9"/>
    <d v="2026-09-21T08:45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2"/>
    <x v="6"/>
    <x v="45"/>
    <x v="9"/>
    <d v="2026-09-21T08:45:19"/>
    <n v="44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8"/>
    <x v="29"/>
    <x v="4"/>
    <d v="2026-09-21T08:45:1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9"/>
    <x v="29"/>
    <x v="4"/>
    <d v="2026-09-21T08:45:19"/>
    <n v="7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10"/>
    <x v="29"/>
    <x v="4"/>
    <d v="2026-09-21T08:45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0"/>
    <x v="29"/>
    <x v="4"/>
    <d v="2026-09-21T08:4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1"/>
    <x v="29"/>
    <x v="4"/>
    <d v="2026-09-21T08:4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22"/>
    <x v="29"/>
    <x v="4"/>
    <d v="2026-09-21T08:45:1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2"/>
    <x v="29"/>
    <x v="4"/>
    <d v="2026-09-21T08:45:19"/>
    <n v="9"/>
    <n v="4"/>
    <n v="5"/>
    <m/>
    <m/>
    <m/>
    <n v="3"/>
    <n v="1"/>
    <n v="3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3"/>
    <x v="29"/>
    <x v="4"/>
    <d v="2026-09-21T08:45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15"/>
    <x v="29"/>
    <x v="4"/>
    <d v="2026-09-21T08:45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4"/>
    <x v="29"/>
    <x v="4"/>
    <d v="2026-09-21T08:45:1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5"/>
    <x v="29"/>
    <x v="4"/>
    <d v="2026-09-21T08:45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6"/>
    <x v="29"/>
    <x v="4"/>
    <d v="2026-09-21T08:45:19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7"/>
    <x v="29"/>
    <x v="4"/>
    <d v="2026-09-21T08:45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25"/>
    <x v="29"/>
    <x v="4"/>
    <d v="2026-09-21T08:45:1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8"/>
    <x v="30"/>
    <x v="4"/>
    <d v="2026-09-21T08:4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9"/>
    <x v="30"/>
    <x v="4"/>
    <d v="2026-09-21T08:45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2"/>
    <x v="30"/>
    <x v="4"/>
    <d v="2026-09-21T08:45:20"/>
    <n v="9"/>
    <n v="6"/>
    <n v="3"/>
    <m/>
    <m/>
    <m/>
    <m/>
    <n v="1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4"/>
    <x v="30"/>
    <x v="4"/>
    <d v="2026-09-21T08:45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5"/>
    <x v="30"/>
    <x v="4"/>
    <d v="2026-09-21T08:45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6"/>
    <x v="30"/>
    <x v="4"/>
    <d v="2026-09-21T08:45:20"/>
    <n v="50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7"/>
    <x v="30"/>
    <x v="4"/>
    <d v="2026-09-21T08:45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25"/>
    <x v="30"/>
    <x v="4"/>
    <d v="2026-09-21T08:45:20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8"/>
    <x v="46"/>
    <x v="4"/>
    <d v="2026-09-21T08:4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9"/>
    <x v="46"/>
    <x v="4"/>
    <d v="2026-09-21T08:45:2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2"/>
    <x v="46"/>
    <x v="4"/>
    <d v="2026-09-21T08:45:20"/>
    <n v="7"/>
    <n v="3"/>
    <n v="4"/>
    <m/>
    <m/>
    <m/>
    <n v="1"/>
    <m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4"/>
    <x v="46"/>
    <x v="4"/>
    <d v="2026-09-21T08:45:2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5"/>
    <x v="46"/>
    <x v="4"/>
    <d v="2026-09-21T08:45:2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6"/>
    <x v="46"/>
    <x v="4"/>
    <d v="2026-09-21T08:45:20"/>
    <n v="78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"/>
    <x v="46"/>
    <x v="4"/>
    <d v="2026-09-21T08:45:2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8"/>
    <x v="47"/>
    <x v="4"/>
    <d v="2026-09-21T08:45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9"/>
    <x v="47"/>
    <x v="4"/>
    <d v="2026-09-21T08:45:21"/>
    <n v="18"/>
    <m/>
    <m/>
    <m/>
    <m/>
    <m/>
    <n v="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11"/>
    <x v="47"/>
    <x v="4"/>
    <d v="2026-09-21T08:45:2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2"/>
    <x v="47"/>
    <x v="4"/>
    <d v="2026-09-21T08:45:21"/>
    <n v="11"/>
    <n v="8"/>
    <n v="3"/>
    <m/>
    <m/>
    <n v="1"/>
    <m/>
    <n v="1"/>
    <n v="3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4"/>
    <x v="47"/>
    <x v="4"/>
    <d v="2026-09-21T08:45:2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5"/>
    <x v="47"/>
    <x v="4"/>
    <d v="2026-09-21T08:45:2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6"/>
    <x v="47"/>
    <x v="4"/>
    <d v="2026-09-21T08:45:2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7"/>
    <x v="47"/>
    <x v="4"/>
    <d v="2026-09-21T08:45:2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25"/>
    <x v="47"/>
    <x v="4"/>
    <d v="2026-09-21T08:45:2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34"/>
    <x v="47"/>
    <x v="4"/>
    <d v="2026-09-21T08:4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8"/>
    <x v="48"/>
    <x v="4"/>
    <d v="2026-09-21T08:45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9"/>
    <x v="48"/>
    <x v="4"/>
    <d v="2026-09-21T08:45:21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10"/>
    <x v="48"/>
    <x v="4"/>
    <d v="2026-09-21T08:45:2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2"/>
    <x v="48"/>
    <x v="4"/>
    <d v="2026-09-21T08:45:21"/>
    <n v="8"/>
    <n v="3"/>
    <n v="5"/>
    <m/>
    <m/>
    <m/>
    <n v="1"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4"/>
    <x v="48"/>
    <x v="4"/>
    <d v="2026-09-21T08:45:2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5"/>
    <x v="48"/>
    <x v="4"/>
    <d v="2026-09-21T08:45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6"/>
    <x v="48"/>
    <x v="4"/>
    <d v="2026-09-21T08:45:21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"/>
    <x v="48"/>
    <x v="4"/>
    <d v="2026-09-21T08:45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8"/>
    <x v="31"/>
    <x v="4"/>
    <d v="2026-09-21T08:45:22"/>
    <n v="6"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9"/>
    <x v="31"/>
    <x v="4"/>
    <d v="2026-09-21T08:45:2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10"/>
    <x v="31"/>
    <x v="4"/>
    <d v="2026-09-21T08:45:22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11"/>
    <x v="31"/>
    <x v="4"/>
    <d v="2026-09-21T08:45:2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2"/>
    <x v="31"/>
    <x v="4"/>
    <d v="2026-09-21T08:45:22"/>
    <n v="16"/>
    <n v="2"/>
    <n v="14"/>
    <m/>
    <m/>
    <n v="1"/>
    <m/>
    <n v="3"/>
    <n v="3"/>
    <n v="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4"/>
    <x v="31"/>
    <x v="4"/>
    <d v="2026-09-21T08:45:22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5"/>
    <x v="31"/>
    <x v="4"/>
    <d v="2026-09-21T08:45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6"/>
    <x v="31"/>
    <x v="4"/>
    <d v="2026-09-21T08:45:22"/>
    <n v="97"/>
    <n v="4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"/>
    <x v="31"/>
    <x v="4"/>
    <d v="2026-09-21T08:45:2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25"/>
    <x v="31"/>
    <x v="4"/>
    <d v="2026-09-21T08:45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4"/>
    <x v="32"/>
    <x v="0"/>
    <d v="2026-09-21T08:45:22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5"/>
    <x v="32"/>
    <x v="0"/>
    <d v="2026-09-21T08:45:2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6"/>
    <x v="32"/>
    <x v="0"/>
    <d v="2026-09-21T08:45:2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"/>
    <x v="32"/>
    <x v="0"/>
    <d v="2026-09-21T08:45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8"/>
    <x v="51"/>
    <x v="0"/>
    <d v="2026-09-21T08:45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9"/>
    <x v="51"/>
    <x v="0"/>
    <d v="2026-09-21T08:45:2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10"/>
    <x v="51"/>
    <x v="0"/>
    <d v="2026-09-21T08:4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11"/>
    <x v="51"/>
    <x v="0"/>
    <d v="2026-09-21T08:45:2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2"/>
    <x v="51"/>
    <x v="0"/>
    <d v="2026-09-21T08:45:23"/>
    <n v="7"/>
    <n v="1"/>
    <n v="6"/>
    <m/>
    <n v="1"/>
    <m/>
    <n v="1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4"/>
    <x v="51"/>
    <x v="0"/>
    <d v="2026-09-21T08:45:2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5"/>
    <x v="51"/>
    <x v="0"/>
    <d v="2026-09-21T08:45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6"/>
    <x v="51"/>
    <x v="0"/>
    <d v="2026-09-21T08:45:23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"/>
    <x v="51"/>
    <x v="0"/>
    <d v="2026-09-21T08:45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25"/>
    <x v="51"/>
    <x v="0"/>
    <d v="2026-09-21T08:45:2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8"/>
    <x v="33"/>
    <x v="4"/>
    <d v="2026-09-21T08:45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9"/>
    <x v="33"/>
    <x v="4"/>
    <d v="2026-09-21T08:45:2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0"/>
    <x v="33"/>
    <x v="4"/>
    <d v="2026-09-21T08:45:23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1"/>
    <x v="33"/>
    <x v="4"/>
    <d v="2026-09-21T08:45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0"/>
    <x v="33"/>
    <x v="4"/>
    <d v="2026-09-21T08:45:23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"/>
    <x v="33"/>
    <x v="4"/>
    <d v="2026-09-21T08:45:23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2"/>
    <x v="33"/>
    <x v="4"/>
    <d v="2026-09-21T08:45:23"/>
    <n v="22"/>
    <n v="9"/>
    <n v="13"/>
    <m/>
    <m/>
    <n v="2"/>
    <n v="2"/>
    <n v="3"/>
    <n v="6"/>
    <n v="4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3"/>
    <x v="33"/>
    <x v="4"/>
    <d v="2026-09-21T08:45:23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4"/>
    <x v="33"/>
    <x v="4"/>
    <d v="2026-09-21T08:45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5"/>
    <x v="33"/>
    <x v="4"/>
    <d v="2026-09-21T08:45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6"/>
    <x v="33"/>
    <x v="4"/>
    <d v="2026-09-21T08:45:23"/>
    <n v="95"/>
    <n v="3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7"/>
    <x v="33"/>
    <x v="4"/>
    <d v="2026-09-21T08:45:23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8"/>
    <x v="34"/>
    <x v="4"/>
    <d v="2026-09-21T08:4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9"/>
    <x v="34"/>
    <x v="4"/>
    <d v="2026-09-21T08:45:2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2"/>
    <x v="34"/>
    <x v="4"/>
    <d v="2026-09-21T08:45:24"/>
    <n v="10"/>
    <n v="5"/>
    <n v="5"/>
    <m/>
    <m/>
    <m/>
    <n v="1"/>
    <n v="1"/>
    <n v="3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4"/>
    <x v="34"/>
    <x v="4"/>
    <d v="2026-09-21T08:45:2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5"/>
    <x v="34"/>
    <x v="4"/>
    <d v="2026-09-21T08:45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6"/>
    <x v="34"/>
    <x v="4"/>
    <d v="2026-09-21T08:45:24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7"/>
    <x v="34"/>
    <x v="4"/>
    <d v="2026-09-21T08:4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8"/>
    <x v="42"/>
    <x v="9"/>
    <d v="2026-09-21T08:45:2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9"/>
    <x v="42"/>
    <x v="9"/>
    <d v="2026-09-21T08:4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10"/>
    <x v="42"/>
    <x v="9"/>
    <d v="2026-09-21T08:45:2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2"/>
    <x v="42"/>
    <x v="9"/>
    <d v="2026-09-21T08:45:24"/>
    <n v="8"/>
    <n v="3"/>
    <n v="5"/>
    <m/>
    <m/>
    <m/>
    <n v="2"/>
    <m/>
    <n v="2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4"/>
    <x v="42"/>
    <x v="9"/>
    <d v="2026-09-21T08:45:24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5"/>
    <x v="42"/>
    <x v="9"/>
    <d v="2026-09-21T08:45:2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6"/>
    <x v="42"/>
    <x v="9"/>
    <d v="2026-09-21T08:45:24"/>
    <n v="127"/>
    <n v="6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7"/>
    <x v="42"/>
    <x v="9"/>
    <d v="2026-09-21T08:45:2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8"/>
    <x v="43"/>
    <x v="9"/>
    <d v="2026-09-21T08:45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9"/>
    <x v="43"/>
    <x v="9"/>
    <d v="2026-09-21T08:45:25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2"/>
    <x v="43"/>
    <x v="9"/>
    <d v="2026-09-21T08:45:25"/>
    <n v="4"/>
    <n v="2"/>
    <n v="2"/>
    <m/>
    <m/>
    <m/>
    <n v="1"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4"/>
    <x v="43"/>
    <x v="9"/>
    <d v="2026-09-21T08:45:2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9"/>
    <x v="6"/>
    <x v="43"/>
    <x v="9"/>
    <d v="2026-09-21T08:45:2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8"/>
    <x v="56"/>
    <x v="0"/>
    <d v="2026-09-21T08:45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9"/>
    <x v="56"/>
    <x v="0"/>
    <d v="2026-09-21T08:45:25"/>
    <n v="13"/>
    <m/>
    <m/>
    <m/>
    <m/>
    <m/>
    <n v="4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10"/>
    <x v="56"/>
    <x v="0"/>
    <d v="2026-09-21T08:45:25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2"/>
    <x v="56"/>
    <x v="0"/>
    <d v="2026-09-21T08:45:25"/>
    <n v="12"/>
    <n v="7"/>
    <n v="5"/>
    <m/>
    <m/>
    <m/>
    <n v="1"/>
    <n v="1"/>
    <n v="2"/>
    <n v="4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4"/>
    <x v="56"/>
    <x v="0"/>
    <d v="2026-09-21T08:45:25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5"/>
    <x v="56"/>
    <x v="0"/>
    <d v="2026-09-21T08:45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6"/>
    <x v="56"/>
    <x v="0"/>
    <d v="2026-09-21T08:45:25"/>
    <n v="105"/>
    <n v="4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7"/>
    <x v="56"/>
    <x v="0"/>
    <d v="2026-09-21T08:45:2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25"/>
    <x v="56"/>
    <x v="0"/>
    <d v="2026-09-21T08:45:25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8"/>
    <x v="50"/>
    <x v="10"/>
    <d v="2026-09-21T08:45:2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9"/>
    <x v="50"/>
    <x v="10"/>
    <d v="2026-09-21T08:45:26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0"/>
    <x v="50"/>
    <x v="10"/>
    <d v="2026-09-21T08:45:26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"/>
    <x v="50"/>
    <x v="10"/>
    <d v="2026-09-21T08:45:26"/>
    <n v="13"/>
    <n v="5"/>
    <n v="8"/>
    <m/>
    <m/>
    <m/>
    <n v="1"/>
    <n v="2"/>
    <n v="5"/>
    <n v="3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4"/>
    <x v="50"/>
    <x v="10"/>
    <d v="2026-09-21T08:45:2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5"/>
    <x v="50"/>
    <x v="10"/>
    <d v="2026-09-21T08:45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6"/>
    <x v="50"/>
    <x v="10"/>
    <d v="2026-09-21T08:45:26"/>
    <n v="117"/>
    <n v="5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"/>
    <x v="50"/>
    <x v="10"/>
    <d v="2026-09-21T08:45:2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8"/>
    <x v="57"/>
    <x v="10"/>
    <d v="2026-09-21T08:4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9"/>
    <x v="57"/>
    <x v="10"/>
    <d v="2026-09-21T08:45:26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0"/>
    <x v="57"/>
    <x v="10"/>
    <d v="2026-09-21T08:45:26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2"/>
    <x v="57"/>
    <x v="10"/>
    <d v="2026-09-21T08:45:26"/>
    <n v="10"/>
    <n v="2"/>
    <n v="8"/>
    <n v="0"/>
    <n v="0"/>
    <n v="0"/>
    <n v="2"/>
    <n v="1"/>
    <n v="4"/>
    <n v="0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4"/>
    <x v="57"/>
    <x v="10"/>
    <d v="2026-09-21T08:45:26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5"/>
    <x v="57"/>
    <x v="10"/>
    <d v="2026-09-21T08:45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6"/>
    <x v="57"/>
    <x v="10"/>
    <d v="2026-09-21T08:45:26"/>
    <n v="7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7"/>
    <x v="57"/>
    <x v="10"/>
    <d v="2026-09-21T08:45:2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8"/>
    <x v="60"/>
    <x v="10"/>
    <d v="2026-09-21T08:45:2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9"/>
    <x v="60"/>
    <x v="10"/>
    <d v="2026-09-21T08:45:27"/>
    <n v="20"/>
    <m/>
    <m/>
    <m/>
    <m/>
    <m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0"/>
    <x v="60"/>
    <x v="10"/>
    <d v="2026-09-21T08:45:27"/>
    <n v="2"/>
    <m/>
    <m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2"/>
    <x v="60"/>
    <x v="10"/>
    <d v="2026-09-21T08:45:2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"/>
    <x v="60"/>
    <x v="10"/>
    <d v="2026-09-21T08:45:27"/>
    <n v="15"/>
    <n v="8"/>
    <n v="7"/>
    <m/>
    <m/>
    <m/>
    <n v="2"/>
    <n v="1"/>
    <n v="5"/>
    <n v="5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5"/>
    <x v="60"/>
    <x v="10"/>
    <d v="2026-09-21T08:45:2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4"/>
    <x v="60"/>
    <x v="10"/>
    <d v="2026-09-21T08:45:2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5"/>
    <x v="60"/>
    <x v="10"/>
    <d v="2026-09-21T08:45:2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6"/>
    <x v="60"/>
    <x v="10"/>
    <d v="2026-09-21T08:45:27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7"/>
    <x v="60"/>
    <x v="10"/>
    <d v="2026-09-21T08:45:27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9"/>
    <x v="61"/>
    <x v="10"/>
    <d v="2026-09-21T08:45:27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"/>
    <x v="61"/>
    <x v="10"/>
    <d v="2026-09-21T08:45:27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4"/>
    <x v="61"/>
    <x v="10"/>
    <d v="2026-09-21T08:45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5"/>
    <x v="61"/>
    <x v="10"/>
    <d v="2026-09-21T08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7"/>
    <x v="61"/>
    <x v="10"/>
    <d v="2026-09-21T08:45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6"/>
    <x v="61"/>
    <x v="10"/>
    <d v="2026-09-21T08:45:2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7"/>
    <x v="61"/>
    <x v="10"/>
    <d v="2026-09-21T08:45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8"/>
    <x v="61"/>
    <x v="10"/>
    <d v="2026-09-21T08:45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8"/>
    <x v="62"/>
    <x v="10"/>
    <d v="2026-09-21T08:45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9"/>
    <x v="62"/>
    <x v="10"/>
    <d v="2026-09-21T08:45:28"/>
    <n v="17"/>
    <m/>
    <m/>
    <m/>
    <m/>
    <m/>
    <n v="6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1"/>
    <x v="62"/>
    <x v="10"/>
    <d v="2026-09-21T08:45:28"/>
    <n v="4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0"/>
    <x v="62"/>
    <x v="10"/>
    <d v="2026-09-21T08:4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"/>
    <x v="62"/>
    <x v="10"/>
    <d v="2026-09-21T08:4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2"/>
    <x v="62"/>
    <x v="10"/>
    <d v="2026-09-21T08:45:28"/>
    <n v="14"/>
    <n v="6"/>
    <n v="8"/>
    <n v="1"/>
    <n v="1"/>
    <m/>
    <n v="2"/>
    <n v="1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3"/>
    <x v="62"/>
    <x v="10"/>
    <d v="2026-09-21T08:45:2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4"/>
    <x v="62"/>
    <x v="10"/>
    <d v="2026-09-21T08:45:2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5"/>
    <x v="62"/>
    <x v="10"/>
    <d v="2026-09-21T08:45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6"/>
    <x v="62"/>
    <x v="10"/>
    <d v="2026-09-21T08:45:28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7"/>
    <x v="62"/>
    <x v="10"/>
    <d v="2026-09-21T08:4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8"/>
    <x v="63"/>
    <x v="10"/>
    <d v="2026-09-21T08:45:28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9"/>
    <x v="63"/>
    <x v="10"/>
    <d v="2026-09-21T08:45:28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0"/>
    <x v="63"/>
    <x v="10"/>
    <d v="2026-09-21T08:45:28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2"/>
    <x v="63"/>
    <x v="10"/>
    <d v="2026-09-21T08:45:28"/>
    <n v="13"/>
    <n v="8"/>
    <n v="5"/>
    <m/>
    <m/>
    <m/>
    <n v="0"/>
    <n v="1"/>
    <n v="5"/>
    <n v="5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4"/>
    <x v="63"/>
    <x v="10"/>
    <d v="2026-09-21T08:45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5"/>
    <x v="63"/>
    <x v="10"/>
    <d v="2026-09-21T08:45:2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6"/>
    <x v="63"/>
    <x v="10"/>
    <d v="2026-09-21T08:45:28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"/>
    <x v="63"/>
    <x v="10"/>
    <d v="2026-09-21T08:45:2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8"/>
    <x v="65"/>
    <x v="6"/>
    <d v="2026-09-21T08:45:2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9"/>
    <x v="65"/>
    <x v="6"/>
    <d v="2026-09-21T08:45:2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2"/>
    <x v="65"/>
    <x v="6"/>
    <d v="2026-09-21T08:45:29"/>
    <n v="17"/>
    <n v="12"/>
    <n v="5"/>
    <n v="0"/>
    <n v="0"/>
    <n v="0"/>
    <n v="3"/>
    <n v="4"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4"/>
    <x v="65"/>
    <x v="6"/>
    <d v="2026-09-21T08:45:29"/>
    <n v="297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5"/>
    <x v="65"/>
    <x v="6"/>
    <d v="2026-09-21T08:45:2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6"/>
    <x v="65"/>
    <x v="6"/>
    <d v="2026-09-21T08:45:29"/>
    <n v="239"/>
    <n v="10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"/>
    <x v="65"/>
    <x v="6"/>
    <d v="2026-09-21T08:45:29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9"/>
    <x v="66"/>
    <x v="6"/>
    <d v="2026-09-21T08:45:30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2"/>
    <x v="66"/>
    <x v="6"/>
    <d v="2026-09-21T08:45:30"/>
    <n v="3"/>
    <n v="3"/>
    <m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4"/>
    <x v="66"/>
    <x v="6"/>
    <d v="2026-09-21T08:45:30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5"/>
    <x v="66"/>
    <x v="6"/>
    <d v="2026-09-21T08:45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6"/>
    <x v="66"/>
    <x v="6"/>
    <d v="2026-09-21T08:45:30"/>
    <n v="94"/>
    <n v="4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7"/>
    <x v="66"/>
    <x v="6"/>
    <d v="2026-09-21T08:45:3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8"/>
    <x v="52"/>
    <x v="11"/>
    <d v="2026-09-21T08:45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9"/>
    <x v="52"/>
    <x v="11"/>
    <d v="2026-09-21T08:45:3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11"/>
    <x v="52"/>
    <x v="11"/>
    <d v="2026-09-21T08:45:31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2"/>
    <x v="52"/>
    <x v="11"/>
    <d v="2026-09-21T08:45:31"/>
    <n v="10"/>
    <n v="7"/>
    <n v="3"/>
    <m/>
    <n v="1"/>
    <n v="1"/>
    <n v="3"/>
    <m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4"/>
    <x v="52"/>
    <x v="11"/>
    <d v="2026-09-21T08:45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5"/>
    <x v="52"/>
    <x v="11"/>
    <d v="2026-09-21T08:4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6"/>
    <x v="52"/>
    <x v="11"/>
    <d v="2026-09-21T08:45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7"/>
    <x v="52"/>
    <x v="11"/>
    <d v="2026-09-21T08:4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8"/>
    <x v="53"/>
    <x v="11"/>
    <d v="2026-09-21T08:45:3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9"/>
    <x v="53"/>
    <x v="11"/>
    <d v="2026-09-21T08:45:3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10"/>
    <x v="53"/>
    <x v="11"/>
    <d v="2026-09-21T08:45:3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11"/>
    <x v="53"/>
    <x v="11"/>
    <d v="2026-09-21T08:45:32"/>
    <n v="5.6"/>
    <m/>
    <n v="0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2"/>
    <x v="53"/>
    <x v="11"/>
    <d v="2026-09-21T08:45:32"/>
    <n v="22"/>
    <n v="10"/>
    <n v="12"/>
    <m/>
    <n v="1"/>
    <n v="2"/>
    <n v="3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4"/>
    <x v="53"/>
    <x v="11"/>
    <d v="2026-09-21T08:45:3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5"/>
    <x v="53"/>
    <x v="11"/>
    <d v="2026-09-21T08:45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6"/>
    <x v="53"/>
    <x v="11"/>
    <d v="2026-09-21T08:45:32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7"/>
    <x v="53"/>
    <x v="11"/>
    <d v="2026-09-21T08:45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8"/>
    <x v="54"/>
    <x v="11"/>
    <d v="2026-09-21T08:45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9"/>
    <x v="54"/>
    <x v="11"/>
    <d v="2026-09-21T08:45:32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2"/>
    <x v="54"/>
    <x v="11"/>
    <d v="2026-09-21T08:45:32"/>
    <n v="2"/>
    <n v="2"/>
    <m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4"/>
    <x v="54"/>
    <x v="11"/>
    <d v="2026-09-21T08:45:3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5"/>
    <x v="54"/>
    <x v="11"/>
    <d v="2026-09-21T08:4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6"/>
    <x v="54"/>
    <x v="11"/>
    <d v="2026-09-21T08:45:3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7"/>
    <x v="54"/>
    <x v="11"/>
    <d v="2026-09-21T08:4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8"/>
    <x v="59"/>
    <x v="11"/>
    <d v="2026-09-21T08:45:3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9"/>
    <x v="59"/>
    <x v="11"/>
    <d v="2026-09-21T08:45:33"/>
    <n v="15"/>
    <m/>
    <m/>
    <m/>
    <m/>
    <m/>
    <n v="1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10"/>
    <x v="59"/>
    <x v="11"/>
    <d v="2026-09-21T08:45:3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0"/>
    <x v="59"/>
    <x v="11"/>
    <d v="2026-09-21T08:45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1"/>
    <x v="59"/>
    <x v="11"/>
    <d v="2026-09-21T08:45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2"/>
    <x v="59"/>
    <x v="11"/>
    <d v="2026-09-21T08:45:33"/>
    <n v="12"/>
    <n v="4"/>
    <n v="8"/>
    <m/>
    <m/>
    <m/>
    <n v="1"/>
    <n v="1"/>
    <n v="6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3"/>
    <x v="59"/>
    <x v="11"/>
    <d v="2026-09-21T08:45:33"/>
    <n v="2"/>
    <n v="2"/>
    <n v="0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4"/>
    <x v="59"/>
    <x v="11"/>
    <d v="2026-09-21T08:45:3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5"/>
    <x v="59"/>
    <x v="11"/>
    <d v="2026-09-21T08:45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6"/>
    <x v="59"/>
    <x v="11"/>
    <d v="2026-09-21T08:45:33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7"/>
    <x v="59"/>
    <x v="11"/>
    <d v="2026-09-21T08:45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8"/>
    <x v="67"/>
    <x v="11"/>
    <d v="2026-09-21T08:45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9"/>
    <x v="67"/>
    <x v="11"/>
    <d v="2026-09-21T08:45:33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10"/>
    <x v="67"/>
    <x v="11"/>
    <d v="2026-09-21T08:45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2"/>
    <x v="67"/>
    <x v="11"/>
    <d v="2026-09-21T08:45:33"/>
    <n v="8"/>
    <n v="3"/>
    <n v="5"/>
    <m/>
    <m/>
    <m/>
    <n v="1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4"/>
    <x v="67"/>
    <x v="11"/>
    <d v="2026-09-21T08:45:3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5"/>
    <x v="67"/>
    <x v="11"/>
    <d v="2026-09-21T08:45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6"/>
    <x v="67"/>
    <x v="11"/>
    <d v="2026-09-21T08:45:33"/>
    <n v="74"/>
    <n v="3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7"/>
    <x v="67"/>
    <x v="11"/>
    <d v="2026-09-21T08:45:3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8"/>
    <x v="72"/>
    <x v="11"/>
    <d v="2026-09-21T08:45:34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9"/>
    <x v="72"/>
    <x v="11"/>
    <d v="2026-09-21T08:45:34"/>
    <n v="63"/>
    <m/>
    <m/>
    <m/>
    <m/>
    <m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10"/>
    <x v="72"/>
    <x v="11"/>
    <d v="2026-09-21T08:45:34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11"/>
    <x v="72"/>
    <x v="11"/>
    <d v="2026-09-21T08:45:34"/>
    <n v="13.6"/>
    <n v="1.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2"/>
    <x v="72"/>
    <x v="11"/>
    <d v="2026-09-21T08:45:34"/>
    <n v="51"/>
    <n v="19"/>
    <n v="32"/>
    <n v="1"/>
    <m/>
    <n v="6"/>
    <n v="4"/>
    <n v="4"/>
    <n v="13"/>
    <n v="19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4"/>
    <x v="72"/>
    <x v="11"/>
    <d v="2026-09-21T08:45:34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5"/>
    <x v="72"/>
    <x v="11"/>
    <d v="2026-09-21T08:45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6"/>
    <x v="72"/>
    <x v="11"/>
    <d v="2026-09-21T08:45:34"/>
    <n v="194"/>
    <n v="10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7"/>
    <x v="72"/>
    <x v="11"/>
    <d v="2026-09-21T08:45:3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8"/>
    <x v="74"/>
    <x v="0"/>
    <d v="2026-09-21T08:45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9"/>
    <x v="74"/>
    <x v="0"/>
    <d v="2026-09-21T08:45:3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10"/>
    <x v="74"/>
    <x v="0"/>
    <d v="2026-09-21T08:4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0"/>
    <x v="74"/>
    <x v="0"/>
    <d v="2026-09-21T08:45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1"/>
    <x v="74"/>
    <x v="0"/>
    <d v="2026-09-21T08:45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2"/>
    <x v="74"/>
    <x v="0"/>
    <d v="2026-09-21T08:45:34"/>
    <n v="6"/>
    <n v="2"/>
    <n v="4"/>
    <m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3"/>
    <x v="74"/>
    <x v="0"/>
    <d v="2026-09-21T08:45:3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4"/>
    <x v="74"/>
    <x v="0"/>
    <d v="2026-09-21T08:45:34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5"/>
    <x v="74"/>
    <x v="0"/>
    <d v="2026-09-21T08:4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6"/>
    <x v="74"/>
    <x v="0"/>
    <d v="2026-09-21T08:45:34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"/>
    <x v="74"/>
    <x v="0"/>
    <d v="2026-09-21T08:4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25"/>
    <x v="74"/>
    <x v="0"/>
    <d v="2026-09-21T08:45:3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8"/>
    <x v="68"/>
    <x v="0"/>
    <d v="2026-09-21T08:45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9"/>
    <x v="68"/>
    <x v="0"/>
    <d v="2026-09-21T08:45:3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10"/>
    <x v="68"/>
    <x v="0"/>
    <d v="2026-09-21T08:45:35"/>
    <n v="10"/>
    <m/>
    <m/>
    <m/>
    <m/>
    <m/>
    <m/>
    <m/>
    <n v="1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11"/>
    <x v="68"/>
    <x v="0"/>
    <d v="2026-09-21T08:45:35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2"/>
    <x v="68"/>
    <x v="0"/>
    <d v="2026-09-21T08:45:35"/>
    <n v="22"/>
    <n v="5"/>
    <n v="17"/>
    <m/>
    <m/>
    <n v="3"/>
    <n v="2"/>
    <m/>
    <n v="4"/>
    <n v="5"/>
    <n v="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4"/>
    <x v="68"/>
    <x v="0"/>
    <d v="2026-09-21T08:45:35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5"/>
    <x v="68"/>
    <x v="0"/>
    <d v="2026-09-21T08:45:3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6"/>
    <x v="68"/>
    <x v="0"/>
    <d v="2026-09-21T08:45:35"/>
    <n v="147"/>
    <n v="6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"/>
    <x v="68"/>
    <x v="0"/>
    <d v="2026-09-21T08:45:35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25"/>
    <x v="68"/>
    <x v="0"/>
    <d v="2026-09-21T08:45:3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34"/>
    <x v="68"/>
    <x v="0"/>
    <d v="2026-09-21T08:4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8"/>
    <x v="69"/>
    <x v="0"/>
    <d v="2026-09-21T08:45:35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9"/>
    <x v="69"/>
    <x v="0"/>
    <d v="2026-09-21T08:45:3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2"/>
    <x v="69"/>
    <x v="0"/>
    <d v="2026-09-21T08:45:35"/>
    <n v="4"/>
    <m/>
    <n v="4"/>
    <m/>
    <m/>
    <m/>
    <m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4"/>
    <x v="69"/>
    <x v="0"/>
    <d v="2026-09-21T08:45:3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5"/>
    <x v="69"/>
    <x v="0"/>
    <d v="2026-09-21T08:45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6"/>
    <x v="69"/>
    <x v="0"/>
    <d v="2026-09-21T08:45:35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7"/>
    <x v="69"/>
    <x v="0"/>
    <d v="2026-09-21T08:45:3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25"/>
    <x v="69"/>
    <x v="0"/>
    <d v="2026-09-21T08:45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8"/>
    <x v="70"/>
    <x v="0"/>
    <d v="2026-09-21T08:45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2"/>
    <x v="70"/>
    <x v="0"/>
    <d v="2026-09-21T08:45:36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4"/>
    <x v="70"/>
    <x v="0"/>
    <d v="2026-09-21T08:45:3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5"/>
    <x v="70"/>
    <x v="0"/>
    <d v="2026-09-21T08:45:3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6"/>
    <x v="70"/>
    <x v="0"/>
    <d v="2026-09-21T08:45:36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"/>
    <x v="70"/>
    <x v="0"/>
    <d v="2026-09-21T08:45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25"/>
    <x v="70"/>
    <x v="0"/>
    <d v="2026-09-21T08:45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8"/>
    <x v="0"/>
    <x v="0"/>
    <d v="2026-09-21T08:45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9"/>
    <x v="0"/>
    <x v="0"/>
    <d v="2026-09-21T08:45:3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10"/>
    <x v="0"/>
    <x v="0"/>
    <d v="2026-09-21T08:45:36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0"/>
    <x v="0"/>
    <x v="0"/>
    <d v="2026-09-21T08:45:3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1"/>
    <x v="0"/>
    <x v="0"/>
    <d v="2026-09-21T08:45:3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2"/>
    <x v="0"/>
    <x v="0"/>
    <d v="2026-09-21T08:45:36"/>
    <n v="6"/>
    <n v="3"/>
    <n v="3"/>
    <m/>
    <m/>
    <m/>
    <n v="1"/>
    <m/>
    <n v="2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3"/>
    <x v="0"/>
    <x v="0"/>
    <d v="2026-09-21T08:45:36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4"/>
    <x v="0"/>
    <x v="0"/>
    <d v="2026-09-21T08:45:3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5"/>
    <x v="0"/>
    <x v="0"/>
    <d v="2026-09-21T08:45: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6"/>
    <x v="0"/>
    <x v="0"/>
    <d v="2026-09-21T08:45:36"/>
    <n v="128"/>
    <n v="51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"/>
    <x v="0"/>
    <x v="0"/>
    <d v="2026-09-21T08:45:36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25"/>
    <x v="0"/>
    <x v="0"/>
    <d v="2026-09-21T08:45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8"/>
    <x v="71"/>
    <x v="0"/>
    <d v="2026-09-21T08:45:3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9"/>
    <x v="71"/>
    <x v="0"/>
    <d v="2026-09-21T08:45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11"/>
    <x v="71"/>
    <x v="0"/>
    <d v="2026-09-21T08:45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2"/>
    <x v="71"/>
    <x v="0"/>
    <d v="2026-09-21T08:45:37"/>
    <n v="10"/>
    <n v="7"/>
    <n v="3"/>
    <m/>
    <m/>
    <n v="2"/>
    <m/>
    <n v="2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4"/>
    <x v="71"/>
    <x v="0"/>
    <d v="2026-09-21T08:45:3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5"/>
    <x v="71"/>
    <x v="0"/>
    <d v="2026-09-21T08:45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6"/>
    <x v="71"/>
    <x v="0"/>
    <d v="2026-09-21T08:45:37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"/>
    <x v="71"/>
    <x v="0"/>
    <d v="2026-09-21T08:45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25"/>
    <x v="71"/>
    <x v="0"/>
    <d v="2026-09-21T08:45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8"/>
    <x v="73"/>
    <x v="0"/>
    <d v="2026-09-21T08:45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9"/>
    <x v="73"/>
    <x v="0"/>
    <d v="2026-09-21T08:45:3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10"/>
    <x v="73"/>
    <x v="0"/>
    <d v="2026-09-21T08:45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2"/>
    <x v="73"/>
    <x v="0"/>
    <d v="2026-09-21T08:45:37"/>
    <n v="8"/>
    <n v="3"/>
    <n v="5"/>
    <m/>
    <m/>
    <m/>
    <n v="1"/>
    <m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4"/>
    <x v="73"/>
    <x v="0"/>
    <d v="2026-09-21T08:45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5"/>
    <x v="73"/>
    <x v="0"/>
    <d v="2026-09-21T08:45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6"/>
    <x v="73"/>
    <x v="0"/>
    <d v="2026-09-21T08:45:37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7"/>
    <x v="73"/>
    <x v="0"/>
    <d v="2026-09-21T08:45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25"/>
    <x v="73"/>
    <x v="0"/>
    <d v="2026-09-21T08:4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8"/>
    <x v="82"/>
    <x v="0"/>
    <d v="2026-09-21T08:45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9"/>
    <x v="82"/>
    <x v="0"/>
    <d v="2026-09-21T08:45:3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2"/>
    <x v="82"/>
    <x v="0"/>
    <d v="2026-09-21T08:45:38"/>
    <n v="4"/>
    <n v="2"/>
    <n v="2"/>
    <m/>
    <m/>
    <m/>
    <m/>
    <n v="1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4"/>
    <x v="82"/>
    <x v="0"/>
    <d v="2026-09-21T08:45:3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5"/>
    <x v="82"/>
    <x v="0"/>
    <d v="2026-09-21T08:45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6"/>
    <x v="82"/>
    <x v="0"/>
    <d v="2026-09-21T08:45:38"/>
    <n v="79"/>
    <n v="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"/>
    <x v="82"/>
    <x v="0"/>
    <d v="2026-09-21T08:45:38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25"/>
    <x v="82"/>
    <x v="0"/>
    <d v="2026-09-21T08:45:3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8"/>
    <x v="81"/>
    <x v="3"/>
    <d v="2026-09-21T08:45:3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9"/>
    <x v="81"/>
    <x v="3"/>
    <d v="2026-09-21T08:45:38"/>
    <n v="19"/>
    <m/>
    <m/>
    <m/>
    <m/>
    <m/>
    <n v="10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2"/>
    <x v="81"/>
    <x v="3"/>
    <d v="2026-09-21T08:45:38"/>
    <n v="14"/>
    <n v="6"/>
    <n v="8"/>
    <n v="0"/>
    <n v="0"/>
    <n v="0"/>
    <n v="3"/>
    <n v="1"/>
    <n v="5"/>
    <n v="5"/>
    <n v="0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4"/>
    <x v="81"/>
    <x v="3"/>
    <d v="2026-09-21T08:45: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6"/>
    <x v="81"/>
    <x v="3"/>
    <d v="2026-09-21T08:45:38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9"/>
    <x v="93"/>
    <x v="3"/>
    <d v="2026-09-21T08:45:39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2"/>
    <x v="93"/>
    <x v="3"/>
    <d v="2026-09-21T08:45:39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4"/>
    <x v="93"/>
    <x v="3"/>
    <d v="2026-09-21T08:45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6"/>
    <x v="93"/>
    <x v="3"/>
    <d v="2026-09-21T08:45:3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8"/>
    <x v="83"/>
    <x v="3"/>
    <d v="2026-09-21T08:45:3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9"/>
    <x v="83"/>
    <x v="3"/>
    <d v="2026-09-21T08:45:39"/>
    <n v="18"/>
    <m/>
    <m/>
    <m/>
    <m/>
    <m/>
    <n v="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10"/>
    <x v="83"/>
    <x v="3"/>
    <d v="2026-09-21T08:45:39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2"/>
    <x v="83"/>
    <x v="3"/>
    <d v="2026-09-21T08:45:39"/>
    <n v="19"/>
    <n v="7"/>
    <n v="12"/>
    <n v="0"/>
    <n v="0"/>
    <n v="0"/>
    <n v="3"/>
    <n v="6"/>
    <n v="3"/>
    <n v="6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4"/>
    <x v="83"/>
    <x v="3"/>
    <d v="2026-09-21T08:45:3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6"/>
    <x v="83"/>
    <x v="3"/>
    <d v="2026-09-21T08:45:39"/>
    <n v="88"/>
    <n v="3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"/>
    <x v="84"/>
    <x v="13"/>
    <d v="2026-09-21T08:45:4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9"/>
    <x v="84"/>
    <x v="13"/>
    <d v="2026-09-21T08:45:40"/>
    <n v="16"/>
    <m/>
    <m/>
    <m/>
    <m/>
    <m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0"/>
    <x v="84"/>
    <x v="13"/>
    <d v="2026-09-21T08:45:4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1"/>
    <x v="84"/>
    <x v="13"/>
    <d v="2026-09-21T08:45:40"/>
    <n v="11.2"/>
    <m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0"/>
    <x v="84"/>
    <x v="13"/>
    <d v="2026-09-21T08:45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"/>
    <x v="84"/>
    <x v="13"/>
    <d v="2026-09-21T08:45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"/>
    <x v="84"/>
    <x v="13"/>
    <d v="2026-09-21T08:45:40"/>
    <n v="18"/>
    <n v="11"/>
    <n v="7"/>
    <m/>
    <n v="1"/>
    <n v="3"/>
    <n v="2"/>
    <n v="3"/>
    <n v="2"/>
    <n v="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3"/>
    <x v="84"/>
    <x v="13"/>
    <d v="2026-09-21T08:45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4"/>
    <x v="84"/>
    <x v="13"/>
    <d v="2026-09-21T08:45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5"/>
    <x v="84"/>
    <x v="13"/>
    <d v="2026-09-21T08:4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6"/>
    <x v="84"/>
    <x v="13"/>
    <d v="2026-09-21T08:45:40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"/>
    <x v="84"/>
    <x v="13"/>
    <d v="2026-09-21T08:4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9"/>
    <x v="87"/>
    <x v="13"/>
    <d v="2026-09-21T08:45:41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0"/>
    <x v="87"/>
    <x v="13"/>
    <d v="2026-09-21T08:45:4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1"/>
    <x v="87"/>
    <x v="13"/>
    <d v="2026-09-21T08:45:41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2"/>
    <x v="87"/>
    <x v="13"/>
    <d v="2026-09-21T08:45:41"/>
    <n v="21"/>
    <n v="5"/>
    <n v="16"/>
    <n v="1"/>
    <m/>
    <n v="2"/>
    <m/>
    <m/>
    <n v="4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4"/>
    <x v="87"/>
    <x v="13"/>
    <d v="2026-09-21T08:45:4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5"/>
    <x v="87"/>
    <x v="13"/>
    <d v="2026-09-21T08:45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6"/>
    <x v="87"/>
    <x v="13"/>
    <d v="2026-09-21T08:45:41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"/>
    <x v="87"/>
    <x v="13"/>
    <d v="2026-09-21T08:45:41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8"/>
    <x v="88"/>
    <x v="13"/>
    <d v="2026-09-21T08:45:43"/>
    <n v="38"/>
    <m/>
    <m/>
    <m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9"/>
    <x v="88"/>
    <x v="13"/>
    <d v="2026-09-21T08:45:43"/>
    <n v="74"/>
    <m/>
    <m/>
    <m/>
    <m/>
    <m/>
    <n v="2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0"/>
    <x v="88"/>
    <x v="13"/>
    <d v="2026-09-21T08:45:43"/>
    <n v="7"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1"/>
    <x v="88"/>
    <x v="13"/>
    <d v="2026-09-21T08:45:43"/>
    <n v="16.8"/>
    <n v="9.6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2"/>
    <x v="88"/>
    <x v="13"/>
    <d v="2026-09-21T08:45:43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"/>
    <x v="88"/>
    <x v="13"/>
    <d v="2026-09-21T08:45:43"/>
    <n v="71"/>
    <n v="33"/>
    <n v="38"/>
    <n v="5"/>
    <n v="2"/>
    <n v="1"/>
    <n v="10"/>
    <n v="9"/>
    <n v="14"/>
    <n v="2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5"/>
    <x v="88"/>
    <x v="13"/>
    <d v="2026-09-21T08:45:4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4"/>
    <x v="88"/>
    <x v="13"/>
    <d v="2026-09-21T08:45:43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5"/>
    <x v="88"/>
    <x v="13"/>
    <d v="2026-09-21T08:45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6"/>
    <x v="88"/>
    <x v="13"/>
    <d v="2026-09-21T08:45:43"/>
    <n v="150"/>
    <n v="57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"/>
    <x v="88"/>
    <x v="13"/>
    <d v="2026-09-21T08:45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8"/>
    <x v="89"/>
    <x v="13"/>
    <d v="2026-09-21T08:45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"/>
    <x v="89"/>
    <x v="13"/>
    <d v="2026-09-21T08:45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12"/>
    <x v="89"/>
    <x v="13"/>
    <d v="2026-09-21T08:4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2"/>
    <x v="89"/>
    <x v="13"/>
    <d v="2026-09-21T08:45:44"/>
    <n v="8"/>
    <n v="4"/>
    <n v="4"/>
    <m/>
    <m/>
    <m/>
    <m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3"/>
    <x v="89"/>
    <x v="13"/>
    <d v="2026-09-21T08:4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4"/>
    <x v="89"/>
    <x v="13"/>
    <d v="2026-09-21T08:45:4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5"/>
    <x v="89"/>
    <x v="13"/>
    <d v="2026-09-21T08:45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6"/>
    <x v="89"/>
    <x v="13"/>
    <d v="2026-09-21T08:45:44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7"/>
    <x v="89"/>
    <x v="13"/>
    <d v="2026-09-21T08:45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8"/>
    <x v="90"/>
    <x v="6"/>
    <d v="2026-09-21T08:45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9"/>
    <x v="90"/>
    <x v="6"/>
    <d v="2026-09-21T08:45:4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2"/>
    <x v="90"/>
    <x v="6"/>
    <d v="2026-09-21T08:45:44"/>
    <n v="5"/>
    <n v="4"/>
    <n v="1"/>
    <m/>
    <m/>
    <m/>
    <m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4"/>
    <x v="90"/>
    <x v="6"/>
    <d v="2026-09-21T08:45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5"/>
    <x v="90"/>
    <x v="6"/>
    <d v="2026-09-21T08:45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6"/>
    <x v="90"/>
    <x v="6"/>
    <d v="2026-09-21T08:45:44"/>
    <n v="9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"/>
    <x v="90"/>
    <x v="6"/>
    <d v="2026-09-21T08:45:4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9"/>
    <x v="91"/>
    <x v="6"/>
    <d v="2026-09-21T08:45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2"/>
    <x v="91"/>
    <x v="6"/>
    <d v="2026-09-21T08:45:45"/>
    <n v="4"/>
    <m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4"/>
    <x v="91"/>
    <x v="6"/>
    <d v="2026-09-21T08:45:4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6"/>
    <x v="91"/>
    <x v="6"/>
    <d v="2026-09-21T08:45:45"/>
    <n v="41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8"/>
    <x v="92"/>
    <x v="6"/>
    <d v="2026-09-21T08:45:4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9"/>
    <x v="92"/>
    <x v="6"/>
    <d v="2026-09-21T08:45:4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2"/>
    <x v="92"/>
    <x v="6"/>
    <d v="2026-09-21T08:45:45"/>
    <n v="9"/>
    <n v="4"/>
    <n v="5"/>
    <m/>
    <m/>
    <m/>
    <n v="1"/>
    <n v="3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4"/>
    <x v="92"/>
    <x v="6"/>
    <d v="2026-09-21T08:45:45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5"/>
    <x v="92"/>
    <x v="6"/>
    <d v="2026-09-21T08:45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6"/>
    <x v="92"/>
    <x v="6"/>
    <d v="2026-09-21T08:45:45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"/>
    <x v="92"/>
    <x v="6"/>
    <d v="2026-09-21T08:45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25"/>
    <x v="92"/>
    <x v="6"/>
    <d v="2026-09-21T08:45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8"/>
    <x v="94"/>
    <x v="10"/>
    <d v="2026-09-21T08:45:46"/>
    <n v="10"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9"/>
    <x v="94"/>
    <x v="10"/>
    <d v="2026-09-21T08:45:4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0"/>
    <x v="94"/>
    <x v="10"/>
    <d v="2026-09-21T08:45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2"/>
    <x v="94"/>
    <x v="10"/>
    <d v="2026-09-21T08:45:46"/>
    <n v="15"/>
    <n v="6"/>
    <n v="9"/>
    <m/>
    <m/>
    <m/>
    <n v="0"/>
    <n v="5"/>
    <n v="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4"/>
    <x v="94"/>
    <x v="10"/>
    <d v="2026-09-21T08:45:46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5"/>
    <x v="94"/>
    <x v="10"/>
    <d v="2026-09-21T08:45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6"/>
    <x v="94"/>
    <x v="10"/>
    <d v="2026-09-21T08:45:46"/>
    <n v="89"/>
    <n v="3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"/>
    <x v="94"/>
    <x v="10"/>
    <d v="2026-09-21T08:45:4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8"/>
    <x v="95"/>
    <x v="10"/>
    <d v="2026-09-21T08:45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10"/>
    <x v="95"/>
    <x v="10"/>
    <d v="2026-09-21T08:45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2"/>
    <x v="95"/>
    <x v="10"/>
    <d v="2026-09-21T08:45:46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4"/>
    <x v="95"/>
    <x v="10"/>
    <d v="2026-09-21T08:45:4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5"/>
    <x v="95"/>
    <x v="10"/>
    <d v="2026-09-21T08:45:4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6"/>
    <x v="95"/>
    <x v="10"/>
    <d v="2026-09-21T08:45:46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7"/>
    <x v="95"/>
    <x v="10"/>
    <d v="2026-09-21T08:45:4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8"/>
    <x v="96"/>
    <x v="10"/>
    <d v="2026-09-21T08:45:47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9"/>
    <x v="96"/>
    <x v="10"/>
    <d v="2026-09-21T08:45:47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0"/>
    <x v="96"/>
    <x v="10"/>
    <d v="2026-09-21T08:45:47"/>
    <n v="10"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1"/>
    <x v="96"/>
    <x v="10"/>
    <d v="2026-09-21T08:45:47"/>
    <n v="8.8000000000000007"/>
    <n v="0.8"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0"/>
    <x v="96"/>
    <x v="10"/>
    <d v="2026-09-21T08:45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"/>
    <x v="96"/>
    <x v="10"/>
    <d v="2026-09-21T08:45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2"/>
    <x v="96"/>
    <x v="10"/>
    <d v="2026-09-21T08:45:47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"/>
    <x v="96"/>
    <x v="10"/>
    <d v="2026-09-21T08:45:47"/>
    <n v="47"/>
    <n v="20"/>
    <n v="27"/>
    <n v="1"/>
    <n v="1"/>
    <n v="2"/>
    <n v="2"/>
    <n v="5"/>
    <n v="15"/>
    <n v="12"/>
    <n v="6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3"/>
    <x v="96"/>
    <x v="10"/>
    <d v="2026-09-21T08:45:47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5"/>
    <x v="96"/>
    <x v="10"/>
    <d v="2026-09-21T08:45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4"/>
    <x v="96"/>
    <x v="10"/>
    <d v="2026-09-21T08:45:47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5"/>
    <x v="96"/>
    <x v="10"/>
    <d v="2026-09-21T08:45:4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6"/>
    <x v="96"/>
    <x v="10"/>
    <d v="2026-09-21T08:45:47"/>
    <n v="153"/>
    <n v="74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"/>
    <x v="96"/>
    <x v="10"/>
    <d v="2026-09-21T08:45:47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9"/>
    <x v="97"/>
    <x v="6"/>
    <d v="2026-09-21T08:45:4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2"/>
    <x v="97"/>
    <x v="6"/>
    <d v="2026-09-21T08:45:47"/>
    <n v="4"/>
    <n v="3"/>
    <n v="1"/>
    <m/>
    <m/>
    <m/>
    <m/>
    <m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4"/>
    <x v="97"/>
    <x v="6"/>
    <d v="2026-09-21T08:45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6"/>
    <x v="97"/>
    <x v="6"/>
    <d v="2026-09-21T08:45:47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8"/>
    <x v="98"/>
    <x v="4"/>
    <d v="2026-09-21T08:45:4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9"/>
    <x v="98"/>
    <x v="4"/>
    <d v="2026-09-21T08:45:4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10"/>
    <x v="98"/>
    <x v="4"/>
    <d v="2026-09-21T08:45:4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11"/>
    <x v="98"/>
    <x v="4"/>
    <d v="2026-09-21T08:4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2"/>
    <x v="98"/>
    <x v="4"/>
    <d v="2026-09-21T08:45:48"/>
    <n v="14"/>
    <n v="5"/>
    <n v="9"/>
    <m/>
    <m/>
    <n v="1"/>
    <n v="2"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4"/>
    <x v="98"/>
    <x v="4"/>
    <d v="2026-09-21T08:45:4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5"/>
    <x v="98"/>
    <x v="4"/>
    <d v="2026-09-21T08:4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6"/>
    <x v="98"/>
    <x v="4"/>
    <d v="2026-09-21T08:45:4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7"/>
    <x v="98"/>
    <x v="4"/>
    <d v="2026-09-21T08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8"/>
    <x v="99"/>
    <x v="0"/>
    <d v="2026-09-21T08:45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9"/>
    <x v="99"/>
    <x v="0"/>
    <d v="2026-09-21T08:45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10"/>
    <x v="99"/>
    <x v="0"/>
    <d v="2026-09-21T08:45:4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2"/>
    <x v="99"/>
    <x v="0"/>
    <d v="2026-09-21T08:45:48"/>
    <n v="6"/>
    <n v="1"/>
    <n v="5"/>
    <m/>
    <m/>
    <m/>
    <m/>
    <n v="1"/>
    <n v="1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4"/>
    <x v="99"/>
    <x v="0"/>
    <d v="2026-09-21T08:45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5"/>
    <x v="99"/>
    <x v="0"/>
    <d v="2026-09-21T08:4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6"/>
    <x v="99"/>
    <x v="0"/>
    <d v="2026-09-21T08:45:4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7"/>
    <x v="99"/>
    <x v="0"/>
    <d v="2026-09-21T08:45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8"/>
    <x v="100"/>
    <x v="11"/>
    <d v="2026-09-21T08:45:49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9"/>
    <x v="100"/>
    <x v="11"/>
    <d v="2026-09-21T08:45:49"/>
    <n v="56"/>
    <m/>
    <m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0"/>
    <x v="100"/>
    <x v="11"/>
    <d v="2026-09-21T08:45:49"/>
    <n v="13"/>
    <m/>
    <m/>
    <m/>
    <m/>
    <m/>
    <m/>
    <m/>
    <n v="2"/>
    <m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1"/>
    <x v="100"/>
    <x v="11"/>
    <d v="2026-09-21T08:45:49"/>
    <n v="12"/>
    <n v="1.6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0"/>
    <x v="100"/>
    <x v="11"/>
    <d v="2026-09-21T08:45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"/>
    <x v="100"/>
    <x v="11"/>
    <d v="2026-09-21T08:45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2"/>
    <x v="100"/>
    <x v="11"/>
    <d v="2026-09-21T08:45:49"/>
    <n v="55"/>
    <n v="26"/>
    <n v="29"/>
    <n v="1"/>
    <n v="2"/>
    <n v="3"/>
    <n v="6"/>
    <n v="5"/>
    <n v="13"/>
    <n v="15"/>
    <n v="2"/>
    <m/>
    <n v="3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3"/>
    <x v="100"/>
    <x v="11"/>
    <d v="2026-09-21T08:45:4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6"/>
    <x v="100"/>
    <x v="11"/>
    <d v="2026-09-21T08:45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20"/>
    <x v="100"/>
    <x v="11"/>
    <d v="2026-09-21T08:45:4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4"/>
    <x v="100"/>
    <x v="11"/>
    <d v="2026-09-21T08:45:4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5"/>
    <x v="100"/>
    <x v="11"/>
    <d v="2026-09-21T08:45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6"/>
    <x v="100"/>
    <x v="11"/>
    <d v="2026-09-21T08:45:49"/>
    <n v="141"/>
    <n v="7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7"/>
    <x v="100"/>
    <x v="11"/>
    <d v="2026-09-21T08:45:49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8"/>
    <x v="101"/>
    <x v="11"/>
    <d v="2026-09-21T08:45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9"/>
    <x v="101"/>
    <x v="11"/>
    <d v="2026-09-21T08:45:49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11"/>
    <x v="101"/>
    <x v="11"/>
    <d v="2026-09-21T08:45:4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2"/>
    <x v="101"/>
    <x v="11"/>
    <d v="2026-09-21T08:45:49"/>
    <n v="9"/>
    <n v="6"/>
    <n v="3"/>
    <m/>
    <n v="1"/>
    <m/>
    <n v="3"/>
    <n v="1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4"/>
    <x v="101"/>
    <x v="11"/>
    <d v="2026-09-21T08:45:4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6"/>
    <x v="101"/>
    <x v="11"/>
    <d v="2026-09-21T08:45:49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9"/>
    <x v="102"/>
    <x v="6"/>
    <d v="2026-09-21T08:45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2"/>
    <x v="102"/>
    <x v="6"/>
    <d v="2026-09-21T08:45:50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4"/>
    <x v="102"/>
    <x v="6"/>
    <d v="2026-09-21T08:45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5"/>
    <x v="102"/>
    <x v="6"/>
    <d v="2026-09-21T08:4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6"/>
    <x v="102"/>
    <x v="6"/>
    <d v="2026-09-21T08:45:5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7"/>
    <x v="102"/>
    <x v="6"/>
    <d v="2026-09-21T08:45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8"/>
    <x v="103"/>
    <x v="10"/>
    <d v="2026-09-21T08:45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9"/>
    <x v="103"/>
    <x v="10"/>
    <d v="2026-09-21T08:45:50"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2"/>
    <x v="103"/>
    <x v="10"/>
    <d v="2026-09-21T08:45:50"/>
    <n v="4"/>
    <n v="2"/>
    <n v="2"/>
    <m/>
    <m/>
    <m/>
    <n v="1"/>
    <n v="1"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4"/>
    <x v="103"/>
    <x v="10"/>
    <d v="2026-09-21T08:45:5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5"/>
    <x v="103"/>
    <x v="10"/>
    <d v="2026-09-21T08:45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6"/>
    <x v="103"/>
    <x v="10"/>
    <d v="2026-09-21T08:45:50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"/>
    <x v="103"/>
    <x v="10"/>
    <d v="2026-09-21T08:45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8"/>
    <x v="104"/>
    <x v="6"/>
    <d v="2026-09-21T08:45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2"/>
    <x v="104"/>
    <x v="6"/>
    <d v="2026-09-21T08:45:51"/>
    <n v="1"/>
    <n v="1"/>
    <m/>
    <m/>
    <m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4"/>
    <x v="104"/>
    <x v="6"/>
    <d v="2026-09-21T08:45:5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5"/>
    <x v="104"/>
    <x v="6"/>
    <d v="2026-09-21T08:4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6"/>
    <x v="104"/>
    <x v="6"/>
    <d v="2026-09-21T08:45:5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7"/>
    <x v="104"/>
    <x v="6"/>
    <d v="2026-09-21T08:4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4"/>
    <x v="105"/>
    <x v="6"/>
    <d v="2026-09-21T08:45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5"/>
    <x v="105"/>
    <x v="6"/>
    <d v="2026-09-21T08:4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6"/>
    <x v="105"/>
    <x v="6"/>
    <d v="2026-09-21T08:45:51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7"/>
    <x v="105"/>
    <x v="6"/>
    <d v="2026-09-21T08:45:5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25"/>
    <x v="105"/>
    <x v="6"/>
    <d v="2026-09-21T08:4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8"/>
    <x v="106"/>
    <x v="1"/>
    <d v="2026-09-21T08:45:5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9"/>
    <x v="106"/>
    <x v="1"/>
    <d v="2026-09-21T08:45:5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0"/>
    <x v="106"/>
    <x v="1"/>
    <d v="2026-09-21T08:45:5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1"/>
    <x v="106"/>
    <x v="1"/>
    <d v="2026-09-21T08:45:52"/>
    <n v="10.4"/>
    <n v="1.6"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"/>
    <x v="106"/>
    <x v="1"/>
    <d v="2026-09-21T08:45:52"/>
    <n v="15"/>
    <n v="5"/>
    <n v="10"/>
    <n v="1"/>
    <n v="1"/>
    <n v="2"/>
    <n v="3"/>
    <n v="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"/>
    <x v="106"/>
    <x v="1"/>
    <d v="2026-09-21T08:45:5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5"/>
    <x v="106"/>
    <x v="1"/>
    <d v="2026-09-21T08:4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6"/>
    <x v="106"/>
    <x v="1"/>
    <d v="2026-09-21T08:45:52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"/>
    <x v="106"/>
    <x v="1"/>
    <d v="2026-09-21T08:45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8"/>
    <x v="116"/>
    <x v="8"/>
    <d v="2026-09-21T08:45:52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9"/>
    <x v="116"/>
    <x v="8"/>
    <d v="2026-09-21T08:45:52"/>
    <n v="24"/>
    <m/>
    <m/>
    <m/>
    <m/>
    <m/>
    <n v="1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0"/>
    <x v="116"/>
    <x v="8"/>
    <d v="2026-09-21T08:45:5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1"/>
    <x v="116"/>
    <x v="8"/>
    <d v="2026-09-21T08:45:52"/>
    <n v="14.4"/>
    <n v="0"/>
    <n v="8.8000000000000007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"/>
    <x v="116"/>
    <x v="8"/>
    <d v="2026-09-21T08:45:52"/>
    <n v="28"/>
    <n v="14"/>
    <n v="14"/>
    <n v="0"/>
    <n v="3"/>
    <n v="3"/>
    <n v="4"/>
    <n v="5"/>
    <n v="8"/>
    <n v="4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4"/>
    <x v="116"/>
    <x v="8"/>
    <d v="2026-09-21T08:45:5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5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7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6"/>
    <x v="116"/>
    <x v="8"/>
    <d v="2026-09-21T08:45:5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7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8"/>
    <x v="116"/>
    <x v="8"/>
    <d v="2026-09-21T08:4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8"/>
    <x v="117"/>
    <x v="11"/>
    <d v="2026-09-21T08:45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9"/>
    <x v="117"/>
    <x v="11"/>
    <d v="2026-09-21T08:45:52"/>
    <n v="31"/>
    <m/>
    <m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10"/>
    <x v="117"/>
    <x v="11"/>
    <d v="2026-09-21T08:45:5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11"/>
    <x v="117"/>
    <x v="11"/>
    <d v="2026-09-21T08:45:52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0"/>
    <x v="117"/>
    <x v="11"/>
    <d v="2026-09-21T08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1"/>
    <x v="117"/>
    <x v="11"/>
    <d v="2026-09-21T08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2"/>
    <x v="117"/>
    <x v="11"/>
    <d v="2026-09-21T08:45:52"/>
    <n v="25"/>
    <n v="12"/>
    <n v="13"/>
    <m/>
    <m/>
    <n v="4"/>
    <n v="2"/>
    <n v="1"/>
    <n v="6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3"/>
    <x v="117"/>
    <x v="11"/>
    <d v="2026-09-21T08:45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4"/>
    <x v="117"/>
    <x v="11"/>
    <d v="2026-09-21T08:45:52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5"/>
    <x v="117"/>
    <x v="11"/>
    <d v="2026-09-21T08:4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6"/>
    <x v="117"/>
    <x v="11"/>
    <d v="2026-09-21T08:45:52"/>
    <n v="118"/>
    <n v="4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7"/>
    <x v="117"/>
    <x v="11"/>
    <d v="2026-09-21T08:45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9"/>
    <x v="118"/>
    <x v="7"/>
    <d v="2026-09-21T08:45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0"/>
    <x v="118"/>
    <x v="7"/>
    <d v="2026-09-21T08:45:53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0"/>
    <x v="118"/>
    <x v="7"/>
    <d v="2026-09-21T08:45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"/>
    <x v="118"/>
    <x v="7"/>
    <d v="2026-09-21T08:45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2"/>
    <x v="118"/>
    <x v="7"/>
    <d v="2026-09-21T08:45:53"/>
    <n v="5"/>
    <n v="2"/>
    <n v="3"/>
    <m/>
    <m/>
    <m/>
    <m/>
    <m/>
    <n v="1"/>
    <n v="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3"/>
    <x v="118"/>
    <x v="7"/>
    <d v="2026-09-21T08:45:5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4"/>
    <x v="118"/>
    <x v="7"/>
    <d v="2026-09-21T08:45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5"/>
    <x v="118"/>
    <x v="7"/>
    <d v="2026-09-21T08:4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6"/>
    <x v="118"/>
    <x v="7"/>
    <d v="2026-09-21T08:45:53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7"/>
    <x v="118"/>
    <x v="7"/>
    <d v="2026-09-21T08:45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8"/>
    <x v="107"/>
    <x v="10"/>
    <d v="2026-09-21T08:4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9"/>
    <x v="107"/>
    <x v="10"/>
    <d v="2026-09-21T08:45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0"/>
    <x v="107"/>
    <x v="10"/>
    <d v="2026-09-21T08:45:5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1"/>
    <x v="107"/>
    <x v="10"/>
    <d v="2026-09-21T08:45:5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"/>
    <x v="107"/>
    <x v="10"/>
    <d v="2026-09-21T08:45:53"/>
    <n v="7"/>
    <n v="2"/>
    <n v="5"/>
    <m/>
    <m/>
    <m/>
    <n v="1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4"/>
    <x v="107"/>
    <x v="10"/>
    <d v="2026-09-21T08:4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4"/>
    <x v="107"/>
    <x v="10"/>
    <d v="2026-09-21T08:45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5"/>
    <x v="107"/>
    <x v="10"/>
    <d v="2026-09-21T08:45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6"/>
    <x v="107"/>
    <x v="10"/>
    <d v="2026-09-21T08:45:53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"/>
    <x v="107"/>
    <x v="10"/>
    <d v="2026-09-21T08:45:53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8"/>
    <x v="108"/>
    <x v="8"/>
    <d v="2026-09-21T08:45:54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9"/>
    <x v="108"/>
    <x v="8"/>
    <d v="2026-09-21T08:45:54"/>
    <n v="10"/>
    <m/>
    <m/>
    <m/>
    <m/>
    <m/>
    <n v="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0"/>
    <x v="108"/>
    <x v="8"/>
    <d v="2026-09-21T08:45:54"/>
    <n v="5"/>
    <m/>
    <m/>
    <m/>
    <m/>
    <m/>
    <m/>
    <m/>
    <n v="1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1"/>
    <x v="108"/>
    <x v="8"/>
    <d v="2026-09-21T08:45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"/>
    <x v="108"/>
    <x v="8"/>
    <d v="2026-09-21T08:45:54"/>
    <n v="10"/>
    <n v="5"/>
    <n v="5"/>
    <n v="0"/>
    <n v="0"/>
    <n v="1"/>
    <n v="1"/>
    <n v="0"/>
    <n v="3"/>
    <n v="2"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"/>
    <x v="108"/>
    <x v="8"/>
    <d v="2026-09-21T08:45:5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5"/>
    <x v="108"/>
    <x v="8"/>
    <d v="2026-09-21T08:45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6"/>
    <x v="108"/>
    <x v="8"/>
    <d v="2026-09-21T08:45:54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7"/>
    <x v="108"/>
    <x v="8"/>
    <d v="2026-09-21T08:45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8"/>
    <x v="109"/>
    <x v="8"/>
    <d v="2026-09-21T08:45:55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9"/>
    <x v="109"/>
    <x v="8"/>
    <d v="2026-09-21T08:45:55"/>
    <n v="18"/>
    <m/>
    <m/>
    <m/>
    <m/>
    <m/>
    <n v="1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0"/>
    <x v="109"/>
    <x v="8"/>
    <d v="2026-09-21T08:45:55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2"/>
    <x v="109"/>
    <x v="8"/>
    <d v="2026-09-21T08:45:55"/>
    <n v="2.8"/>
    <n v="2.8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"/>
    <x v="109"/>
    <x v="8"/>
    <d v="2026-09-21T08:45:55"/>
    <n v="12"/>
    <n v="5"/>
    <n v="7"/>
    <n v="0"/>
    <n v="0"/>
    <n v="0"/>
    <n v="2"/>
    <n v="0"/>
    <n v="6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5"/>
    <x v="109"/>
    <x v="8"/>
    <d v="2026-09-21T08:45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4"/>
    <x v="109"/>
    <x v="8"/>
    <d v="2026-09-21T08:45:5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5"/>
    <x v="109"/>
    <x v="8"/>
    <d v="2026-09-21T08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6"/>
    <x v="109"/>
    <x v="8"/>
    <d v="2026-09-21T08:45:55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7"/>
    <x v="109"/>
    <x v="8"/>
    <d v="2026-09-21T08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8"/>
    <x v="110"/>
    <x v="9"/>
    <d v="2026-09-21T08:45:5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9"/>
    <x v="110"/>
    <x v="9"/>
    <d v="2026-09-21T08:45:55"/>
    <n v="32"/>
    <m/>
    <m/>
    <m/>
    <m/>
    <m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10"/>
    <x v="110"/>
    <x v="9"/>
    <d v="2026-09-21T08:45:5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11"/>
    <x v="110"/>
    <x v="9"/>
    <d v="2026-09-21T08:45:55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0"/>
    <x v="110"/>
    <x v="9"/>
    <d v="2026-09-21T08:45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1"/>
    <x v="110"/>
    <x v="9"/>
    <d v="2026-09-21T08:45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2"/>
    <x v="110"/>
    <x v="9"/>
    <d v="2026-09-21T08:45:55"/>
    <n v="31"/>
    <n v="9"/>
    <n v="22"/>
    <n v="1"/>
    <m/>
    <n v="3"/>
    <n v="3"/>
    <n v="2"/>
    <n v="5"/>
    <n v="1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3"/>
    <x v="110"/>
    <x v="9"/>
    <d v="2026-09-21T08:45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4"/>
    <x v="110"/>
    <x v="9"/>
    <d v="2026-09-21T08:45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5"/>
    <x v="110"/>
    <x v="9"/>
    <d v="2026-09-21T08:45:5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6"/>
    <x v="110"/>
    <x v="9"/>
    <d v="2026-09-21T08:45:55"/>
    <n v="126"/>
    <n v="5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"/>
    <x v="110"/>
    <x v="9"/>
    <d v="2026-09-21T08:45:55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25"/>
    <x v="110"/>
    <x v="9"/>
    <d v="2026-09-21T08:45:55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34"/>
    <x v="110"/>
    <x v="9"/>
    <d v="2026-09-21T08:45:5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8"/>
    <x v="113"/>
    <x v="9"/>
    <d v="2026-09-21T08:45:55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9"/>
    <x v="113"/>
    <x v="9"/>
    <d v="2026-09-21T08:45:55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10"/>
    <x v="113"/>
    <x v="9"/>
    <d v="2026-09-21T08:45:55"/>
    <n v="8"/>
    <m/>
    <m/>
    <m/>
    <m/>
    <m/>
    <m/>
    <m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11"/>
    <x v="113"/>
    <x v="9"/>
    <d v="2026-09-21T08:45:55"/>
    <n v="14.4"/>
    <m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2"/>
    <x v="113"/>
    <x v="9"/>
    <d v="2026-09-21T08:45:55"/>
    <n v="34"/>
    <n v="16"/>
    <n v="18"/>
    <m/>
    <n v="2"/>
    <n v="3"/>
    <n v="5"/>
    <n v="3"/>
    <n v="7"/>
    <n v="6"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4"/>
    <x v="113"/>
    <x v="9"/>
    <d v="2026-09-21T08:45:55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5"/>
    <x v="113"/>
    <x v="9"/>
    <d v="2026-09-21T08:45:5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6"/>
    <x v="113"/>
    <x v="9"/>
    <d v="2026-09-21T08:45:55"/>
    <n v="136"/>
    <n v="65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"/>
    <x v="113"/>
    <x v="9"/>
    <d v="2026-09-21T08:45:55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"/>
    <x v="114"/>
    <x v="13"/>
    <d v="2026-09-21T08:45:57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9"/>
    <x v="114"/>
    <x v="13"/>
    <d v="2026-09-21T08:45:57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0"/>
    <x v="114"/>
    <x v="13"/>
    <d v="2026-09-21T08:45:57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1"/>
    <x v="114"/>
    <x v="13"/>
    <d v="2026-09-21T08:45:57"/>
    <n v="28.8"/>
    <n v="5.6"/>
    <n v="10.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3"/>
    <x v="114"/>
    <x v="13"/>
    <d v="2026-09-21T08:45:57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"/>
    <x v="114"/>
    <x v="13"/>
    <d v="2026-09-21T08:45:57"/>
    <n v="28"/>
    <n v="12"/>
    <n v="16"/>
    <n v="2"/>
    <n v="3"/>
    <n v="4"/>
    <n v="4"/>
    <n v="5"/>
    <n v="2"/>
    <n v="5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5"/>
    <x v="114"/>
    <x v="13"/>
    <d v="2026-09-21T08:45:57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4"/>
    <x v="114"/>
    <x v="13"/>
    <d v="2026-09-21T08:45:5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5"/>
    <x v="114"/>
    <x v="13"/>
    <d v="2026-09-21T08:45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9"/>
    <x v="114"/>
    <x v="13"/>
    <d v="2026-09-21T08:45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6"/>
    <x v="114"/>
    <x v="13"/>
    <d v="2026-09-21T08:45:57"/>
    <n v="63"/>
    <n v="2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"/>
    <x v="114"/>
    <x v="13"/>
    <d v="2026-09-21T08:45:5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31"/>
    <x v="114"/>
    <x v="13"/>
    <d v="2026-09-21T08:45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8"/>
    <x v="115"/>
    <x v="1"/>
    <d v="2026-09-21T08:45:57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9"/>
    <x v="115"/>
    <x v="1"/>
    <d v="2026-09-21T08:45:57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0"/>
    <x v="115"/>
    <x v="1"/>
    <d v="2026-09-21T08:45:57"/>
    <n v="24"/>
    <m/>
    <m/>
    <m/>
    <m/>
    <m/>
    <m/>
    <m/>
    <n v="6"/>
    <m/>
    <n v="1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1"/>
    <x v="115"/>
    <x v="1"/>
    <d v="2026-09-21T08:45:57"/>
    <n v="20.8"/>
    <n v="3.2"/>
    <n v="6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1"/>
    <x v="115"/>
    <x v="1"/>
    <d v="2026-09-21T08:45:5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"/>
    <x v="115"/>
    <x v="1"/>
    <d v="2026-09-21T08:45:57"/>
    <n v="54"/>
    <n v="18"/>
    <n v="36"/>
    <n v="2"/>
    <n v="2"/>
    <n v="7"/>
    <n v="5"/>
    <n v="7"/>
    <n v="8"/>
    <n v="5"/>
    <n v="6"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8"/>
    <x v="115"/>
    <x v="1"/>
    <d v="2026-09-21T08:45:57"/>
    <n v="11.2"/>
    <n v="4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9"/>
    <x v="115"/>
    <x v="1"/>
    <d v="2026-09-21T08:45:57"/>
    <n v="8.4"/>
    <m/>
    <m/>
    <n v="4.8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4"/>
    <x v="115"/>
    <x v="1"/>
    <d v="2026-09-21T08:45:57"/>
    <n v="6"/>
    <n v="3"/>
    <n v="3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4"/>
    <x v="115"/>
    <x v="1"/>
    <d v="2026-09-21T08:45:5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0"/>
    <x v="115"/>
    <x v="1"/>
    <d v="2026-09-21T08:4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6"/>
    <x v="115"/>
    <x v="1"/>
    <d v="2026-09-21T08:45:57"/>
    <n v="100"/>
    <n v="4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2"/>
    <x v="115"/>
    <x v="1"/>
    <d v="2026-09-21T08:4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8"/>
    <x v="120"/>
    <x v="1"/>
    <d v="2026-09-21T08:45:58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9"/>
    <x v="120"/>
    <x v="1"/>
    <d v="2026-09-21T08:45:58"/>
    <n v="62"/>
    <m/>
    <m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0"/>
    <x v="120"/>
    <x v="1"/>
    <d v="2026-09-21T08:45:58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1"/>
    <x v="120"/>
    <x v="1"/>
    <d v="2026-09-21T08:45:58"/>
    <n v="24.8"/>
    <m/>
    <n v="3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0"/>
    <x v="120"/>
    <x v="1"/>
    <d v="2026-09-21T08:45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"/>
    <x v="120"/>
    <x v="1"/>
    <d v="2026-09-21T08:45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2"/>
    <x v="120"/>
    <x v="1"/>
    <d v="2026-09-21T08:45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3"/>
    <x v="120"/>
    <x v="1"/>
    <d v="2026-09-21T08:45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"/>
    <x v="120"/>
    <x v="1"/>
    <d v="2026-09-21T08:45:58"/>
    <n v="58"/>
    <n v="24"/>
    <n v="34"/>
    <m/>
    <n v="1"/>
    <n v="8"/>
    <n v="5"/>
    <n v="6"/>
    <n v="14"/>
    <n v="17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"/>
    <x v="120"/>
    <x v="1"/>
    <d v="2026-09-21T08:45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5"/>
    <x v="120"/>
    <x v="1"/>
    <d v="2026-09-21T08:45:5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4"/>
    <x v="120"/>
    <x v="1"/>
    <d v="2026-09-21T08:45:5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5"/>
    <x v="120"/>
    <x v="1"/>
    <d v="2026-09-21T08:45:5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6"/>
    <x v="120"/>
    <x v="1"/>
    <d v="2026-09-21T08:45:58"/>
    <n v="83"/>
    <n v="3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"/>
    <x v="120"/>
    <x v="1"/>
    <d v="2026-09-21T08:45:5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8"/>
    <x v="121"/>
    <x v="9"/>
    <d v="2026-09-21T08:45:59"/>
    <n v="70"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9"/>
    <x v="121"/>
    <x v="9"/>
    <d v="2026-09-21T08:45:59"/>
    <n v="140"/>
    <m/>
    <m/>
    <m/>
    <m/>
    <m/>
    <n v="72"/>
    <n v="6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0"/>
    <x v="121"/>
    <x v="9"/>
    <d v="2026-09-21T08:45:59"/>
    <n v="23"/>
    <m/>
    <m/>
    <m/>
    <m/>
    <m/>
    <m/>
    <m/>
    <n v="12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1"/>
    <x v="121"/>
    <x v="9"/>
    <d v="2026-09-21T08:45:59"/>
    <n v="59.2"/>
    <n v="1.6"/>
    <n v="21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0"/>
    <x v="121"/>
    <x v="9"/>
    <d v="2026-09-21T08:45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"/>
    <x v="121"/>
    <x v="9"/>
    <d v="2026-09-21T08:45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2"/>
    <x v="121"/>
    <x v="9"/>
    <d v="2026-09-21T08:45:59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3"/>
    <x v="121"/>
    <x v="9"/>
    <d v="2026-09-21T08:45:5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22"/>
    <x v="121"/>
    <x v="9"/>
    <d v="2026-09-21T08:45:5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2"/>
    <x v="121"/>
    <x v="9"/>
    <d v="2026-09-21T08:45:59"/>
    <n v="150"/>
    <n v="69"/>
    <n v="81"/>
    <n v="2"/>
    <n v="9"/>
    <n v="14"/>
    <n v="19"/>
    <n v="16"/>
    <n v="36"/>
    <n v="34"/>
    <n v="13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3"/>
    <x v="121"/>
    <x v="9"/>
    <d v="2026-09-21T08:45:59"/>
    <n v="6"/>
    <n v="3"/>
    <n v="3"/>
    <n v="1"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4"/>
    <x v="121"/>
    <x v="9"/>
    <d v="2026-09-21T08:45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15"/>
    <x v="121"/>
    <x v="9"/>
    <d v="2026-09-21T08:4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4"/>
    <x v="121"/>
    <x v="9"/>
    <d v="2026-09-21T08:45:59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5"/>
    <x v="121"/>
    <x v="9"/>
    <d v="2026-09-21T08:45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6"/>
    <x v="121"/>
    <x v="9"/>
    <d v="2026-09-21T08:45:59"/>
    <n v="198"/>
    <n v="8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"/>
    <x v="121"/>
    <x v="9"/>
    <d v="2026-09-21T08:45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8"/>
    <x v="122"/>
    <x v="9"/>
    <d v="2026-09-21T08:45:59"/>
    <n v="42"/>
    <m/>
    <m/>
    <m/>
    <n v="2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9"/>
    <x v="122"/>
    <x v="9"/>
    <d v="2026-09-21T08:45:59"/>
    <n v="79"/>
    <m/>
    <m/>
    <m/>
    <m/>
    <m/>
    <n v="48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0"/>
    <x v="122"/>
    <x v="9"/>
    <d v="2026-09-21T08:45:59"/>
    <n v="13"/>
    <m/>
    <m/>
    <m/>
    <m/>
    <m/>
    <m/>
    <m/>
    <n v="1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1"/>
    <x v="122"/>
    <x v="9"/>
    <d v="2026-09-21T08:45:59"/>
    <n v="12"/>
    <n v="3.2"/>
    <n v="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"/>
    <x v="122"/>
    <x v="9"/>
    <d v="2026-09-21T08:45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2"/>
    <x v="122"/>
    <x v="9"/>
    <d v="2026-09-21T08:45:5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2"/>
    <x v="122"/>
    <x v="9"/>
    <d v="2026-09-21T08:45:59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3"/>
    <x v="122"/>
    <x v="9"/>
    <d v="2026-09-21T08:45:59"/>
    <n v="6.4"/>
    <m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"/>
    <x v="122"/>
    <x v="9"/>
    <d v="2026-09-21T08:45:59"/>
    <n v="77"/>
    <n v="26"/>
    <n v="51"/>
    <n v="1"/>
    <n v="2"/>
    <n v="1"/>
    <n v="14"/>
    <n v="7"/>
    <n v="24"/>
    <n v="16"/>
    <n v="1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3"/>
    <x v="122"/>
    <x v="9"/>
    <d v="2026-09-21T08:45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15"/>
    <x v="122"/>
    <x v="9"/>
    <d v="2026-09-21T08:45:59"/>
    <n v="4"/>
    <n v="3"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4"/>
    <x v="122"/>
    <x v="9"/>
    <d v="2026-09-21T08:45:59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5"/>
    <x v="122"/>
    <x v="9"/>
    <d v="2026-09-21T08:4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6"/>
    <x v="122"/>
    <x v="9"/>
    <d v="2026-09-21T08:45:59"/>
    <n v="276"/>
    <n v="10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"/>
    <x v="122"/>
    <x v="9"/>
    <d v="2026-09-21T08:45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25"/>
    <x v="122"/>
    <x v="9"/>
    <d v="2026-09-21T08:45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8"/>
    <x v="123"/>
    <x v="9"/>
    <d v="2026-09-21T08:46:00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9"/>
    <x v="123"/>
    <x v="9"/>
    <d v="2026-09-21T08:46:00"/>
    <n v="76"/>
    <m/>
    <m/>
    <m/>
    <m/>
    <m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10"/>
    <x v="123"/>
    <x v="9"/>
    <d v="2026-09-21T08:46:00"/>
    <n v="19"/>
    <m/>
    <m/>
    <m/>
    <m/>
    <m/>
    <m/>
    <m/>
    <n v="9"/>
    <m/>
    <n v="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11"/>
    <x v="123"/>
    <x v="9"/>
    <d v="2026-09-21T08:46:00"/>
    <n v="8.8000000000000007"/>
    <n v="1.6"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0"/>
    <x v="123"/>
    <x v="9"/>
    <d v="2026-09-21T08:46:00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1"/>
    <x v="123"/>
    <x v="9"/>
    <d v="2026-09-21T08:46:00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2"/>
    <x v="123"/>
    <x v="9"/>
    <d v="2026-09-21T08:46:00"/>
    <n v="73"/>
    <n v="25"/>
    <n v="48"/>
    <n v="1"/>
    <n v="1"/>
    <n v="4"/>
    <n v="7"/>
    <n v="4"/>
    <n v="18"/>
    <n v="20"/>
    <n v="9"/>
    <m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3"/>
    <x v="123"/>
    <x v="9"/>
    <d v="2026-09-21T08:46:00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4"/>
    <x v="123"/>
    <x v="9"/>
    <d v="2026-09-21T08:46:00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5"/>
    <x v="123"/>
    <x v="9"/>
    <d v="2026-09-21T08:46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6"/>
    <x v="123"/>
    <x v="9"/>
    <d v="2026-09-21T08:46:00"/>
    <n v="169"/>
    <n v="67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"/>
    <x v="123"/>
    <x v="9"/>
    <d v="2026-09-21T08:46:00"/>
    <n v="30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25"/>
    <x v="123"/>
    <x v="9"/>
    <d v="2026-09-21T08:46:00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34"/>
    <x v="123"/>
    <x v="9"/>
    <d v="2026-09-21T08:46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8"/>
    <x v="124"/>
    <x v="2"/>
    <d v="2026-09-21T08:46:0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9"/>
    <x v="124"/>
    <x v="2"/>
    <d v="2026-09-21T08:46:00"/>
    <n v="76"/>
    <m/>
    <m/>
    <m/>
    <m/>
    <m/>
    <n v="38"/>
    <n v="3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0"/>
    <x v="124"/>
    <x v="2"/>
    <d v="2026-09-21T08:46:00"/>
    <n v="22"/>
    <m/>
    <m/>
    <m/>
    <m/>
    <m/>
    <m/>
    <m/>
    <n v="13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1"/>
    <x v="124"/>
    <x v="2"/>
    <d v="2026-09-21T08:46:00"/>
    <n v="20.8"/>
    <n v="10.4"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0"/>
    <x v="124"/>
    <x v="2"/>
    <d v="2026-09-21T08:46:0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"/>
    <x v="124"/>
    <x v="2"/>
    <d v="2026-09-21T08:46:0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2"/>
    <x v="124"/>
    <x v="2"/>
    <d v="2026-09-21T08:46:00"/>
    <n v="10.4"/>
    <m/>
    <n v="4"/>
    <n v="4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"/>
    <x v="124"/>
    <x v="2"/>
    <d v="2026-09-21T08:46:00"/>
    <n v="77"/>
    <n v="28"/>
    <n v="49"/>
    <n v="5"/>
    <n v="2"/>
    <n v="2"/>
    <n v="5"/>
    <n v="5"/>
    <n v="19"/>
    <n v="19"/>
    <n v="14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"/>
    <x v="124"/>
    <x v="2"/>
    <d v="2026-09-21T08:46:00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5"/>
    <x v="124"/>
    <x v="2"/>
    <d v="2026-09-21T08:46:00"/>
    <n v="4"/>
    <n v="4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7"/>
    <x v="124"/>
    <x v="2"/>
    <d v="2026-09-21T08:46:0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0"/>
    <x v="124"/>
    <x v="2"/>
    <d v="2026-09-21T08:46:0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"/>
    <x v="124"/>
    <x v="2"/>
    <d v="2026-09-21T08:46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"/>
    <x v="124"/>
    <x v="2"/>
    <d v="2026-09-21T08:46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6"/>
    <x v="124"/>
    <x v="2"/>
    <d v="2026-09-21T08:46:00"/>
    <n v="70"/>
    <n v="2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"/>
    <x v="124"/>
    <x v="2"/>
    <d v="2026-09-21T08:46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5"/>
    <x v="124"/>
    <x v="2"/>
    <d v="2026-09-21T08:46:0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4"/>
    <x v="124"/>
    <x v="2"/>
    <d v="2026-09-21T08:46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8"/>
    <x v="125"/>
    <x v="10"/>
    <d v="2026-09-21T08:46:01"/>
    <n v="156"/>
    <m/>
    <m/>
    <m/>
    <n v="7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9"/>
    <x v="125"/>
    <x v="10"/>
    <d v="2026-09-21T08:46:01"/>
    <n v="306"/>
    <m/>
    <m/>
    <m/>
    <m/>
    <m/>
    <n v="18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0"/>
    <x v="125"/>
    <x v="10"/>
    <d v="2026-09-21T08:46:01"/>
    <n v="65"/>
    <m/>
    <m/>
    <m/>
    <m/>
    <m/>
    <m/>
    <m/>
    <n v="46"/>
    <m/>
    <n v="4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1"/>
    <x v="125"/>
    <x v="10"/>
    <d v="2026-09-21T08:46:01"/>
    <n v="66.400000000000006"/>
    <n v="4"/>
    <n v="17.600000000000001"/>
    <n v="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0"/>
    <x v="125"/>
    <x v="10"/>
    <d v="2026-09-21T08:46:01"/>
    <n v="32"/>
    <m/>
    <m/>
    <m/>
    <n v="2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"/>
    <x v="125"/>
    <x v="10"/>
    <d v="2026-09-21T08:46:01"/>
    <n v="34"/>
    <m/>
    <m/>
    <n v="2"/>
    <n v="2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6"/>
    <x v="125"/>
    <x v="10"/>
    <d v="2026-09-21T08:46:0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2"/>
    <x v="125"/>
    <x v="10"/>
    <d v="2026-09-21T08:46:0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1"/>
    <x v="125"/>
    <x v="10"/>
    <d v="2026-09-21T08:46:01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"/>
    <x v="125"/>
    <x v="10"/>
    <d v="2026-09-21T08:46:01"/>
    <n v="317"/>
    <n v="115"/>
    <n v="202"/>
    <n v="2"/>
    <n v="5"/>
    <n v="18"/>
    <n v="38"/>
    <n v="40"/>
    <n v="91"/>
    <n v="62"/>
    <n v="46"/>
    <m/>
    <n v="2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"/>
    <x v="125"/>
    <x v="10"/>
    <d v="2026-09-21T08:46:01"/>
    <n v="19"/>
    <n v="13"/>
    <n v="6"/>
    <m/>
    <m/>
    <n v="2"/>
    <n v="1"/>
    <m/>
    <n v="9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4"/>
    <x v="125"/>
    <x v="10"/>
    <d v="2026-09-21T08:46:0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7"/>
    <x v="125"/>
    <x v="10"/>
    <d v="2026-09-21T08:46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8"/>
    <x v="125"/>
    <x v="10"/>
    <d v="2026-09-21T08:46:01"/>
    <n v="47.6"/>
    <n v="3.2"/>
    <n v="8.4"/>
    <n v="11.6"/>
    <n v="9.6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9"/>
    <x v="125"/>
    <x v="10"/>
    <d v="2026-09-21T08:46:01"/>
    <n v="18.8"/>
    <m/>
    <n v="9.1999999999999993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0"/>
    <x v="125"/>
    <x v="10"/>
    <d v="2026-09-21T08:46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4"/>
    <x v="125"/>
    <x v="10"/>
    <d v="2026-09-21T08:46:01"/>
    <n v="14"/>
    <n v="10"/>
    <n v="4"/>
    <n v="1"/>
    <n v="4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"/>
    <x v="125"/>
    <x v="10"/>
    <d v="2026-09-21T08:46:01"/>
    <n v="819"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5"/>
    <x v="125"/>
    <x v="10"/>
    <d v="2026-09-21T08:46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9"/>
    <x v="125"/>
    <x v="10"/>
    <d v="2026-09-21T08:4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6"/>
    <x v="125"/>
    <x v="10"/>
    <d v="2026-09-21T08:46:01"/>
    <n v="819"/>
    <n v="312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"/>
    <x v="125"/>
    <x v="10"/>
    <d v="2026-09-21T08:46:01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1"/>
    <x v="125"/>
    <x v="10"/>
    <d v="2026-09-21T08:4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5"/>
    <x v="125"/>
    <x v="10"/>
    <d v="2026-09-21T08:46:01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8"/>
    <x v="126"/>
    <x v="9"/>
    <d v="2026-09-21T08:46:01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9"/>
    <x v="126"/>
    <x v="9"/>
    <d v="2026-09-21T08:46:01"/>
    <n v="53"/>
    <m/>
    <m/>
    <m/>
    <m/>
    <m/>
    <n v="20"/>
    <n v="3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10"/>
    <x v="126"/>
    <x v="9"/>
    <d v="2026-09-21T08:46:01"/>
    <n v="14"/>
    <m/>
    <m/>
    <m/>
    <m/>
    <m/>
    <m/>
    <m/>
    <n v="6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11"/>
    <x v="126"/>
    <x v="9"/>
    <d v="2026-09-21T08:46:01"/>
    <n v="12.8"/>
    <m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2"/>
    <x v="126"/>
    <x v="9"/>
    <d v="2026-09-21T08:46:01"/>
    <n v="54"/>
    <n v="22"/>
    <n v="32"/>
    <m/>
    <n v="2"/>
    <n v="3"/>
    <n v="4"/>
    <n v="7"/>
    <n v="10"/>
    <n v="16"/>
    <n v="6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18"/>
    <x v="126"/>
    <x v="9"/>
    <d v="2026-09-21T08:46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20"/>
    <x v="126"/>
    <x v="9"/>
    <d v="2026-09-21T08:46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4"/>
    <x v="126"/>
    <x v="9"/>
    <d v="2026-09-21T08:46:01"/>
    <n v="186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5"/>
    <x v="126"/>
    <x v="9"/>
    <d v="2026-09-21T08:46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6"/>
    <x v="126"/>
    <x v="9"/>
    <d v="2026-09-21T08:46:01"/>
    <n v="186"/>
    <n v="7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"/>
    <x v="126"/>
    <x v="9"/>
    <d v="2026-09-21T08:46:01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25"/>
    <x v="126"/>
    <x v="9"/>
    <d v="2026-09-21T08:46:01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34"/>
    <x v="126"/>
    <x v="9"/>
    <d v="2026-09-21T08:46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8"/>
    <x v="127"/>
    <x v="1"/>
    <d v="2026-09-21T08:46:02"/>
    <n v="42"/>
    <m/>
    <m/>
    <m/>
    <n v="2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9"/>
    <x v="127"/>
    <x v="1"/>
    <d v="2026-09-21T08:46:02"/>
    <n v="69"/>
    <m/>
    <m/>
    <m/>
    <m/>
    <m/>
    <n v="4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0"/>
    <x v="127"/>
    <x v="1"/>
    <d v="2026-09-21T08:46:02"/>
    <n v="17"/>
    <m/>
    <m/>
    <m/>
    <m/>
    <m/>
    <m/>
    <m/>
    <n v="9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1"/>
    <x v="127"/>
    <x v="1"/>
    <d v="2026-09-21T08:46:02"/>
    <n v="40.799999999999997"/>
    <n v="3.2"/>
    <n v="9.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3"/>
    <x v="127"/>
    <x v="1"/>
    <d v="2026-09-21T08:46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"/>
    <x v="127"/>
    <x v="1"/>
    <d v="2026-09-21T08:46:02"/>
    <n v="85"/>
    <n v="39"/>
    <n v="46"/>
    <n v="1"/>
    <n v="3"/>
    <n v="11"/>
    <n v="14"/>
    <n v="7"/>
    <n v="23"/>
    <n v="12"/>
    <n v="9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5"/>
    <x v="127"/>
    <x v="1"/>
    <d v="2026-09-21T08:46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4"/>
    <x v="127"/>
    <x v="1"/>
    <d v="2026-09-21T08:46:0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5"/>
    <x v="127"/>
    <x v="1"/>
    <d v="2026-09-21T08:4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6"/>
    <x v="127"/>
    <x v="1"/>
    <d v="2026-09-21T08:46:02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"/>
    <x v="127"/>
    <x v="1"/>
    <d v="2026-09-21T08:46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"/>
    <x v="129"/>
    <x v="2"/>
    <d v="2026-09-21T08:46:02"/>
    <n v="192"/>
    <m/>
    <m/>
    <m/>
    <n v="9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9"/>
    <x v="129"/>
    <x v="2"/>
    <d v="2026-09-21T08:46:02"/>
    <n v="329"/>
    <m/>
    <m/>
    <m/>
    <m/>
    <m/>
    <n v="184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0"/>
    <x v="129"/>
    <x v="2"/>
    <d v="2026-09-21T08:46:02"/>
    <n v="73"/>
    <m/>
    <m/>
    <m/>
    <m/>
    <m/>
    <m/>
    <m/>
    <n v="57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1"/>
    <x v="129"/>
    <x v="2"/>
    <d v="2026-09-21T08:46:02"/>
    <n v="143.19999999999999"/>
    <n v="13.6"/>
    <n v="28.8"/>
    <n v="10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0"/>
    <x v="129"/>
    <x v="2"/>
    <d v="2026-09-21T08:46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1"/>
    <x v="129"/>
    <x v="2"/>
    <d v="2026-09-21T08:46:02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"/>
    <x v="129"/>
    <x v="2"/>
    <d v="2026-09-21T08:46:02"/>
    <n v="16"/>
    <m/>
    <m/>
    <n v="4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6"/>
    <x v="129"/>
    <x v="2"/>
    <d v="2026-09-21T08:46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2"/>
    <x v="129"/>
    <x v="2"/>
    <d v="2026-09-21T08:46:02"/>
    <n v="16"/>
    <n v="0.8"/>
    <n v="12.4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3"/>
    <x v="129"/>
    <x v="2"/>
    <d v="2026-09-21T08:46:02"/>
    <n v="8.4"/>
    <m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"/>
    <x v="129"/>
    <x v="2"/>
    <d v="2026-09-21T08:46:02"/>
    <n v="389"/>
    <n v="167"/>
    <n v="222"/>
    <n v="5"/>
    <n v="10"/>
    <n v="38"/>
    <n v="52"/>
    <n v="43"/>
    <n v="95"/>
    <n v="70"/>
    <n v="57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"/>
    <x v="129"/>
    <x v="2"/>
    <d v="2026-09-21T08:46:02"/>
    <n v="6"/>
    <n v="4"/>
    <n v="2"/>
    <m/>
    <m/>
    <m/>
    <m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5"/>
    <x v="129"/>
    <x v="2"/>
    <d v="2026-09-21T08:46:02"/>
    <n v="9"/>
    <n v="2"/>
    <n v="7"/>
    <m/>
    <n v="2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"/>
    <x v="129"/>
    <x v="2"/>
    <d v="2026-09-21T08:46:02"/>
    <n v="486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"/>
    <x v="129"/>
    <x v="2"/>
    <d v="2026-09-21T08:46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"/>
    <x v="129"/>
    <x v="2"/>
    <d v="2026-09-21T08:46:02"/>
    <n v="486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"/>
    <x v="129"/>
    <x v="2"/>
    <d v="2026-09-21T08:46:02"/>
    <n v="57"/>
    <n v="1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8"/>
    <x v="131"/>
    <x v="9"/>
    <d v="2026-09-21T10:42:07"/>
    <n v="292"/>
    <m/>
    <m/>
    <m/>
    <n v="14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9"/>
    <x v="131"/>
    <x v="9"/>
    <d v="2026-09-21T10:42:07"/>
    <n v="607"/>
    <m/>
    <m/>
    <m/>
    <m/>
    <m/>
    <n v="344"/>
    <n v="26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0"/>
    <x v="131"/>
    <x v="9"/>
    <d v="2026-09-21T10:42:07"/>
    <n v="163"/>
    <m/>
    <m/>
    <m/>
    <m/>
    <m/>
    <m/>
    <m/>
    <n v="85"/>
    <m/>
    <n v="40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1"/>
    <x v="131"/>
    <x v="9"/>
    <d v="2026-09-21T10:42:07"/>
    <n v="218.4"/>
    <n v="27.2"/>
    <n v="51.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0"/>
    <x v="131"/>
    <x v="9"/>
    <d v="2026-09-21T10:42:07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"/>
    <x v="131"/>
    <x v="9"/>
    <d v="2026-09-21T10:42:07"/>
    <n v="16"/>
    <m/>
    <m/>
    <n v="2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2"/>
    <x v="131"/>
    <x v="9"/>
    <d v="2026-09-21T10:42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8"/>
    <x v="64"/>
    <x v="10"/>
    <d v="2026-09-21T12:48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1"/>
    <x v="64"/>
    <x v="10"/>
    <d v="2026-09-21T12:48:1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2"/>
    <x v="64"/>
    <x v="10"/>
    <d v="2026-09-21T12:48:13"/>
    <n v="2"/>
    <n v="1"/>
    <n v="1"/>
    <m/>
    <n v="1"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4"/>
    <x v="64"/>
    <x v="10"/>
    <d v="2026-09-21T12:48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5"/>
    <x v="64"/>
    <x v="10"/>
    <d v="2026-09-21T12:48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6"/>
    <x v="64"/>
    <x v="10"/>
    <d v="2026-09-21T12:48:13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"/>
    <x v="64"/>
    <x v="10"/>
    <d v="2026-09-21T12:48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8"/>
    <x v="119"/>
    <x v="1"/>
    <d v="2026-09-21T12:49:15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8"/>
    <x v="58"/>
    <x v="11"/>
    <d v="2026-09-22T08:33:59"/>
    <n v="20"/>
    <m/>
    <m/>
    <m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"/>
    <x v="58"/>
    <x v="11"/>
    <d v="2026-09-22T08:33:59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"/>
    <x v="58"/>
    <x v="11"/>
    <d v="2026-09-22T08:33:59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1"/>
    <x v="58"/>
    <x v="11"/>
    <d v="2026-09-22T08:33:59"/>
    <n v="1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2"/>
    <x v="58"/>
    <x v="11"/>
    <d v="2026-09-22T08:33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"/>
    <x v="58"/>
    <x v="11"/>
    <d v="2026-09-22T08:33:59"/>
    <n v="36"/>
    <n v="12"/>
    <n v="24"/>
    <m/>
    <n v="2"/>
    <n v="2"/>
    <n v="2"/>
    <n v="8"/>
    <n v="8"/>
    <n v="6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5"/>
    <x v="58"/>
    <x v="11"/>
    <d v="2026-09-22T08:3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6"/>
    <x v="58"/>
    <x v="11"/>
    <d v="2026-09-22T08:33:59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"/>
    <x v="132"/>
    <x v="2"/>
    <d v="2026-09-21T08:46:03"/>
    <n v="242"/>
    <m/>
    <m/>
    <m/>
    <n v="124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9"/>
    <x v="132"/>
    <x v="2"/>
    <d v="2026-09-21T08:46:03"/>
    <n v="479"/>
    <m/>
    <m/>
    <m/>
    <m/>
    <m/>
    <n v="2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0"/>
    <x v="132"/>
    <x v="2"/>
    <d v="2026-09-21T08:46:03"/>
    <n v="142"/>
    <m/>
    <m/>
    <m/>
    <m/>
    <m/>
    <m/>
    <m/>
    <n v="82"/>
    <m/>
    <n v="48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1"/>
    <x v="132"/>
    <x v="2"/>
    <d v="2026-09-21T08:46:03"/>
    <n v="109.6"/>
    <n v="13.6"/>
    <n v="36.799999999999997"/>
    <n v="5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0"/>
    <x v="132"/>
    <x v="2"/>
    <d v="2026-09-21T08:46:03"/>
    <n v="26"/>
    <m/>
    <m/>
    <m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3"/>
    <x v="131"/>
    <x v="9"/>
    <d v="2026-09-21T10:42:07"/>
    <n v="6.66"/>
    <n v="1.85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2"/>
    <x v="131"/>
    <x v="9"/>
    <d v="2026-09-21T10:42:07"/>
    <n v="20.8"/>
    <n v="2.4"/>
    <n v="4.8"/>
    <n v="6.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3"/>
    <x v="131"/>
    <x v="9"/>
    <d v="2026-09-21T10:42:07"/>
    <n v="15.2"/>
    <m/>
    <n v="1.6"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"/>
    <x v="132"/>
    <x v="2"/>
    <d v="2026-09-21T08:46:03"/>
    <n v="32"/>
    <m/>
    <m/>
    <n v="6"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2"/>
    <x v="132"/>
    <x v="2"/>
    <d v="2026-09-21T08:46:0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1"/>
    <x v="132"/>
    <x v="2"/>
    <d v="2026-09-21T08:46:0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2"/>
    <x v="132"/>
    <x v="2"/>
    <d v="2026-09-21T08:46:03"/>
    <n v="14.4"/>
    <m/>
    <n v="7.2"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3"/>
    <x v="132"/>
    <x v="2"/>
    <d v="2026-09-21T08:46:03"/>
    <n v="11.6"/>
    <m/>
    <m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"/>
    <x v="132"/>
    <x v="2"/>
    <d v="2026-09-21T08:46:03"/>
    <n v="528"/>
    <n v="195"/>
    <n v="333"/>
    <n v="7"/>
    <n v="14"/>
    <n v="27"/>
    <n v="62"/>
    <n v="59"/>
    <n v="141"/>
    <n v="100"/>
    <n v="82"/>
    <m/>
    <n v="24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"/>
    <x v="132"/>
    <x v="2"/>
    <d v="2026-09-21T08:46:03"/>
    <n v="32"/>
    <n v="22"/>
    <n v="10"/>
    <m/>
    <m/>
    <n v="6"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4"/>
    <x v="132"/>
    <x v="2"/>
    <d v="2026-09-21T08:46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5"/>
    <x v="132"/>
    <x v="2"/>
    <d v="2026-09-21T08:46:03"/>
    <n v="7"/>
    <n v="5"/>
    <n v="2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6"/>
    <x v="132"/>
    <x v="2"/>
    <d v="2026-09-21T08:46:03"/>
    <n v="12"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7"/>
    <x v="132"/>
    <x v="2"/>
    <d v="2026-09-21T08:4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3"/>
    <x v="132"/>
    <x v="2"/>
    <d v="2026-09-21T08:46:0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8"/>
    <x v="132"/>
    <x v="2"/>
    <d v="2026-09-21T08:46:03"/>
    <n v="12.8"/>
    <n v="4.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9"/>
    <x v="132"/>
    <x v="2"/>
    <d v="2026-09-21T08:46:0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0"/>
    <x v="132"/>
    <x v="2"/>
    <d v="2026-09-21T08:46:03"/>
    <n v="9"/>
    <n v="1"/>
    <n v="8"/>
    <m/>
    <n v="1"/>
    <n v="1"/>
    <n v="1"/>
    <n v="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4"/>
    <x v="132"/>
    <x v="2"/>
    <d v="2026-09-21T08:46:03"/>
    <n v="4"/>
    <n v="2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"/>
    <x v="132"/>
    <x v="2"/>
    <d v="2026-09-21T08:46:03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"/>
    <x v="132"/>
    <x v="2"/>
    <d v="2026-09-21T08:46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"/>
    <x v="132"/>
    <x v="2"/>
    <d v="2026-09-21T08:46:03"/>
    <n v="333"/>
    <n v="13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"/>
    <x v="132"/>
    <x v="2"/>
    <d v="2026-09-21T08:46:03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5"/>
    <x v="132"/>
    <x v="2"/>
    <d v="2026-09-21T08:46:03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8"/>
    <x v="135"/>
    <x v="15"/>
    <d v="2026-09-21T09:29:40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9"/>
    <x v="135"/>
    <x v="15"/>
    <d v="2026-09-21T09:29:40"/>
    <n v="192"/>
    <m/>
    <m/>
    <m/>
    <m/>
    <m/>
    <n v="106"/>
    <n v="8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0"/>
    <x v="135"/>
    <x v="15"/>
    <d v="2026-09-21T09:29:40"/>
    <n v="43"/>
    <m/>
    <m/>
    <m/>
    <m/>
    <m/>
    <m/>
    <m/>
    <n v="12"/>
    <m/>
    <n v="2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8"/>
    <x v="136"/>
    <x v="16"/>
    <d v="2026-09-21T09:36:22"/>
    <n v="86"/>
    <m/>
    <m/>
    <m/>
    <n v="5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9"/>
    <x v="136"/>
    <x v="16"/>
    <d v="2026-09-21T09:36:22"/>
    <n v="194"/>
    <m/>
    <m/>
    <m/>
    <m/>
    <m/>
    <n v="110"/>
    <n v="8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0"/>
    <x v="136"/>
    <x v="16"/>
    <d v="2026-09-21T09:36:22"/>
    <n v="26"/>
    <m/>
    <m/>
    <m/>
    <m/>
    <m/>
    <m/>
    <m/>
    <n v="18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1"/>
    <x v="136"/>
    <x v="16"/>
    <d v="2026-09-21T09:36:22"/>
    <n v="40.799999999999997"/>
    <n v="4.8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0"/>
    <x v="136"/>
    <x v="16"/>
    <d v="2026-09-21T09:36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"/>
    <x v="136"/>
    <x v="16"/>
    <d v="2026-09-21T09:36:22"/>
    <n v="18"/>
    <m/>
    <m/>
    <n v="2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2"/>
    <x v="136"/>
    <x v="16"/>
    <d v="2026-09-21T09:36:2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2"/>
    <x v="136"/>
    <x v="16"/>
    <d v="2026-09-21T09:36:22"/>
    <n v="10.4"/>
    <m/>
    <m/>
    <n v="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8"/>
    <x v="137"/>
    <x v="17"/>
    <d v="2026-09-21T09:36:44"/>
    <n v="130"/>
    <m/>
    <m/>
    <m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9"/>
    <x v="137"/>
    <x v="17"/>
    <d v="2026-09-21T09:36:44"/>
    <n v="228"/>
    <m/>
    <m/>
    <m/>
    <m/>
    <m/>
    <n v="12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0"/>
    <x v="137"/>
    <x v="17"/>
    <d v="2026-09-21T09:36:44"/>
    <n v="76"/>
    <m/>
    <m/>
    <m/>
    <m/>
    <m/>
    <m/>
    <m/>
    <n v="42"/>
    <m/>
    <n v="14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1"/>
    <x v="137"/>
    <x v="17"/>
    <d v="2026-09-21T09:36:44"/>
    <n v="88"/>
    <n v="16"/>
    <n v="17.600000000000001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0"/>
    <x v="137"/>
    <x v="17"/>
    <d v="2026-09-21T09:36:44"/>
    <n v="22"/>
    <m/>
    <m/>
    <m/>
    <n v="2"/>
    <n v="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"/>
    <x v="137"/>
    <x v="17"/>
    <d v="2026-09-21T09:36:44"/>
    <n v="27"/>
    <m/>
    <n v="0"/>
    <n v="2"/>
    <n v="2"/>
    <n v="0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6"/>
    <x v="137"/>
    <x v="17"/>
    <d v="2026-09-21T09:36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2"/>
    <x v="137"/>
    <x v="17"/>
    <d v="2026-09-21T09:36:4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3"/>
    <x v="137"/>
    <x v="17"/>
    <d v="2026-09-21T09:36:44"/>
    <n v="2.96"/>
    <n v="2.9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2"/>
    <x v="137"/>
    <x v="17"/>
    <d v="2026-09-21T09:36:44"/>
    <n v="28"/>
    <n v="0"/>
    <n v="4"/>
    <n v="3.2"/>
    <n v="2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3"/>
    <x v="137"/>
    <x v="17"/>
    <d v="2026-09-21T09:3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2"/>
    <x v="137"/>
    <x v="17"/>
    <d v="2026-09-21T09:36:44"/>
    <n v="285"/>
    <n v="110"/>
    <n v="175"/>
    <n v="8"/>
    <n v="7"/>
    <n v="21"/>
    <n v="28"/>
    <n v="37"/>
    <n v="60"/>
    <n v="55"/>
    <n v="42"/>
    <m/>
    <n v="7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3"/>
    <x v="137"/>
    <x v="17"/>
    <d v="2026-09-21T09:36:44"/>
    <n v="13"/>
    <n v="4"/>
    <n v="9"/>
    <n v="0"/>
    <n v="0"/>
    <n v="1"/>
    <n v="1"/>
    <n v="0"/>
    <n v="3"/>
    <n v="7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4"/>
    <x v="137"/>
    <x v="17"/>
    <d v="2026-09-21T09:36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15"/>
    <x v="137"/>
    <x v="17"/>
    <d v="2026-09-21T09:36:44"/>
    <n v="8"/>
    <n v="4"/>
    <n v="4"/>
    <n v="0"/>
    <n v="1"/>
    <n v="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4"/>
    <x v="137"/>
    <x v="17"/>
    <d v="2026-09-21T09:36:44"/>
    <n v="577"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5"/>
    <x v="137"/>
    <x v="17"/>
    <d v="2026-09-21T09:36:4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6"/>
    <x v="137"/>
    <x v="17"/>
    <d v="2026-09-21T09:36:44"/>
    <n v="577"/>
    <n v="239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7"/>
    <x v="7"/>
    <x v="137"/>
    <x v="17"/>
    <d v="2026-09-21T09:36:44"/>
    <n v="52"/>
    <n v="15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8"/>
    <x v="138"/>
    <x v="18"/>
    <d v="2026-09-21T09:37:07"/>
    <n v="140"/>
    <m/>
    <m/>
    <m/>
    <n v="8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9"/>
    <x v="138"/>
    <x v="18"/>
    <d v="2026-09-21T09:37:07"/>
    <n v="394"/>
    <m/>
    <m/>
    <m/>
    <m/>
    <m/>
    <n v="248"/>
    <n v="14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0"/>
    <x v="138"/>
    <x v="18"/>
    <d v="2026-09-21T09:37:07"/>
    <n v="59"/>
    <m/>
    <m/>
    <m/>
    <m/>
    <m/>
    <m/>
    <m/>
    <n v="43"/>
    <m/>
    <n v="4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1"/>
    <x v="138"/>
    <x v="18"/>
    <d v="2026-09-21T09:37:07"/>
    <n v="182.4"/>
    <n v="21.6"/>
    <n v="46.4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0"/>
    <x v="138"/>
    <x v="18"/>
    <d v="2026-09-21T09:37:07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1"/>
    <x v="135"/>
    <x v="15"/>
    <d v="2026-09-21T09:29:40"/>
    <n v="35.200000000000003"/>
    <n v="1.6"/>
    <n v="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0"/>
    <x v="135"/>
    <x v="15"/>
    <d v="2026-09-21T09:29:4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"/>
    <x v="135"/>
    <x v="15"/>
    <d v="2026-09-21T09:29:4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22"/>
    <x v="135"/>
    <x v="15"/>
    <d v="2026-09-21T09:29:40"/>
    <n v="4.4000000000000004"/>
    <n v="2.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2"/>
    <x v="135"/>
    <x v="15"/>
    <d v="2026-09-21T09:29:40"/>
    <n v="186"/>
    <n v="72"/>
    <n v="114"/>
    <n v="1"/>
    <n v="1"/>
    <n v="13"/>
    <n v="21"/>
    <n v="20"/>
    <n v="53"/>
    <n v="42"/>
    <n v="13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3"/>
    <x v="135"/>
    <x v="15"/>
    <d v="2026-09-21T09:29:40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15"/>
    <x v="135"/>
    <x v="15"/>
    <d v="2026-09-21T09:29:40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4"/>
    <x v="135"/>
    <x v="15"/>
    <d v="2026-09-21T09:29:40"/>
    <n v="446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5"/>
    <x v="135"/>
    <x v="15"/>
    <d v="2026-09-21T09:29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6"/>
    <x v="135"/>
    <x v="15"/>
    <d v="2026-09-21T09:29:40"/>
    <n v="446"/>
    <n v="177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7"/>
    <x v="135"/>
    <x v="15"/>
    <d v="2026-09-21T09:29:40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5"/>
    <x v="25"/>
    <x v="135"/>
    <x v="15"/>
    <d v="2026-09-21T09:29:4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3"/>
    <x v="136"/>
    <x v="16"/>
    <d v="2026-09-21T09:36:22"/>
    <n v="8"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"/>
    <x v="136"/>
    <x v="16"/>
    <d v="2026-09-21T09:36:22"/>
    <n v="182"/>
    <n v="83"/>
    <n v="99"/>
    <n v="3"/>
    <n v="4"/>
    <n v="10"/>
    <n v="27"/>
    <n v="16"/>
    <n v="55"/>
    <n v="42"/>
    <n v="19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3"/>
    <x v="136"/>
    <x v="16"/>
    <d v="2026-09-21T09:36:22"/>
    <n v="9"/>
    <n v="6"/>
    <n v="3"/>
    <m/>
    <m/>
    <n v="1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5"/>
    <x v="136"/>
    <x v="16"/>
    <d v="2026-09-21T09:36:22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33"/>
    <x v="136"/>
    <x v="16"/>
    <d v="2026-09-21T09:36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18"/>
    <x v="136"/>
    <x v="16"/>
    <d v="2026-09-21T09:36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0"/>
    <x v="136"/>
    <x v="16"/>
    <d v="2026-09-21T09:36:22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24"/>
    <x v="136"/>
    <x v="16"/>
    <d v="2026-09-21T09:3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4"/>
    <x v="136"/>
    <x v="16"/>
    <d v="2026-09-21T09:36:22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5"/>
    <x v="136"/>
    <x v="16"/>
    <d v="2026-09-21T09:36:2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6"/>
    <x v="136"/>
    <x v="16"/>
    <d v="2026-09-21T09:36:22"/>
    <n v="371"/>
    <n v="156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6"/>
    <x v="7"/>
    <x v="136"/>
    <x v="16"/>
    <d v="2026-09-21T09:36:22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"/>
    <x v="7"/>
    <x v="5"/>
    <d v="2026-09-21T09:51:43"/>
    <n v="120"/>
    <m/>
    <m/>
    <m/>
    <n v="7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"/>
    <x v="7"/>
    <x v="5"/>
    <d v="2026-09-21T09:51:43"/>
    <n v="324"/>
    <m/>
    <m/>
    <m/>
    <m/>
    <m/>
    <n v="18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0"/>
    <x v="7"/>
    <x v="5"/>
    <d v="2026-09-21T09:51:43"/>
    <n v="85"/>
    <m/>
    <m/>
    <m/>
    <m/>
    <m/>
    <m/>
    <m/>
    <n v="42"/>
    <m/>
    <n v="22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1"/>
    <x v="7"/>
    <x v="5"/>
    <d v="2026-09-21T09:51:43"/>
    <n v="77.599999999999994"/>
    <n v="0"/>
    <n v="20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0"/>
    <x v="7"/>
    <x v="5"/>
    <d v="2026-09-21T09:51:43"/>
    <n v="16"/>
    <m/>
    <m/>
    <m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"/>
    <x v="7"/>
    <x v="5"/>
    <d v="2026-09-21T09:51:43"/>
    <n v="18"/>
    <m/>
    <m/>
    <n v="2"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6"/>
    <x v="7"/>
    <x v="5"/>
    <d v="2026-09-21T09:51:4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2"/>
    <x v="7"/>
    <x v="5"/>
    <d v="2026-09-21T09:51:43"/>
    <n v="11.2"/>
    <m/>
    <m/>
    <n v="5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5"/>
    <x v="7"/>
    <x v="5"/>
    <d v="2026-09-21T09:51:43"/>
    <n v="5"/>
    <n v="1"/>
    <n v="4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"/>
    <x v="7"/>
    <x v="5"/>
    <d v="2026-09-21T09:51:43"/>
    <n v="690"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"/>
    <x v="7"/>
    <x v="5"/>
    <d v="2026-09-21T09:51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"/>
    <x v="7"/>
    <x v="5"/>
    <d v="2026-09-21T09:51:43"/>
    <n v="690"/>
    <n v="307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"/>
    <x v="7"/>
    <x v="5"/>
    <d v="2026-09-21T09:51:4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8"/>
    <x v="22"/>
    <x v="10"/>
    <d v="2026-09-21T09:53:31"/>
    <n v="84"/>
    <m/>
    <m/>
    <m/>
    <n v="3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9"/>
    <x v="22"/>
    <x v="10"/>
    <d v="2026-09-21T09:53:31"/>
    <n v="177"/>
    <m/>
    <m/>
    <m/>
    <m/>
    <m/>
    <n v="86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0"/>
    <x v="22"/>
    <x v="10"/>
    <d v="2026-09-21T09:53:31"/>
    <n v="40"/>
    <m/>
    <m/>
    <m/>
    <m/>
    <m/>
    <m/>
    <m/>
    <n v="28"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1"/>
    <x v="22"/>
    <x v="10"/>
    <d v="2026-09-21T09:53:31"/>
    <n v="62.4"/>
    <n v="2.4"/>
    <n v="2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0"/>
    <x v="22"/>
    <x v="10"/>
    <d v="2026-09-21T09:53:31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"/>
    <x v="22"/>
    <x v="10"/>
    <d v="2026-09-21T09:53:31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2"/>
    <x v="22"/>
    <x v="10"/>
    <d v="2026-09-21T09:53:31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"/>
    <x v="22"/>
    <x v="10"/>
    <d v="2026-09-21T09:53:31"/>
    <n v="190"/>
    <n v="73"/>
    <n v="117"/>
    <n v="1"/>
    <n v="7"/>
    <n v="13"/>
    <n v="15"/>
    <n v="27"/>
    <n v="43"/>
    <n v="47"/>
    <n v="28"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"/>
    <x v="22"/>
    <x v="10"/>
    <d v="2026-09-21T09:53:31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5"/>
    <x v="22"/>
    <x v="10"/>
    <d v="2026-09-21T09:53:31"/>
    <n v="4"/>
    <n v="1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4"/>
    <x v="22"/>
    <x v="10"/>
    <d v="2026-09-21T09:53:31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"/>
    <x v="22"/>
    <x v="10"/>
    <d v="2026-09-21T09:53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7"/>
    <x v="22"/>
    <x v="10"/>
    <d v="2026-09-21T09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6"/>
    <x v="22"/>
    <x v="10"/>
    <d v="2026-09-21T09:53:31"/>
    <n v="319"/>
    <n v="133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"/>
    <x v="22"/>
    <x v="10"/>
    <d v="2026-09-21T09:53:3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8"/>
    <x v="22"/>
    <x v="10"/>
    <d v="2026-09-21T09:53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4"/>
    <x v="55"/>
    <x v="5"/>
    <d v="2026-09-21T09:54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6"/>
    <x v="55"/>
    <x v="5"/>
    <d v="2026-09-21T09:54:07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4"/>
    <x v="49"/>
    <x v="5"/>
    <d v="2026-09-21T09:58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6"/>
    <x v="49"/>
    <x v="5"/>
    <d v="2026-09-21T09:58:56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8"/>
    <x v="85"/>
    <x v="12"/>
    <d v="2026-09-21T10:15:38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9"/>
    <x v="85"/>
    <x v="12"/>
    <d v="2026-09-21T10:15:38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0"/>
    <x v="85"/>
    <x v="12"/>
    <d v="2026-09-21T10:15:3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1"/>
    <x v="85"/>
    <x v="12"/>
    <d v="2026-09-21T10:15:38"/>
    <n v="9.6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"/>
    <x v="85"/>
    <x v="12"/>
    <d v="2026-09-21T10:15:38"/>
    <n v="25"/>
    <n v="13"/>
    <n v="12"/>
    <n v="2"/>
    <n v="1"/>
    <n v="0"/>
    <n v="2"/>
    <n v="4"/>
    <n v="10"/>
    <n v="4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"/>
    <x v="85"/>
    <x v="12"/>
    <d v="2026-09-21T10:15:3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5"/>
    <x v="85"/>
    <x v="12"/>
    <d v="2026-09-21T10:15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"/>
    <x v="138"/>
    <x v="18"/>
    <d v="2026-09-21T09:37:07"/>
    <n v="14"/>
    <m/>
    <n v="0"/>
    <n v="2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2"/>
    <x v="138"/>
    <x v="18"/>
    <d v="2026-09-21T09:37:07"/>
    <n v="5.6"/>
    <n v="0"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3"/>
    <x v="138"/>
    <x v="18"/>
    <d v="2026-09-21T09:37:07"/>
    <n v="2.2200000000000002"/>
    <n v="2.220000000000000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22"/>
    <x v="138"/>
    <x v="18"/>
    <d v="2026-09-21T09:37:07"/>
    <n v="18.8"/>
    <n v="0"/>
    <n v="8.8000000000000007"/>
    <n v="6.4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23"/>
    <x v="138"/>
    <x v="18"/>
    <d v="2026-09-21T09:37:07"/>
    <n v="14.4"/>
    <n v="0"/>
    <n v="4.4000000000000004"/>
    <n v="3.6"/>
    <n v="0"/>
    <n v="3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2"/>
    <x v="138"/>
    <x v="18"/>
    <d v="2026-09-21T09:37:07"/>
    <n v="387"/>
    <n v="180"/>
    <n v="207"/>
    <n v="8"/>
    <n v="13"/>
    <n v="41"/>
    <n v="42"/>
    <n v="28"/>
    <n v="124"/>
    <n v="73"/>
    <n v="43"/>
    <m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3"/>
    <x v="138"/>
    <x v="18"/>
    <d v="2026-09-21T09:37:07"/>
    <n v="8"/>
    <n v="2"/>
    <n v="6"/>
    <n v="0"/>
    <n v="1"/>
    <n v="1"/>
    <n v="2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4"/>
    <x v="138"/>
    <x v="18"/>
    <d v="2026-09-21T09:37:07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15"/>
    <x v="138"/>
    <x v="18"/>
    <d v="2026-09-21T09:37:07"/>
    <n v="9"/>
    <n v="5"/>
    <n v="4"/>
    <n v="0"/>
    <n v="3"/>
    <n v="3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4"/>
    <x v="138"/>
    <x v="18"/>
    <d v="2026-09-21T09:37:07"/>
    <n v="511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5"/>
    <x v="138"/>
    <x v="18"/>
    <d v="2026-09-21T09:37:0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6"/>
    <x v="138"/>
    <x v="18"/>
    <d v="2026-09-21T09:37:07"/>
    <n v="511"/>
    <n v="204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108"/>
    <x v="7"/>
    <x v="138"/>
    <x v="18"/>
    <d v="2026-09-21T09:37:0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3"/>
    <x v="7"/>
    <x v="5"/>
    <d v="2026-09-21T09:51:4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"/>
    <x v="7"/>
    <x v="5"/>
    <d v="2026-09-21T09:51:43"/>
    <n v="327"/>
    <n v="140"/>
    <n v="187"/>
    <n v="0"/>
    <n v="7"/>
    <n v="24"/>
    <n v="37"/>
    <n v="23"/>
    <n v="93"/>
    <n v="69"/>
    <n v="42"/>
    <m/>
    <n v="1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"/>
    <x v="7"/>
    <x v="5"/>
    <d v="2026-09-21T09:51:43"/>
    <n v="11"/>
    <n v="5"/>
    <n v="6"/>
    <m/>
    <m/>
    <n v="1"/>
    <n v="1"/>
    <n v="2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8"/>
    <x v="86"/>
    <x v="12"/>
    <d v="2026-09-21T10:16:4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9"/>
    <x v="86"/>
    <x v="12"/>
    <d v="2026-09-21T10:16:46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0"/>
    <x v="86"/>
    <x v="12"/>
    <d v="2026-09-21T10:16:46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0"/>
    <x v="86"/>
    <x v="12"/>
    <d v="2026-09-21T10:1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"/>
    <x v="86"/>
    <x v="12"/>
    <d v="2026-09-21T10:1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1"/>
    <x v="86"/>
    <x v="12"/>
    <d v="2026-09-21T10:16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"/>
    <x v="86"/>
    <x v="12"/>
    <d v="2026-09-21T10:16:46"/>
    <n v="22"/>
    <n v="12"/>
    <n v="10"/>
    <m/>
    <m/>
    <m/>
    <n v="4"/>
    <m/>
    <n v="8"/>
    <n v="7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3"/>
    <x v="86"/>
    <x v="12"/>
    <d v="2026-09-21T10:16:4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8"/>
    <x v="75"/>
    <x v="12"/>
    <d v="2026-09-21T10:17:12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9"/>
    <x v="75"/>
    <x v="12"/>
    <d v="2026-09-21T10:17:12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0"/>
    <x v="75"/>
    <x v="12"/>
    <d v="2026-09-21T10:17:1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1"/>
    <x v="75"/>
    <x v="12"/>
    <d v="2026-09-21T10:17:12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"/>
    <x v="75"/>
    <x v="12"/>
    <d v="2026-09-21T10:17:12"/>
    <n v="29"/>
    <n v="16"/>
    <n v="13"/>
    <n v="0"/>
    <n v="0"/>
    <n v="1"/>
    <n v="5"/>
    <n v="5"/>
    <n v="11"/>
    <n v="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"/>
    <x v="75"/>
    <x v="12"/>
    <d v="2026-09-21T10:17:1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5"/>
    <x v="75"/>
    <x v="12"/>
    <d v="2026-09-21T10:17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7"/>
    <x v="75"/>
    <x v="12"/>
    <d v="2026-09-21T10:1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8"/>
    <x v="77"/>
    <x v="12"/>
    <d v="2026-09-21T10:21:4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9"/>
    <x v="77"/>
    <x v="12"/>
    <d v="2026-09-21T10:21:47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0"/>
    <x v="77"/>
    <x v="12"/>
    <d v="2026-09-21T10:21:4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1"/>
    <x v="77"/>
    <x v="12"/>
    <d v="2026-09-21T10:21:47"/>
    <n v="8.8000000000000007"/>
    <n v="0.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"/>
    <x v="77"/>
    <x v="12"/>
    <d v="2026-09-21T10:21:47"/>
    <n v="26"/>
    <n v="10"/>
    <n v="16"/>
    <n v="1"/>
    <n v="1"/>
    <n v="2"/>
    <n v="4"/>
    <n v="1"/>
    <n v="8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4"/>
    <x v="77"/>
    <x v="12"/>
    <d v="2026-09-21T10:21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5"/>
    <x v="77"/>
    <x v="12"/>
    <d v="2026-09-21T10:21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6"/>
    <x v="77"/>
    <x v="12"/>
    <d v="2026-09-21T10:21:4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8"/>
    <x v="78"/>
    <x v="12"/>
    <d v="2026-09-21T10:22:28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9"/>
    <x v="78"/>
    <x v="12"/>
    <d v="2026-09-21T10:22:2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0"/>
    <x v="78"/>
    <x v="12"/>
    <d v="2026-09-21T10:22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1"/>
    <x v="78"/>
    <x v="12"/>
    <d v="2026-09-21T10:22:2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"/>
    <x v="78"/>
    <x v="12"/>
    <d v="2026-09-21T10:22:28"/>
    <n v="11"/>
    <n v="6"/>
    <n v="5"/>
    <m/>
    <n v="1"/>
    <m/>
    <n v="2"/>
    <m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4"/>
    <x v="78"/>
    <x v="12"/>
    <d v="2026-09-21T10:22:2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5"/>
    <x v="78"/>
    <x v="12"/>
    <d v="2026-09-21T10:22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7"/>
    <x v="78"/>
    <x v="12"/>
    <d v="2026-09-21T10:22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"/>
    <x v="79"/>
    <x v="12"/>
    <d v="2026-09-21T10:23:12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9"/>
    <x v="79"/>
    <x v="12"/>
    <d v="2026-09-21T10:23:12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0"/>
    <x v="79"/>
    <x v="12"/>
    <d v="2026-09-21T10:23:12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1"/>
    <x v="79"/>
    <x v="12"/>
    <d v="2026-09-21T10:23:12"/>
    <n v="11.2"/>
    <n v="1.6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3"/>
    <x v="79"/>
    <x v="12"/>
    <d v="2026-09-21T10:23:12"/>
    <n v="7.6"/>
    <m/>
    <m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"/>
    <x v="79"/>
    <x v="12"/>
    <d v="2026-09-21T10:23:12"/>
    <n v="33"/>
    <n v="15"/>
    <n v="18"/>
    <n v="1"/>
    <n v="2"/>
    <n v="1"/>
    <n v="6"/>
    <n v="7"/>
    <n v="4"/>
    <n v="9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5"/>
    <x v="79"/>
    <x v="12"/>
    <d v="2026-09-21T10:23:12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4"/>
    <x v="79"/>
    <x v="12"/>
    <d v="2026-09-21T10:23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5"/>
    <x v="79"/>
    <x v="12"/>
    <d v="2026-09-21T10:23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6"/>
    <x v="79"/>
    <x v="12"/>
    <d v="2026-09-21T10:23:12"/>
    <n v="91"/>
    <n v="5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"/>
    <x v="79"/>
    <x v="12"/>
    <d v="2026-09-21T10:23:1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8"/>
    <x v="80"/>
    <x v="12"/>
    <d v="2026-09-21T10:25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9"/>
    <x v="80"/>
    <x v="12"/>
    <d v="2026-09-21T10:25:2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11"/>
    <x v="80"/>
    <x v="12"/>
    <d v="2026-09-21T10:25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"/>
    <x v="80"/>
    <x v="12"/>
    <d v="2026-09-21T10:25:29"/>
    <n v="6"/>
    <n v="4"/>
    <n v="2"/>
    <m/>
    <m/>
    <n v="1"/>
    <n v="1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4"/>
    <x v="80"/>
    <x v="12"/>
    <d v="2026-09-21T10:2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6"/>
    <x v="85"/>
    <x v="12"/>
    <d v="2026-09-21T10:15:38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"/>
    <x v="85"/>
    <x v="12"/>
    <d v="2026-09-21T10:15:38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4"/>
    <x v="86"/>
    <x v="12"/>
    <d v="2026-09-21T10:16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4"/>
    <x v="86"/>
    <x v="12"/>
    <d v="2026-09-21T10:16:4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5"/>
    <x v="86"/>
    <x v="12"/>
    <d v="2026-09-21T10:16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6"/>
    <x v="86"/>
    <x v="12"/>
    <d v="2026-09-21T10:16:46"/>
    <n v="41"/>
    <n v="2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"/>
    <x v="86"/>
    <x v="12"/>
    <d v="2026-09-21T10:16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6"/>
    <x v="75"/>
    <x v="12"/>
    <d v="2026-09-21T10:17:12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"/>
    <x v="75"/>
    <x v="12"/>
    <d v="2026-09-21T10:17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8"/>
    <x v="75"/>
    <x v="12"/>
    <d v="2026-09-21T10:1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4"/>
    <x v="76"/>
    <x v="12"/>
    <d v="2026-09-21T10:21:0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6"/>
    <x v="76"/>
    <x v="12"/>
    <d v="2026-09-21T10:21:06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"/>
    <x v="77"/>
    <x v="12"/>
    <d v="2026-09-21T10:21:47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6"/>
    <x v="78"/>
    <x v="12"/>
    <d v="2026-09-21T10:22:2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"/>
    <x v="78"/>
    <x v="12"/>
    <d v="2026-09-21T10:22:2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8"/>
    <x v="78"/>
    <x v="12"/>
    <d v="2026-09-21T10:22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5"/>
    <x v="80"/>
    <x v="12"/>
    <d v="2026-09-21T10:2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6"/>
    <x v="80"/>
    <x v="12"/>
    <d v="2026-09-21T10:2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"/>
    <x v="80"/>
    <x v="12"/>
    <d v="2026-09-21T10:2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9"/>
    <x v="111"/>
    <x v="5"/>
    <d v="2026-09-21T10:26:30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2"/>
    <x v="111"/>
    <x v="5"/>
    <d v="2026-09-21T10:26:30"/>
    <n v="3"/>
    <n v="2"/>
    <n v="1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4"/>
    <x v="111"/>
    <x v="5"/>
    <d v="2026-09-21T10:26:3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6"/>
    <x v="111"/>
    <x v="5"/>
    <d v="2026-09-21T10:26:30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8"/>
    <x v="112"/>
    <x v="12"/>
    <d v="2026-09-21T10:27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8"/>
    <x v="128"/>
    <x v="2"/>
    <d v="2026-09-21T10:41:37"/>
    <n v="280"/>
    <m/>
    <m/>
    <m/>
    <n v="136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9"/>
    <x v="128"/>
    <x v="2"/>
    <d v="2026-09-21T10:41:37"/>
    <n v="442"/>
    <m/>
    <m/>
    <m/>
    <m/>
    <m/>
    <n v="229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0"/>
    <x v="128"/>
    <x v="2"/>
    <d v="2026-09-21T10:41:37"/>
    <n v="104"/>
    <m/>
    <m/>
    <m/>
    <m/>
    <m/>
    <m/>
    <m/>
    <n v="46"/>
    <m/>
    <n v="26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1"/>
    <x v="128"/>
    <x v="2"/>
    <d v="2026-09-21T10:41:37"/>
    <n v="106.4"/>
    <n v="12"/>
    <n v="27.2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0"/>
    <x v="128"/>
    <x v="2"/>
    <d v="2026-09-21T10:41:3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"/>
    <x v="128"/>
    <x v="2"/>
    <d v="2026-09-21T10:41:37"/>
    <n v="16"/>
    <m/>
    <m/>
    <n v="2"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2"/>
    <x v="128"/>
    <x v="2"/>
    <d v="2026-09-21T10:41:3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2"/>
    <x v="128"/>
    <x v="2"/>
    <d v="2026-09-21T10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5"/>
    <x v="131"/>
    <x v="9"/>
    <d v="2026-09-21T10:42:07"/>
    <n v="13"/>
    <n v="6"/>
    <n v="7"/>
    <n v="1"/>
    <n v="3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6"/>
    <x v="131"/>
    <x v="9"/>
    <d v="2026-09-21T10:42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7"/>
    <x v="131"/>
    <x v="9"/>
    <d v="2026-09-21T10:42:0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8"/>
    <x v="131"/>
    <x v="9"/>
    <d v="2026-09-21T10:42:07"/>
    <n v="35.6"/>
    <n v="2.8"/>
    <n v="10.8"/>
    <n v="11.2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9"/>
    <x v="131"/>
    <x v="9"/>
    <d v="2026-09-21T10:42:07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0"/>
    <x v="131"/>
    <x v="9"/>
    <d v="2026-09-21T10:42:07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4"/>
    <x v="131"/>
    <x v="9"/>
    <d v="2026-09-21T10:42:07"/>
    <n v="12"/>
    <n v="5"/>
    <n v="7"/>
    <n v="1"/>
    <n v="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4"/>
    <x v="131"/>
    <x v="9"/>
    <d v="2026-09-21T10:42:07"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5"/>
    <x v="131"/>
    <x v="9"/>
    <d v="2026-09-21T10:42:0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6"/>
    <x v="131"/>
    <x v="9"/>
    <d v="2026-09-21T10:42:07"/>
    <n v="683"/>
    <n v="257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"/>
    <x v="131"/>
    <x v="9"/>
    <d v="2026-09-21T10:42:0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5"/>
    <x v="131"/>
    <x v="9"/>
    <d v="2026-09-21T10:42:07"/>
    <n v="63"/>
    <n v="2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34"/>
    <x v="131"/>
    <x v="9"/>
    <d v="2026-09-21T10:42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9"/>
    <x v="119"/>
    <x v="1"/>
    <d v="2026-09-21T12:49:15"/>
    <n v="46"/>
    <m/>
    <m/>
    <m/>
    <m/>
    <m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0"/>
    <x v="119"/>
    <x v="1"/>
    <d v="2026-09-21T12:49:15"/>
    <n v="17"/>
    <m/>
    <m/>
    <m/>
    <m/>
    <m/>
    <m/>
    <m/>
    <n v="1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1"/>
    <x v="119"/>
    <x v="1"/>
    <d v="2026-09-21T12:49:15"/>
    <n v="28"/>
    <n v="1.6"/>
    <n v="8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9"/>
    <x v="112"/>
    <x v="12"/>
    <d v="2026-09-21T10:27:1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"/>
    <x v="112"/>
    <x v="12"/>
    <d v="2026-09-21T10:27:13"/>
    <n v="9"/>
    <n v="6"/>
    <n v="3"/>
    <m/>
    <m/>
    <m/>
    <m/>
    <n v="2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4"/>
    <x v="112"/>
    <x v="12"/>
    <d v="2026-09-21T10:27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5"/>
    <x v="112"/>
    <x v="12"/>
    <d v="2026-09-21T10:27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6"/>
    <x v="112"/>
    <x v="12"/>
    <d v="2026-09-21T10:27:13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"/>
    <x v="112"/>
    <x v="12"/>
    <d v="2026-09-21T10:27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"/>
    <x v="128"/>
    <x v="2"/>
    <d v="2026-09-21T10:41:37"/>
    <n v="512"/>
    <n v="204"/>
    <n v="308"/>
    <n v="10"/>
    <n v="13"/>
    <n v="34"/>
    <n v="68"/>
    <n v="72"/>
    <n v="115"/>
    <n v="109"/>
    <n v="46"/>
    <m/>
    <n v="13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"/>
    <x v="128"/>
    <x v="2"/>
    <d v="2026-09-21T10:41:37"/>
    <n v="10"/>
    <n v="8"/>
    <n v="2"/>
    <n v="1"/>
    <n v="1"/>
    <n v="1"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5"/>
    <x v="128"/>
    <x v="2"/>
    <d v="2026-09-21T10:41:37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6"/>
    <x v="128"/>
    <x v="2"/>
    <d v="2026-09-21T10:41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7"/>
    <x v="128"/>
    <x v="2"/>
    <d v="2026-09-21T10:41:3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8"/>
    <x v="128"/>
    <x v="2"/>
    <d v="2026-09-21T10:41:37"/>
    <n v="20.8"/>
    <m/>
    <n v="8.8000000000000007"/>
    <n v="3.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9"/>
    <x v="128"/>
    <x v="2"/>
    <d v="2026-09-21T10:4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0"/>
    <x v="128"/>
    <x v="2"/>
    <d v="2026-09-21T10:41:37"/>
    <n v="8"/>
    <n v="6"/>
    <n v="2"/>
    <m/>
    <m/>
    <m/>
    <n v="1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4"/>
    <x v="128"/>
    <x v="2"/>
    <d v="2026-09-21T10:41:37"/>
    <n v="6"/>
    <n v="3"/>
    <n v="3"/>
    <m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"/>
    <x v="128"/>
    <x v="2"/>
    <d v="2026-09-21T10:41:37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"/>
    <x v="128"/>
    <x v="2"/>
    <d v="2026-09-21T10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6"/>
    <x v="128"/>
    <x v="2"/>
    <d v="2026-09-21T10:41:37"/>
    <n v="477"/>
    <n v="20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"/>
    <x v="128"/>
    <x v="2"/>
    <d v="2026-09-21T10:41:3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5"/>
    <x v="128"/>
    <x v="2"/>
    <d v="2026-09-21T10:41:37"/>
    <n v="76"/>
    <n v="21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4"/>
    <x v="128"/>
    <x v="2"/>
    <d v="2026-09-21T10:41:3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2"/>
    <x v="131"/>
    <x v="9"/>
    <d v="2026-09-21T10:42:07"/>
    <n v="671"/>
    <n v="270"/>
    <n v="401"/>
    <n v="8"/>
    <n v="15"/>
    <n v="53"/>
    <n v="72"/>
    <n v="74"/>
    <n v="172"/>
    <n v="133"/>
    <n v="86"/>
    <m/>
    <n v="20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3"/>
    <x v="131"/>
    <x v="9"/>
    <d v="2026-09-21T10:42:07"/>
    <n v="8"/>
    <n v="3"/>
    <n v="5"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4"/>
    <x v="131"/>
    <x v="9"/>
    <d v="2026-09-21T10:42:07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0"/>
    <x v="119"/>
    <x v="1"/>
    <d v="2026-09-21T12:4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"/>
    <x v="119"/>
    <x v="1"/>
    <d v="2026-09-21T12:4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2"/>
    <x v="119"/>
    <x v="1"/>
    <d v="2026-09-21T12:49:15"/>
    <n v="6.8"/>
    <m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3"/>
    <x v="119"/>
    <x v="1"/>
    <d v="2026-09-21T12:49:1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"/>
    <x v="119"/>
    <x v="1"/>
    <d v="2026-09-21T12:49:15"/>
    <n v="62"/>
    <n v="14"/>
    <n v="48"/>
    <n v="1"/>
    <n v="4"/>
    <n v="7"/>
    <n v="5"/>
    <n v="6"/>
    <n v="12"/>
    <n v="11"/>
    <n v="1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"/>
    <x v="119"/>
    <x v="1"/>
    <d v="2026-09-21T12:49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5"/>
    <x v="119"/>
    <x v="1"/>
    <d v="2026-09-21T12:49:15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7"/>
    <x v="119"/>
    <x v="1"/>
    <d v="2026-09-21T12:49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0"/>
    <x v="119"/>
    <x v="1"/>
    <d v="2026-09-21T12:49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4"/>
    <x v="119"/>
    <x v="1"/>
    <d v="2026-09-21T12:49:1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5"/>
    <x v="119"/>
    <x v="1"/>
    <d v="2026-09-21T12:49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6"/>
    <x v="119"/>
    <x v="1"/>
    <d v="2026-09-21T12:49:15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"/>
    <x v="119"/>
    <x v="1"/>
    <d v="2026-09-21T12:49:15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2"/>
    <x v="21"/>
    <x v="1"/>
    <d v="2026-09-21T12:49:59"/>
    <n v="25.2"/>
    <m/>
    <m/>
    <n v="20.399999999999999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3"/>
    <x v="21"/>
    <x v="1"/>
    <d v="2026-09-21T12:49:59"/>
    <n v="11.2"/>
    <n v="6.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"/>
    <x v="21"/>
    <x v="1"/>
    <d v="2026-09-21T12:49:59"/>
    <n v="549"/>
    <n v="239"/>
    <n v="310"/>
    <n v="14"/>
    <n v="23"/>
    <n v="48"/>
    <n v="71"/>
    <n v="48"/>
    <n v="140"/>
    <n v="100"/>
    <n v="70"/>
    <m/>
    <n v="16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1"/>
    <x v="130"/>
    <x v="12"/>
    <d v="2026-09-21T12:51:39"/>
    <n v="36.799999999999997"/>
    <n v="2.4"/>
    <n v="10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0"/>
    <x v="130"/>
    <x v="12"/>
    <d v="2026-09-21T12:51:39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"/>
    <x v="130"/>
    <x v="12"/>
    <d v="2026-09-21T12:51:39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2"/>
    <x v="130"/>
    <x v="12"/>
    <d v="2026-09-21T12:51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3"/>
    <x v="130"/>
    <x v="12"/>
    <d v="2026-09-21T12:51:39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2"/>
    <x v="130"/>
    <x v="12"/>
    <d v="2026-09-21T12:51:39"/>
    <n v="15.6"/>
    <m/>
    <m/>
    <n v="4.8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3"/>
    <x v="130"/>
    <x v="12"/>
    <d v="2026-09-21T12:51:3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"/>
    <x v="130"/>
    <x v="12"/>
    <d v="2026-09-21T12:51:39"/>
    <n v="115"/>
    <n v="48"/>
    <n v="67"/>
    <n v="1"/>
    <n v="3"/>
    <n v="8"/>
    <n v="14"/>
    <n v="10"/>
    <n v="30"/>
    <n v="29"/>
    <n v="12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"/>
    <x v="130"/>
    <x v="12"/>
    <d v="2026-09-21T12:51:39"/>
    <n v="4"/>
    <n v="1"/>
    <n v="3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4"/>
    <x v="130"/>
    <x v="12"/>
    <d v="2026-09-21T12:5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5"/>
    <x v="130"/>
    <x v="12"/>
    <d v="2026-09-21T12:51:39"/>
    <n v="4"/>
    <n v="2"/>
    <n v="2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"/>
    <x v="130"/>
    <x v="12"/>
    <d v="2026-09-21T12:51:39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"/>
    <x v="130"/>
    <x v="12"/>
    <d v="2026-09-21T12:51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7"/>
    <x v="130"/>
    <x v="12"/>
    <d v="2026-09-21T12:51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6"/>
    <x v="130"/>
    <x v="12"/>
    <d v="2026-09-21T12:51:39"/>
    <n v="201"/>
    <n v="8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"/>
    <x v="130"/>
    <x v="12"/>
    <d v="2026-09-21T12:51:39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8"/>
    <x v="130"/>
    <x v="12"/>
    <d v="2026-09-21T12:5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0"/>
    <x v="58"/>
    <x v="11"/>
    <d v="2026-09-22T08:33:59"/>
    <n v="3"/>
    <n v="2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4"/>
    <x v="58"/>
    <x v="11"/>
    <d v="2026-09-22T08:33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"/>
    <x v="58"/>
    <x v="11"/>
    <d v="2026-09-22T08:33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6"/>
    <x v="58"/>
    <x v="11"/>
    <d v="2026-09-22T08:33:59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"/>
    <x v="58"/>
    <x v="11"/>
    <d v="2026-09-22T08:33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5"/>
    <x v="58"/>
    <x v="11"/>
    <d v="2026-09-22T08:33:59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m/>
    <m/>
    <m/>
    <x v="44"/>
    <x v="141"/>
    <x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168">
  <r>
    <x v="0"/>
    <n v="5"/>
    <n v="2026"/>
    <n v="105463"/>
    <x v="0"/>
    <x v="0"/>
    <x v="0"/>
    <d v="2026-04-20T15:39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1"/>
    <x v="0"/>
    <x v="0"/>
    <d v="2026-04-20T15:39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2"/>
    <x v="0"/>
    <x v="0"/>
    <d v="2026-04-20T15:39:33"/>
    <n v="8"/>
    <n v="3"/>
    <n v="5"/>
    <m/>
    <m/>
    <m/>
    <m/>
    <m/>
    <n v="1"/>
    <n v="3"/>
    <n v="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3"/>
    <x v="0"/>
    <x v="0"/>
    <d v="2026-04-20T15:39:33"/>
    <n v="3"/>
    <n v="2"/>
    <n v="1"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4"/>
    <x v="0"/>
    <x v="0"/>
    <d v="2026-04-20T15:39:33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5"/>
    <x v="0"/>
    <x v="0"/>
    <d v="2026-04-20T15:39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6"/>
    <x v="0"/>
    <x v="0"/>
    <d v="2026-04-20T15:39:33"/>
    <n v="136"/>
    <n v="5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7"/>
    <x v="0"/>
    <x v="0"/>
    <d v="2026-04-20T15:39:33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8"/>
    <x v="1"/>
    <x v="1"/>
    <d v="2026-05-22T11:30:13"/>
    <n v="276"/>
    <m/>
    <m/>
    <m/>
    <n v="15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9"/>
    <x v="1"/>
    <x v="1"/>
    <d v="2026-05-22T11:30:13"/>
    <n v="446"/>
    <m/>
    <m/>
    <m/>
    <m/>
    <m/>
    <n v="276"/>
    <n v="16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0"/>
    <x v="1"/>
    <x v="1"/>
    <d v="2026-05-22T11:30:13"/>
    <n v="189"/>
    <m/>
    <m/>
    <m/>
    <m/>
    <m/>
    <m/>
    <m/>
    <n v="97"/>
    <m/>
    <n v="6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1"/>
    <x v="1"/>
    <x v="1"/>
    <d v="2026-05-22T11:30:13"/>
    <n v="216"/>
    <n v="22.4"/>
    <n v="56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0"/>
    <x v="1"/>
    <x v="1"/>
    <d v="2026-05-22T11:30:13"/>
    <n v="10"/>
    <m/>
    <m/>
    <m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"/>
    <x v="1"/>
    <x v="1"/>
    <d v="2026-05-22T11:30:13"/>
    <n v="14"/>
    <m/>
    <n v="0"/>
    <n v="4"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2"/>
    <x v="1"/>
    <x v="1"/>
    <d v="2026-05-22T11:30:1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3"/>
    <x v="1"/>
    <x v="1"/>
    <d v="2026-05-22T11:30:13"/>
    <n v="14.43"/>
    <n v="4.809999999999999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3"/>
    <x v="2"/>
    <x v="2"/>
    <d v="2026-05-22T11:30:14"/>
    <n v="15"/>
    <n v="8"/>
    <n v="7"/>
    <m/>
    <m/>
    <n v="1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4"/>
    <x v="2"/>
    <x v="2"/>
    <d v="2026-05-22T11:30:14"/>
    <n v="7"/>
    <n v="1"/>
    <n v="6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5"/>
    <x v="2"/>
    <x v="2"/>
    <d v="2026-05-22T11:30:14"/>
    <n v="8"/>
    <n v="4"/>
    <n v="4"/>
    <m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6"/>
    <x v="2"/>
    <x v="2"/>
    <d v="2026-05-22T11:30:14"/>
    <n v="16"/>
    <m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7"/>
    <x v="2"/>
    <x v="2"/>
    <d v="2026-05-22T11:30:1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8"/>
    <x v="2"/>
    <x v="2"/>
    <d v="2026-05-22T11:30:14"/>
    <n v="43.2"/>
    <n v="2.4"/>
    <n v="8"/>
    <n v="15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9"/>
    <x v="2"/>
    <x v="2"/>
    <d v="2026-05-22T11:30:14"/>
    <n v="16.399999999999999"/>
    <m/>
    <n v="6.8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0"/>
    <x v="2"/>
    <x v="2"/>
    <d v="2026-05-22T11:30:14"/>
    <n v="12"/>
    <n v="9"/>
    <n v="3"/>
    <m/>
    <n v="1"/>
    <n v="2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1"/>
    <x v="1"/>
    <x v="1"/>
    <d v="2026-05-22T11:30:13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2"/>
    <x v="1"/>
    <x v="1"/>
    <d v="2026-05-22T11:30:13"/>
    <n v="45.6"/>
    <n v="0"/>
    <n v="6.8"/>
    <n v="11.6"/>
    <n v="2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3"/>
    <x v="1"/>
    <x v="1"/>
    <d v="2026-05-22T11:30:13"/>
    <n v="24"/>
    <n v="4.8"/>
    <n v="0"/>
    <n v="7.2"/>
    <n v="8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8"/>
    <x v="3"/>
    <x v="2"/>
    <d v="2026-05-22T11:30:13"/>
    <n v="288"/>
    <m/>
    <m/>
    <m/>
    <n v="16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9"/>
    <x v="3"/>
    <x v="2"/>
    <d v="2026-05-22T11:30:13"/>
    <n v="559"/>
    <m/>
    <m/>
    <m/>
    <m/>
    <m/>
    <n v="328"/>
    <n v="22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0"/>
    <x v="3"/>
    <x v="2"/>
    <d v="2026-05-22T11:30:13"/>
    <n v="114"/>
    <m/>
    <m/>
    <m/>
    <m/>
    <m/>
    <m/>
    <m/>
    <n v="69"/>
    <m/>
    <n v="4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1"/>
    <x v="3"/>
    <x v="2"/>
    <d v="2026-05-22T11:30:13"/>
    <n v="212"/>
    <n v="4"/>
    <n v="49.6"/>
    <n v="1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0"/>
    <x v="3"/>
    <x v="2"/>
    <d v="2026-05-22T11:30:13"/>
    <n v="10"/>
    <m/>
    <m/>
    <m/>
    <n v="2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4"/>
    <x v="2"/>
    <x v="2"/>
    <d v="2026-05-22T11:30:14"/>
    <n v="17"/>
    <n v="14"/>
    <n v="3"/>
    <n v="1"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4"/>
    <x v="2"/>
    <x v="2"/>
    <d v="2026-05-22T11:30:14"/>
    <n v="1084"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5"/>
    <x v="2"/>
    <x v="2"/>
    <d v="2026-05-22T11:30:14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6"/>
    <x v="2"/>
    <x v="2"/>
    <d v="2026-05-22T11:30:14"/>
    <n v="1084"/>
    <n v="414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7"/>
    <x v="2"/>
    <x v="2"/>
    <d v="2026-05-22T11:30:14"/>
    <n v="88"/>
    <n v="26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5"/>
    <x v="2"/>
    <x v="2"/>
    <d v="2026-05-22T11:30:1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8"/>
    <x v="4"/>
    <x v="3"/>
    <d v="2026-05-22T11:30:1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9"/>
    <x v="4"/>
    <x v="3"/>
    <d v="2026-05-22T11:30:15"/>
    <n v="32"/>
    <m/>
    <m/>
    <m/>
    <m/>
    <m/>
    <n v="22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3"/>
    <x v="4"/>
    <x v="3"/>
    <d v="2026-05-22T11:30:15"/>
    <n v="3"/>
    <n v="1"/>
    <n v="2"/>
    <n v="0"/>
    <n v="1"/>
    <n v="0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15"/>
    <x v="4"/>
    <x v="3"/>
    <d v="2026-05-22T11:30:15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4"/>
    <x v="4"/>
    <x v="3"/>
    <d v="2026-05-22T11:30:1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5"/>
    <x v="4"/>
    <x v="3"/>
    <d v="2026-05-22T11:3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6"/>
    <x v="4"/>
    <x v="3"/>
    <d v="2026-05-22T11:30:15"/>
    <n v="78"/>
    <n v="3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7"/>
    <x v="4"/>
    <x v="3"/>
    <d v="2026-05-22T11:30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8"/>
    <x v="5"/>
    <x v="4"/>
    <d v="2026-05-22T11:30:15"/>
    <n v="114"/>
    <m/>
    <m/>
    <m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9"/>
    <x v="5"/>
    <x v="4"/>
    <d v="2026-05-22T11:30:15"/>
    <n v="254"/>
    <m/>
    <m/>
    <m/>
    <m/>
    <m/>
    <n v="126"/>
    <n v="122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"/>
    <x v="3"/>
    <x v="2"/>
    <d v="2026-05-22T11:30:13"/>
    <n v="17"/>
    <m/>
    <n v="1"/>
    <n v="6"/>
    <n v="2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2"/>
    <x v="3"/>
    <x v="2"/>
    <d v="2026-05-22T11:30:13"/>
    <n v="15.2"/>
    <n v="7.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3"/>
    <x v="3"/>
    <x v="2"/>
    <d v="2026-05-22T11:30:13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8"/>
    <x v="6"/>
    <x v="2"/>
    <d v="2026-05-22T11:30:14"/>
    <n v="264"/>
    <m/>
    <m/>
    <m/>
    <n v="124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9"/>
    <x v="6"/>
    <x v="2"/>
    <d v="2026-05-22T11:30:14"/>
    <n v="456"/>
    <m/>
    <m/>
    <m/>
    <m/>
    <m/>
    <n v="284"/>
    <n v="17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0"/>
    <x v="6"/>
    <x v="2"/>
    <d v="2026-05-22T11:30:14"/>
    <n v="111"/>
    <m/>
    <m/>
    <m/>
    <m/>
    <m/>
    <m/>
    <m/>
    <n v="59"/>
    <m/>
    <n v="24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1"/>
    <x v="6"/>
    <x v="2"/>
    <d v="2026-05-22T11:30:14"/>
    <n v="219.2"/>
    <n v="13.6"/>
    <n v="67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0"/>
    <x v="6"/>
    <x v="2"/>
    <d v="2026-05-22T11:30:14"/>
    <n v="18"/>
    <m/>
    <m/>
    <m/>
    <n v="0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22"/>
    <x v="5"/>
    <x v="4"/>
    <d v="2026-05-22T11:30:15"/>
    <n v="18.8"/>
    <m/>
    <m/>
    <n v="3.2"/>
    <n v="6.4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23"/>
    <x v="5"/>
    <x v="4"/>
    <d v="2026-05-22T11:30:15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2"/>
    <x v="5"/>
    <x v="4"/>
    <d v="2026-05-22T11:30:15"/>
    <n v="281"/>
    <n v="93"/>
    <n v="188"/>
    <n v="4"/>
    <n v="5"/>
    <n v="19"/>
    <n v="28"/>
    <n v="29"/>
    <n v="63"/>
    <n v="63"/>
    <n v="28"/>
    <m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3"/>
    <x v="5"/>
    <x v="4"/>
    <d v="2026-05-22T11:30:15"/>
    <n v="6"/>
    <n v="3"/>
    <n v="3"/>
    <n v="1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4"/>
    <x v="5"/>
    <x v="4"/>
    <d v="2026-05-22T11:30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5"/>
    <x v="5"/>
    <x v="4"/>
    <d v="2026-05-22T11:30:15"/>
    <n v="7"/>
    <n v="4"/>
    <n v="3"/>
    <m/>
    <m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6"/>
    <x v="5"/>
    <x v="4"/>
    <d v="2026-05-22T11:30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7"/>
    <x v="5"/>
    <x v="4"/>
    <d v="2026-05-22T11:30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20"/>
    <x v="5"/>
    <x v="4"/>
    <d v="2026-05-22T11:30:1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4"/>
    <x v="5"/>
    <x v="4"/>
    <d v="2026-05-22T11:30:15"/>
    <n v="429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5"/>
    <x v="5"/>
    <x v="4"/>
    <d v="2026-05-22T11:30:1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6"/>
    <x v="5"/>
    <x v="4"/>
    <d v="2026-05-22T11:30:15"/>
    <n v="429"/>
    <n v="19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7"/>
    <x v="5"/>
    <x v="4"/>
    <d v="2026-05-22T11:30:15"/>
    <n v="55"/>
    <n v="1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25"/>
    <x v="5"/>
    <x v="4"/>
    <d v="2026-05-22T11:30:15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8"/>
    <x v="7"/>
    <x v="5"/>
    <d v="2026-05-22T11:30:16"/>
    <n v="94"/>
    <m/>
    <m/>
    <m/>
    <n v="4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9"/>
    <x v="7"/>
    <x v="5"/>
    <d v="2026-05-22T11:30:16"/>
    <n v="292"/>
    <m/>
    <m/>
    <m/>
    <m/>
    <m/>
    <n v="17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"/>
    <x v="6"/>
    <x v="2"/>
    <d v="2026-05-22T11:30:14"/>
    <n v="22"/>
    <m/>
    <n v="0"/>
    <n v="4"/>
    <n v="0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2"/>
    <x v="6"/>
    <x v="2"/>
    <d v="2026-05-22T11:30:14"/>
    <n v="7.2"/>
    <n v="2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21"/>
    <x v="6"/>
    <x v="2"/>
    <d v="2026-05-22T11:30:1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22"/>
    <x v="6"/>
    <x v="2"/>
    <d v="2026-05-22T11:30:14"/>
    <n v="2.4"/>
    <n v="0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2"/>
    <x v="6"/>
    <x v="2"/>
    <d v="2026-05-22T11:30:14"/>
    <n v="537"/>
    <n v="215"/>
    <n v="322"/>
    <n v="6"/>
    <n v="20"/>
    <n v="50"/>
    <n v="62"/>
    <n v="70"/>
    <n v="142"/>
    <n v="86"/>
    <n v="61"/>
    <m/>
    <n v="12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8"/>
    <x v="2"/>
    <x v="2"/>
    <d v="2026-05-22T11:30:14"/>
    <n v="314"/>
    <m/>
    <m/>
    <m/>
    <n v="16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9"/>
    <x v="2"/>
    <x v="2"/>
    <d v="2026-05-22T11:30:14"/>
    <n v="528"/>
    <m/>
    <m/>
    <m/>
    <m/>
    <m/>
    <n v="266"/>
    <n v="26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0"/>
    <x v="2"/>
    <x v="2"/>
    <d v="2026-05-22T11:30:14"/>
    <n v="144"/>
    <m/>
    <m/>
    <m/>
    <m/>
    <m/>
    <m/>
    <m/>
    <n v="81"/>
    <m/>
    <n v="48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10"/>
    <x v="7"/>
    <x v="5"/>
    <d v="2026-05-22T11:30:16"/>
    <n v="75"/>
    <m/>
    <m/>
    <m/>
    <m/>
    <m/>
    <m/>
    <m/>
    <n v="27"/>
    <m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11"/>
    <x v="7"/>
    <x v="5"/>
    <d v="2026-05-22T11:30:16"/>
    <n v="77.599999999999994"/>
    <n v="4"/>
    <n v="1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0"/>
    <x v="7"/>
    <x v="5"/>
    <d v="2026-05-22T11:30:16"/>
    <n v="22"/>
    <m/>
    <m/>
    <m/>
    <n v="2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1"/>
    <x v="7"/>
    <x v="5"/>
    <d v="2026-05-22T11:30:16"/>
    <n v="28"/>
    <m/>
    <m/>
    <n v="6"/>
    <n v="2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26"/>
    <x v="7"/>
    <x v="5"/>
    <d v="2026-05-22T11:30:1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12"/>
    <x v="7"/>
    <x v="5"/>
    <d v="2026-05-22T11:30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22"/>
    <x v="7"/>
    <x v="5"/>
    <d v="2026-05-22T11:30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2"/>
    <x v="7"/>
    <x v="5"/>
    <d v="2026-05-22T11:30:16"/>
    <n v="256"/>
    <n v="109"/>
    <n v="147"/>
    <m/>
    <m/>
    <m/>
    <n v="21"/>
    <n v="26"/>
    <n v="89"/>
    <n v="57"/>
    <n v="27"/>
    <m/>
    <n v="12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3"/>
    <x v="7"/>
    <x v="5"/>
    <d v="2026-05-22T11:30:16"/>
    <n v="17"/>
    <n v="9"/>
    <n v="8"/>
    <m/>
    <m/>
    <n v="2"/>
    <n v="1"/>
    <n v="2"/>
    <n v="6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15"/>
    <x v="7"/>
    <x v="5"/>
    <d v="2026-05-22T11:3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4"/>
    <x v="7"/>
    <x v="5"/>
    <d v="2026-05-22T11:30:16"/>
    <n v="658"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5"/>
    <x v="7"/>
    <x v="5"/>
    <d v="2026-05-22T11:30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6"/>
    <x v="7"/>
    <x v="5"/>
    <d v="2026-05-22T11:30:16"/>
    <n v="658"/>
    <n v="285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8"/>
    <x v="7"/>
    <x v="7"/>
    <x v="5"/>
    <d v="2026-05-22T11:30:1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8"/>
    <x v="8"/>
    <x v="6"/>
    <d v="2026-05-22T11:30:16"/>
    <n v="60"/>
    <m/>
    <m/>
    <m/>
    <n v="3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9"/>
    <x v="8"/>
    <x v="6"/>
    <d v="2026-05-22T11:30:16"/>
    <n v="140"/>
    <m/>
    <m/>
    <m/>
    <m/>
    <m/>
    <n v="7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1"/>
    <x v="2"/>
    <x v="2"/>
    <d v="2026-05-22T11:30:14"/>
    <n v="201.6"/>
    <n v="16"/>
    <n v="38.4"/>
    <n v="147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0"/>
    <x v="2"/>
    <x v="2"/>
    <d v="2026-05-22T11:30:14"/>
    <n v="28"/>
    <m/>
    <m/>
    <m/>
    <m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"/>
    <x v="2"/>
    <x v="2"/>
    <d v="2026-05-22T11:30:14"/>
    <n v="30"/>
    <m/>
    <m/>
    <n v="2"/>
    <m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13"/>
    <x v="2"/>
    <x v="2"/>
    <d v="2026-05-22T11:30:14"/>
    <n v="9.619999999999999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1"/>
    <x v="2"/>
    <x v="2"/>
    <d v="2026-05-22T11:30:14"/>
    <n v="23.2"/>
    <n v="4.8"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2"/>
    <x v="2"/>
    <x v="2"/>
    <d v="2026-05-22T11:30:14"/>
    <n v="14"/>
    <m/>
    <m/>
    <n v="3.6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10"/>
    <x v="4"/>
    <x v="3"/>
    <d v="2026-05-22T11:30:15"/>
    <n v="14"/>
    <m/>
    <m/>
    <m/>
    <m/>
    <m/>
    <m/>
    <m/>
    <n v="1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11"/>
    <x v="4"/>
    <x v="3"/>
    <d v="2026-05-22T11:30:15"/>
    <n v="25.6"/>
    <n v="0"/>
    <n v="0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16"/>
    <x v="8"/>
    <x v="6"/>
    <d v="2026-05-22T11:3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20"/>
    <x v="8"/>
    <x v="6"/>
    <d v="2026-05-22T11:30:1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4"/>
    <x v="8"/>
    <x v="6"/>
    <d v="2026-05-22T11:30:16"/>
    <n v="353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5"/>
    <x v="8"/>
    <x v="6"/>
    <d v="2026-05-22T11:30:1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6"/>
    <x v="8"/>
    <x v="6"/>
    <d v="2026-05-22T11:30:16"/>
    <n v="353"/>
    <n v="161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7"/>
    <x v="8"/>
    <x v="6"/>
    <d v="2026-05-22T11:30:16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8"/>
    <x v="9"/>
    <x v="7"/>
    <d v="2026-05-22T11:30:1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9"/>
    <x v="9"/>
    <x v="7"/>
    <d v="2026-05-22T11:30:1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0"/>
    <x v="4"/>
    <x v="3"/>
    <d v="2026-05-22T11:30:15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1"/>
    <x v="4"/>
    <x v="3"/>
    <d v="2026-05-22T11:30:15"/>
    <n v="4"/>
    <m/>
    <n v="0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12"/>
    <x v="4"/>
    <x v="3"/>
    <d v="2026-05-22T11:30:15"/>
    <n v="1.6"/>
    <n v="0"/>
    <n v="1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22"/>
    <x v="4"/>
    <x v="3"/>
    <d v="2026-05-22T11:30:15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6"/>
    <x v="2"/>
    <x v="4"/>
    <x v="3"/>
    <d v="2026-05-22T11:30:15"/>
    <n v="44"/>
    <n v="16"/>
    <n v="28"/>
    <n v="0"/>
    <n v="0"/>
    <n v="11"/>
    <n v="2"/>
    <n v="2"/>
    <n v="11"/>
    <n v="5"/>
    <n v="1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0"/>
    <x v="5"/>
    <x v="4"/>
    <d v="2026-05-22T11:30:15"/>
    <n v="85"/>
    <m/>
    <m/>
    <m/>
    <m/>
    <m/>
    <m/>
    <m/>
    <n v="23"/>
    <m/>
    <n v="42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1"/>
    <x v="5"/>
    <x v="4"/>
    <d v="2026-05-22T11:30:15"/>
    <n v="59.2"/>
    <n v="4.8"/>
    <n v="11.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0"/>
    <x v="5"/>
    <x v="4"/>
    <d v="2026-05-22T11:30:1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4"/>
    <x v="9"/>
    <x v="7"/>
    <d v="2026-05-22T11:30:17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5"/>
    <x v="9"/>
    <x v="7"/>
    <d v="2026-05-22T11:30:1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27"/>
    <x v="9"/>
    <x v="7"/>
    <d v="2026-05-22T11:3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6"/>
    <x v="9"/>
    <x v="7"/>
    <d v="2026-05-22T11:30:17"/>
    <n v="138"/>
    <n v="4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7"/>
    <x v="9"/>
    <x v="7"/>
    <d v="2026-05-22T11:30:1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28"/>
    <x v="9"/>
    <x v="7"/>
    <d v="2026-05-22T11:3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8"/>
    <x v="10"/>
    <x v="4"/>
    <d v="2026-05-22T11:30:18"/>
    <n v="46"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9"/>
    <x v="10"/>
    <x v="4"/>
    <d v="2026-05-22T11:30:18"/>
    <n v="106"/>
    <m/>
    <m/>
    <m/>
    <m/>
    <m/>
    <n v="5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2"/>
    <x v="11"/>
    <x v="4"/>
    <d v="2026-05-22T11:30:18"/>
    <n v="51"/>
    <n v="14"/>
    <n v="37"/>
    <n v="1"/>
    <n v="1"/>
    <n v="1"/>
    <n v="8"/>
    <n v="7"/>
    <n v="9"/>
    <n v="9"/>
    <n v="9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15"/>
    <x v="11"/>
    <x v="4"/>
    <d v="2026-05-22T11:30:18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4"/>
    <x v="11"/>
    <x v="4"/>
    <d v="2026-05-22T11:30:18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5"/>
    <x v="11"/>
    <x v="4"/>
    <d v="2026-05-22T11:30:1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6"/>
    <x v="11"/>
    <x v="4"/>
    <d v="2026-05-22T11:30:18"/>
    <n v="178"/>
    <n v="9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7"/>
    <x v="11"/>
    <x v="4"/>
    <d v="2026-05-22T11:30:18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8"/>
    <x v="12"/>
    <x v="1"/>
    <d v="2026-05-22T11:30:19"/>
    <n v="378"/>
    <m/>
    <m/>
    <m/>
    <n v="182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9"/>
    <x v="12"/>
    <x v="1"/>
    <d v="2026-05-22T11:30:19"/>
    <n v="545"/>
    <m/>
    <m/>
    <m/>
    <m/>
    <m/>
    <n v="330"/>
    <n v="205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"/>
    <x v="5"/>
    <x v="4"/>
    <d v="2026-05-22T11:30:1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2"/>
    <x v="5"/>
    <x v="4"/>
    <d v="2026-05-22T11:30:15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7"/>
    <x v="13"/>
    <x v="5"/>
    <x v="4"/>
    <d v="2026-05-22T11:30:15"/>
    <n v="5.18"/>
    <n v="5.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10"/>
    <x v="8"/>
    <x v="6"/>
    <d v="2026-05-22T11:30:16"/>
    <n v="30"/>
    <m/>
    <m/>
    <m/>
    <m/>
    <m/>
    <m/>
    <m/>
    <n v="18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11"/>
    <x v="8"/>
    <x v="6"/>
    <d v="2026-05-22T11:30:16"/>
    <n v="34.4"/>
    <n v="5.6"/>
    <n v="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0"/>
    <x v="8"/>
    <x v="6"/>
    <d v="2026-05-22T11:30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1"/>
    <x v="8"/>
    <x v="6"/>
    <d v="2026-05-22T11:30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22"/>
    <x v="8"/>
    <x v="6"/>
    <d v="2026-05-22T11:30:16"/>
    <n v="9.6"/>
    <n v="3.2"/>
    <n v="4.400000000000000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6"/>
    <x v="12"/>
    <x v="1"/>
    <d v="2026-05-22T11:30:19"/>
    <n v="10"/>
    <n v="2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7"/>
    <x v="12"/>
    <x v="1"/>
    <d v="2026-05-22T11:30:19"/>
    <n v="12"/>
    <m/>
    <m/>
    <m/>
    <m/>
    <m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8"/>
    <x v="12"/>
    <x v="1"/>
    <d v="2026-05-22T11:30:19"/>
    <n v="44.4"/>
    <m/>
    <m/>
    <n v="21.2"/>
    <n v="9.199999999999999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9"/>
    <x v="12"/>
    <x v="1"/>
    <d v="2026-05-22T11:30:19"/>
    <n v="12.4"/>
    <n v="3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0"/>
    <x v="12"/>
    <x v="1"/>
    <d v="2026-05-22T11:30:19"/>
    <n v="11"/>
    <n v="3"/>
    <n v="8"/>
    <n v="1"/>
    <m/>
    <m/>
    <n v="1"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4"/>
    <x v="12"/>
    <x v="1"/>
    <d v="2026-05-22T11:30:19"/>
    <n v="14"/>
    <n v="7"/>
    <n v="7"/>
    <n v="1"/>
    <m/>
    <n v="8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4"/>
    <x v="12"/>
    <x v="1"/>
    <d v="2026-05-22T11:30:19"/>
    <n v="1075"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5"/>
    <x v="12"/>
    <x v="1"/>
    <d v="2026-05-22T11:30:19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2"/>
    <x v="8"/>
    <x v="6"/>
    <d v="2026-05-22T11:30:16"/>
    <n v="139"/>
    <n v="51"/>
    <n v="88"/>
    <n v="2"/>
    <n v="1"/>
    <n v="11"/>
    <n v="18"/>
    <n v="12"/>
    <n v="37"/>
    <n v="33"/>
    <n v="18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3"/>
    <x v="8"/>
    <x v="6"/>
    <d v="2026-05-22T11:30:16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9"/>
    <x v="15"/>
    <x v="8"/>
    <x v="6"/>
    <d v="2026-05-22T11:30:16"/>
    <n v="3"/>
    <n v="1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10"/>
    <x v="9"/>
    <x v="7"/>
    <d v="2026-05-22T11:30:1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11"/>
    <x v="9"/>
    <x v="7"/>
    <d v="2026-05-22T11:30:17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0"/>
    <x v="9"/>
    <x v="7"/>
    <d v="2026-05-22T11:30:1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1"/>
    <x v="9"/>
    <x v="7"/>
    <d v="2026-05-22T11:30:1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2"/>
    <x v="9"/>
    <x v="7"/>
    <d v="2026-05-22T11:30:17"/>
    <n v="26"/>
    <n v="10"/>
    <n v="16"/>
    <m/>
    <m/>
    <n v="4"/>
    <n v="2"/>
    <n v="1"/>
    <n v="10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9"/>
    <x v="12"/>
    <x v="1"/>
    <d v="2026-05-22T11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30"/>
    <x v="12"/>
    <x v="1"/>
    <d v="2026-05-22T11:30:1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6"/>
    <x v="12"/>
    <x v="1"/>
    <d v="2026-05-22T11:30:19"/>
    <n v="1075"/>
    <n v="395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7"/>
    <x v="12"/>
    <x v="1"/>
    <d v="2026-05-22T11:30:19"/>
    <n v="118"/>
    <n v="43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31"/>
    <x v="12"/>
    <x v="1"/>
    <d v="2026-05-22T11:3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32"/>
    <x v="12"/>
    <x v="1"/>
    <d v="2026-05-22T11:30:19"/>
    <n v="69"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8"/>
    <x v="13"/>
    <x v="8"/>
    <d v="2026-05-22T11:30:19"/>
    <n v="36"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9"/>
    <x v="13"/>
    <x v="8"/>
    <d v="2026-05-22T11:30:19"/>
    <n v="37"/>
    <m/>
    <m/>
    <m/>
    <m/>
    <m/>
    <n v="26"/>
    <n v="1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0"/>
    <x v="3"/>
    <x v="9"/>
    <x v="7"/>
    <d v="2026-05-22T11:30:17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10"/>
    <x v="10"/>
    <x v="4"/>
    <d v="2026-05-22T11:30:18"/>
    <n v="16"/>
    <m/>
    <m/>
    <m/>
    <m/>
    <m/>
    <m/>
    <m/>
    <n v="7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11"/>
    <x v="10"/>
    <x v="4"/>
    <d v="2026-05-22T11:30:18"/>
    <n v="20"/>
    <n v="1.6"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0"/>
    <x v="10"/>
    <x v="4"/>
    <d v="2026-05-22T11:30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1"/>
    <x v="10"/>
    <x v="4"/>
    <d v="2026-05-22T11:30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2"/>
    <x v="10"/>
    <x v="4"/>
    <d v="2026-05-22T11:30:18"/>
    <n v="97"/>
    <n v="40"/>
    <n v="57"/>
    <n v="1"/>
    <n v="1"/>
    <n v="6"/>
    <n v="11"/>
    <n v="12"/>
    <n v="29"/>
    <n v="24"/>
    <n v="7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3"/>
    <x v="10"/>
    <x v="4"/>
    <d v="2026-05-22T11:30:18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4"/>
    <x v="10"/>
    <x v="4"/>
    <d v="2026-05-22T11:30:18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5"/>
    <x v="10"/>
    <x v="4"/>
    <d v="2026-05-22T11:30:1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6"/>
    <x v="10"/>
    <x v="4"/>
    <d v="2026-05-22T11:30:18"/>
    <n v="274"/>
    <n v="129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1"/>
    <x v="7"/>
    <x v="10"/>
    <x v="4"/>
    <d v="2026-05-22T11:30:18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8"/>
    <x v="11"/>
    <x v="4"/>
    <d v="2026-05-22T11:30:18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9"/>
    <x v="11"/>
    <x v="4"/>
    <d v="2026-05-22T11:30:18"/>
    <n v="35"/>
    <m/>
    <m/>
    <m/>
    <m/>
    <m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10"/>
    <x v="11"/>
    <x v="4"/>
    <d v="2026-05-22T11:30:18"/>
    <n v="18"/>
    <m/>
    <m/>
    <m/>
    <m/>
    <m/>
    <m/>
    <m/>
    <n v="9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11"/>
    <x v="11"/>
    <x v="4"/>
    <d v="2026-05-22T11:30:18"/>
    <n v="5.6"/>
    <n v="0.8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22"/>
    <x v="11"/>
    <x v="4"/>
    <d v="2026-05-22T11:30:18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2"/>
    <x v="13"/>
    <x v="8"/>
    <d v="2026-05-22T11:30:19"/>
    <n v="49"/>
    <n v="17"/>
    <n v="32"/>
    <n v="0"/>
    <n v="1"/>
    <n v="4"/>
    <n v="8"/>
    <n v="10"/>
    <n v="13"/>
    <n v="5"/>
    <n v="7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3"/>
    <x v="13"/>
    <x v="8"/>
    <d v="2026-05-22T11:30:19"/>
    <n v="2"/>
    <n v="1"/>
    <n v="1"/>
    <m/>
    <m/>
    <m/>
    <n v="1"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4"/>
    <x v="13"/>
    <x v="8"/>
    <d v="2026-05-22T11:30:1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5"/>
    <x v="13"/>
    <x v="8"/>
    <d v="2026-05-22T11:30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6"/>
    <x v="13"/>
    <x v="8"/>
    <d v="2026-05-22T11:30:19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7"/>
    <x v="13"/>
    <x v="8"/>
    <d v="2026-05-22T11:30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8"/>
    <x v="14"/>
    <x v="9"/>
    <d v="2026-05-22T11:30:20"/>
    <n v="92"/>
    <m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9"/>
    <x v="14"/>
    <x v="9"/>
    <d v="2026-05-22T11:30:20"/>
    <n v="174"/>
    <m/>
    <m/>
    <m/>
    <m/>
    <m/>
    <n v="104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2"/>
    <x v="23"/>
    <x v="11"/>
    <x v="4"/>
    <d v="2026-05-22T11:30:18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0"/>
    <x v="12"/>
    <x v="1"/>
    <d v="2026-05-22T11:30:19"/>
    <n v="223"/>
    <m/>
    <m/>
    <m/>
    <m/>
    <m/>
    <m/>
    <m/>
    <n v="134"/>
    <m/>
    <n v="46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1"/>
    <x v="12"/>
    <x v="1"/>
    <d v="2026-05-22T11:30:19"/>
    <n v="284.8"/>
    <n v="28.8"/>
    <n v="72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0"/>
    <x v="12"/>
    <x v="1"/>
    <d v="2026-05-22T11:30:19"/>
    <n v="22"/>
    <m/>
    <m/>
    <m/>
    <n v="0"/>
    <n v="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"/>
    <x v="12"/>
    <x v="1"/>
    <d v="2026-05-22T11:30:19"/>
    <n v="26"/>
    <m/>
    <m/>
    <n v="4"/>
    <n v="0"/>
    <n v="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2"/>
    <x v="12"/>
    <x v="1"/>
    <d v="2026-05-22T11:30:1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3"/>
    <x v="12"/>
    <x v="1"/>
    <d v="2026-05-22T11:30:19"/>
    <n v="4.4400000000000004"/>
    <n v="4.44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1"/>
    <x v="12"/>
    <x v="1"/>
    <d v="2026-05-22T11:30:19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5"/>
    <x v="15"/>
    <x v="4"/>
    <d v="2026-05-22T11:30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7"/>
    <x v="15"/>
    <x v="4"/>
    <d v="2026-05-22T11:30:2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6"/>
    <x v="15"/>
    <x v="4"/>
    <d v="2026-05-22T11:30:21"/>
    <n v="377"/>
    <n v="16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7"/>
    <x v="15"/>
    <x v="4"/>
    <d v="2026-05-22T11:30:21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8"/>
    <x v="15"/>
    <x v="4"/>
    <d v="2026-05-22T11:30:21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5"/>
    <x v="15"/>
    <x v="4"/>
    <d v="2026-05-22T11:30:2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8"/>
    <x v="16"/>
    <x v="2"/>
    <d v="2026-05-22T11:30:21"/>
    <n v="98"/>
    <m/>
    <m/>
    <m/>
    <n v="3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9"/>
    <x v="16"/>
    <x v="2"/>
    <d v="2026-05-22T11:30:21"/>
    <n v="171"/>
    <m/>
    <m/>
    <m/>
    <m/>
    <m/>
    <n v="86"/>
    <n v="8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"/>
    <x v="16"/>
    <x v="2"/>
    <d v="2026-05-22T11:30:21"/>
    <n v="10"/>
    <m/>
    <n v="0"/>
    <n v="2"/>
    <n v="2"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2"/>
    <x v="16"/>
    <x v="2"/>
    <d v="2026-05-22T11:30:2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3"/>
    <x v="16"/>
    <x v="2"/>
    <d v="2026-05-22T11:30:21"/>
    <n v="5.2"/>
    <n v="5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23"/>
    <x v="16"/>
    <x v="2"/>
    <d v="2026-05-22T11:30:21"/>
    <n v="4.8"/>
    <n v="0"/>
    <n v="0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2"/>
    <x v="16"/>
    <x v="2"/>
    <d v="2026-05-22T11:30:21"/>
    <n v="215"/>
    <n v="92"/>
    <n v="123"/>
    <n v="4"/>
    <n v="8"/>
    <n v="30"/>
    <n v="19"/>
    <n v="30"/>
    <n v="43"/>
    <n v="42"/>
    <n v="19"/>
    <m/>
    <n v="7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3"/>
    <x v="16"/>
    <x v="2"/>
    <d v="2026-05-22T11:30:21"/>
    <n v="5"/>
    <n v="3"/>
    <n v="2"/>
    <n v="0"/>
    <n v="0"/>
    <n v="1"/>
    <n v="1"/>
    <n v="2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4"/>
    <x v="16"/>
    <x v="2"/>
    <d v="2026-05-22T11:30:2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5"/>
    <x v="16"/>
    <x v="2"/>
    <d v="2026-05-22T11:30:21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2"/>
    <x v="12"/>
    <x v="1"/>
    <d v="2026-05-22T11:30:19"/>
    <n v="40"/>
    <n v="4.4000000000000004"/>
    <m/>
    <n v="17.60000000000000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3"/>
    <x v="12"/>
    <x v="1"/>
    <d v="2026-05-22T11:30:19"/>
    <n v="12"/>
    <m/>
    <m/>
    <n v="4.4000000000000004"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2"/>
    <x v="12"/>
    <x v="1"/>
    <d v="2026-05-22T11:30:19"/>
    <n v="769"/>
    <n v="299"/>
    <n v="470"/>
    <n v="12"/>
    <n v="24"/>
    <n v="66"/>
    <n v="91"/>
    <n v="98"/>
    <n v="165"/>
    <n v="103"/>
    <n v="138"/>
    <m/>
    <n v="23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3"/>
    <x v="12"/>
    <x v="1"/>
    <d v="2026-05-22T11:30:19"/>
    <n v="13"/>
    <n v="9"/>
    <n v="4"/>
    <m/>
    <m/>
    <n v="2"/>
    <m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4"/>
    <x v="12"/>
    <x v="1"/>
    <d v="2026-05-22T11:30:19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3"/>
    <x v="15"/>
    <x v="12"/>
    <x v="1"/>
    <d v="2026-05-22T11:30:19"/>
    <n v="14"/>
    <n v="7"/>
    <n v="7"/>
    <n v="1"/>
    <m/>
    <n v="5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10"/>
    <x v="13"/>
    <x v="8"/>
    <d v="2026-05-22T11:30:19"/>
    <n v="8"/>
    <m/>
    <m/>
    <m/>
    <m/>
    <m/>
    <m/>
    <m/>
    <n v="6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11"/>
    <x v="13"/>
    <x v="8"/>
    <d v="2026-05-22T11:30:19"/>
    <n v="14.4"/>
    <n v="0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8"/>
    <x v="16"/>
    <x v="2"/>
    <d v="2026-05-22T11:30:21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24"/>
    <x v="16"/>
    <x v="2"/>
    <d v="2026-05-22T11:30:21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4"/>
    <x v="16"/>
    <x v="2"/>
    <d v="2026-05-22T11:30:21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5"/>
    <x v="16"/>
    <x v="2"/>
    <d v="2026-05-22T11:30:2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6"/>
    <x v="16"/>
    <x v="2"/>
    <d v="2026-05-22T11:30:21"/>
    <n v="227"/>
    <n v="93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7"/>
    <x v="16"/>
    <x v="2"/>
    <d v="2026-05-22T11:30:21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8"/>
    <x v="17"/>
    <x v="9"/>
    <d v="2026-05-22T11:30:22"/>
    <n v="214"/>
    <m/>
    <m/>
    <m/>
    <n v="11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9"/>
    <x v="17"/>
    <x v="9"/>
    <d v="2026-05-22T11:30:22"/>
    <n v="422"/>
    <m/>
    <m/>
    <m/>
    <m/>
    <m/>
    <n v="236"/>
    <n v="179"/>
    <n v="3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0"/>
    <x v="13"/>
    <x v="8"/>
    <d v="2026-05-22T11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4"/>
    <x v="1"/>
    <x v="13"/>
    <x v="8"/>
    <d v="2026-05-22T11:30:1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10"/>
    <x v="14"/>
    <x v="9"/>
    <d v="2026-05-22T11:30:20"/>
    <n v="56"/>
    <m/>
    <m/>
    <m/>
    <m/>
    <m/>
    <m/>
    <m/>
    <n v="30"/>
    <m/>
    <n v="1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11"/>
    <x v="14"/>
    <x v="9"/>
    <d v="2026-05-22T11:30:20"/>
    <n v="48.8"/>
    <n v="2.4"/>
    <n v="16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0"/>
    <x v="14"/>
    <x v="9"/>
    <d v="2026-05-22T11:30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1"/>
    <x v="14"/>
    <x v="9"/>
    <d v="2026-05-22T11:30:20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26"/>
    <x v="14"/>
    <x v="9"/>
    <d v="2026-05-22T11:30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12"/>
    <x v="14"/>
    <x v="9"/>
    <d v="2026-05-22T11:30:2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23"/>
    <x v="17"/>
    <x v="9"/>
    <d v="2026-05-22T11:30:22"/>
    <n v="14"/>
    <n v="0"/>
    <n v="0"/>
    <n v="8.4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2"/>
    <x v="17"/>
    <x v="9"/>
    <d v="2026-05-22T11:30:22"/>
    <n v="469"/>
    <n v="172"/>
    <n v="297"/>
    <n v="7"/>
    <n v="14"/>
    <n v="32"/>
    <n v="56"/>
    <n v="51"/>
    <n v="118"/>
    <n v="90"/>
    <n v="59"/>
    <m/>
    <n v="3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3"/>
    <x v="17"/>
    <x v="9"/>
    <d v="2026-05-22T11:30:22"/>
    <n v="11"/>
    <n v="7"/>
    <n v="4"/>
    <n v="0"/>
    <n v="0"/>
    <n v="0"/>
    <n v="1"/>
    <n v="0"/>
    <n v="6"/>
    <n v="2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15"/>
    <x v="17"/>
    <x v="9"/>
    <d v="2026-05-22T11:30:22"/>
    <n v="14"/>
    <n v="4"/>
    <n v="10"/>
    <n v="0"/>
    <n v="1"/>
    <n v="5"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16"/>
    <x v="17"/>
    <x v="9"/>
    <d v="2026-05-22T11:30:22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17"/>
    <x v="17"/>
    <x v="9"/>
    <d v="2026-05-22T11:30:22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20"/>
    <x v="17"/>
    <x v="9"/>
    <d v="2026-05-22T11:30:22"/>
    <n v="6"/>
    <n v="3"/>
    <n v="3"/>
    <n v="0"/>
    <n v="0"/>
    <n v="1"/>
    <n v="2"/>
    <n v="0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4"/>
    <x v="17"/>
    <x v="9"/>
    <d v="2026-05-22T11:30:22"/>
    <n v="1127"/>
    <n v="1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22"/>
    <x v="14"/>
    <x v="9"/>
    <d v="2026-05-22T11:30:2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2"/>
    <x v="14"/>
    <x v="9"/>
    <d v="2026-05-22T11:30:20"/>
    <n v="199"/>
    <n v="52"/>
    <n v="147"/>
    <n v="1"/>
    <n v="5"/>
    <n v="11"/>
    <n v="23"/>
    <n v="23"/>
    <n v="52"/>
    <n v="34"/>
    <n v="33"/>
    <m/>
    <n v="9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8"/>
    <x v="18"/>
    <x v="9"/>
    <d v="2026-05-22T11:30:20"/>
    <n v="238"/>
    <m/>
    <m/>
    <m/>
    <n v="13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9"/>
    <x v="18"/>
    <x v="9"/>
    <d v="2026-05-22T11:30:20"/>
    <n v="581"/>
    <m/>
    <m/>
    <m/>
    <m/>
    <m/>
    <n v="312"/>
    <n v="26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0"/>
    <x v="18"/>
    <x v="9"/>
    <d v="2026-05-22T11:30:20"/>
    <n v="158"/>
    <m/>
    <m/>
    <m/>
    <m/>
    <m/>
    <m/>
    <m/>
    <n v="70"/>
    <m/>
    <n v="40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1"/>
    <x v="18"/>
    <x v="9"/>
    <d v="2026-05-22T11:30:20"/>
    <n v="180"/>
    <n v="14.4"/>
    <n v="47.2"/>
    <n v="11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0"/>
    <x v="18"/>
    <x v="9"/>
    <d v="2026-05-22T11:30:20"/>
    <n v="26"/>
    <m/>
    <m/>
    <m/>
    <n v="4"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"/>
    <x v="18"/>
    <x v="9"/>
    <d v="2026-05-22T11:30:20"/>
    <n v="26"/>
    <m/>
    <m/>
    <m/>
    <n v="4"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5"/>
    <x v="17"/>
    <x v="9"/>
    <d v="2026-05-22T11:30:2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30"/>
    <x v="17"/>
    <x v="9"/>
    <d v="2026-05-22T11:30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6"/>
    <x v="17"/>
    <x v="9"/>
    <d v="2026-05-22T11:30:22"/>
    <n v="1127"/>
    <n v="421"/>
    <n v="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7"/>
    <x v="17"/>
    <x v="9"/>
    <d v="2026-05-22T11:30:22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32"/>
    <x v="17"/>
    <x v="9"/>
    <d v="2026-05-22T11:30:22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25"/>
    <x v="17"/>
    <x v="9"/>
    <d v="2026-05-22T11:30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8"/>
    <x v="19"/>
    <x v="2"/>
    <d v="2026-05-22T11:30:22"/>
    <n v="344"/>
    <m/>
    <m/>
    <m/>
    <n v="17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9"/>
    <x v="19"/>
    <x v="2"/>
    <d v="2026-05-22T11:30:22"/>
    <n v="499"/>
    <m/>
    <m/>
    <m/>
    <m/>
    <m/>
    <n v="310"/>
    <n v="18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1"/>
    <x v="19"/>
    <x v="2"/>
    <d v="2026-05-22T11:30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2"/>
    <x v="19"/>
    <x v="2"/>
    <d v="2026-05-22T11:30:22"/>
    <n v="10"/>
    <m/>
    <m/>
    <m/>
    <n v="3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3"/>
    <x v="19"/>
    <x v="2"/>
    <d v="2026-05-22T11:30:22"/>
    <n v="11.2"/>
    <m/>
    <m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"/>
    <x v="19"/>
    <x v="2"/>
    <d v="2026-05-22T11:30:22"/>
    <n v="650"/>
    <n v="267"/>
    <n v="383"/>
    <n v="11"/>
    <n v="20"/>
    <n v="63"/>
    <n v="87"/>
    <n v="85"/>
    <n v="155"/>
    <n v="95"/>
    <n v="76"/>
    <m/>
    <n v="20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3"/>
    <x v="19"/>
    <x v="2"/>
    <d v="2026-05-22T11:30:22"/>
    <n v="25"/>
    <n v="14"/>
    <n v="11"/>
    <n v="1"/>
    <m/>
    <n v="8"/>
    <n v="4"/>
    <n v="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4"/>
    <x v="19"/>
    <x v="2"/>
    <d v="2026-05-22T11:30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5"/>
    <x v="19"/>
    <x v="2"/>
    <d v="2026-05-22T11:30:22"/>
    <n v="6"/>
    <n v="4"/>
    <n v="2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6"/>
    <x v="19"/>
    <x v="2"/>
    <d v="2026-05-22T11:30:22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6"/>
    <x v="18"/>
    <x v="9"/>
    <d v="2026-05-22T11:3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3"/>
    <x v="18"/>
    <x v="9"/>
    <d v="2026-05-22T11:30:20"/>
    <n v="7.03"/>
    <n v="3.33"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1"/>
    <x v="18"/>
    <x v="9"/>
    <d v="2026-05-22T11:3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8"/>
    <x v="15"/>
    <x v="4"/>
    <d v="2026-05-22T11:30:21"/>
    <n v="120"/>
    <m/>
    <m/>
    <m/>
    <n v="5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9"/>
    <x v="15"/>
    <x v="4"/>
    <d v="2026-05-22T11:30:21"/>
    <n v="260"/>
    <m/>
    <m/>
    <m/>
    <m/>
    <m/>
    <n v="15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10"/>
    <x v="15"/>
    <x v="4"/>
    <d v="2026-05-22T11:30:21"/>
    <n v="59"/>
    <m/>
    <m/>
    <m/>
    <m/>
    <m/>
    <m/>
    <m/>
    <n v="23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11"/>
    <x v="15"/>
    <x v="4"/>
    <d v="2026-05-22T11:30:21"/>
    <n v="42.4"/>
    <m/>
    <n v="12.8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0"/>
    <x v="15"/>
    <x v="4"/>
    <d v="2026-05-22T11:30:21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7"/>
    <x v="19"/>
    <x v="2"/>
    <d v="2026-05-22T11:30:22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33"/>
    <x v="19"/>
    <x v="2"/>
    <d v="2026-05-22T11:30:2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8"/>
    <x v="19"/>
    <x v="2"/>
    <d v="2026-05-22T11:30:22"/>
    <n v="28.4"/>
    <m/>
    <m/>
    <n v="23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9"/>
    <x v="19"/>
    <x v="2"/>
    <d v="2026-05-22T11:30:22"/>
    <n v="14"/>
    <m/>
    <m/>
    <n v="9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0"/>
    <x v="19"/>
    <x v="2"/>
    <d v="2026-05-22T11:30:22"/>
    <n v="19"/>
    <n v="2"/>
    <n v="17"/>
    <m/>
    <m/>
    <n v="2"/>
    <n v="2"/>
    <n v="3"/>
    <n v="9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4"/>
    <x v="19"/>
    <x v="2"/>
    <d v="2026-05-22T11:30:22"/>
    <n v="9"/>
    <n v="6"/>
    <n v="3"/>
    <m/>
    <m/>
    <n v="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4"/>
    <x v="19"/>
    <x v="2"/>
    <d v="2026-05-22T11:30:22"/>
    <n v="1473"/>
    <n v="1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5"/>
    <x v="19"/>
    <x v="2"/>
    <d v="2026-05-22T11:30:2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1"/>
    <x v="15"/>
    <x v="4"/>
    <d v="2026-05-22T11:30:21"/>
    <n v="22"/>
    <m/>
    <m/>
    <n v="2"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6"/>
    <x v="15"/>
    <x v="4"/>
    <d v="2026-05-22T11:30:2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12"/>
    <x v="15"/>
    <x v="4"/>
    <d v="2026-05-22T11:30:21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2"/>
    <x v="15"/>
    <x v="4"/>
    <d v="2026-05-22T11:30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3"/>
    <x v="15"/>
    <x v="4"/>
    <d v="2026-05-22T11:30:2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2"/>
    <x v="15"/>
    <x v="4"/>
    <d v="2026-05-22T11:30:21"/>
    <n v="259"/>
    <n v="108"/>
    <n v="151"/>
    <m/>
    <n v="6"/>
    <n v="13"/>
    <n v="29"/>
    <n v="31"/>
    <n v="77"/>
    <n v="54"/>
    <n v="23"/>
    <m/>
    <n v="1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3"/>
    <x v="15"/>
    <x v="4"/>
    <d v="2026-05-22T11:30:21"/>
    <n v="14"/>
    <n v="9"/>
    <n v="5"/>
    <n v="1"/>
    <m/>
    <n v="1"/>
    <m/>
    <m/>
    <n v="5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0"/>
    <x v="16"/>
    <x v="2"/>
    <d v="2026-05-22T11:30:21"/>
    <n v="44"/>
    <m/>
    <m/>
    <m/>
    <m/>
    <m/>
    <m/>
    <m/>
    <n v="17"/>
    <m/>
    <n v="14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30"/>
    <x v="19"/>
    <x v="2"/>
    <d v="2026-05-22T11:3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6"/>
    <x v="19"/>
    <x v="2"/>
    <d v="2026-05-22T11:30:22"/>
    <n v="1473"/>
    <n v="571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7"/>
    <x v="19"/>
    <x v="2"/>
    <d v="2026-05-22T11:30:22"/>
    <n v="91"/>
    <n v="38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32"/>
    <x v="19"/>
    <x v="2"/>
    <d v="2026-05-22T11:30:2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25"/>
    <x v="19"/>
    <x v="2"/>
    <d v="2026-05-22T11:30:22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34"/>
    <x v="19"/>
    <x v="2"/>
    <d v="2026-05-22T11:30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8"/>
    <x v="20"/>
    <x v="9"/>
    <d v="2026-05-22T11:30:23"/>
    <n v="72"/>
    <m/>
    <m/>
    <m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9"/>
    <x v="20"/>
    <x v="9"/>
    <d v="2026-05-22T11:30:23"/>
    <n v="129"/>
    <m/>
    <m/>
    <m/>
    <m/>
    <m/>
    <n v="70"/>
    <n v="5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2"/>
    <x v="20"/>
    <x v="9"/>
    <d v="2026-05-22T11:30:23"/>
    <n v="147"/>
    <n v="47"/>
    <n v="100"/>
    <n v="0"/>
    <n v="2"/>
    <n v="11"/>
    <n v="21"/>
    <n v="15"/>
    <n v="35"/>
    <n v="29"/>
    <n v="15"/>
    <m/>
    <n v="6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3"/>
    <x v="20"/>
    <x v="9"/>
    <d v="2026-05-22T11:30:23"/>
    <n v="8"/>
    <n v="4"/>
    <n v="4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4"/>
    <x v="20"/>
    <x v="9"/>
    <d v="2026-05-22T11:30:23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5"/>
    <x v="20"/>
    <x v="9"/>
    <d v="2026-05-22T11:30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6"/>
    <x v="20"/>
    <x v="9"/>
    <d v="2026-05-22T11:30:23"/>
    <n v="327"/>
    <n v="131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7"/>
    <x v="20"/>
    <x v="9"/>
    <d v="2026-05-22T11:30:23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8"/>
    <x v="21"/>
    <x v="1"/>
    <d v="2026-05-22T11:30:23"/>
    <n v="262"/>
    <m/>
    <m/>
    <m/>
    <n v="12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9"/>
    <x v="21"/>
    <x v="1"/>
    <d v="2026-05-22T11:30:23"/>
    <n v="526"/>
    <m/>
    <m/>
    <m/>
    <m/>
    <m/>
    <n v="310"/>
    <n v="2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11"/>
    <x v="16"/>
    <x v="2"/>
    <d v="2026-05-22T11:30:21"/>
    <n v="118.4"/>
    <n v="11.2"/>
    <n v="20.8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1"/>
    <x v="0"/>
    <x v="16"/>
    <x v="2"/>
    <d v="2026-05-22T11:30:21"/>
    <n v="8"/>
    <m/>
    <m/>
    <m/>
    <n v="2"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10"/>
    <x v="17"/>
    <x v="9"/>
    <d v="2026-05-22T11:30:22"/>
    <n v="124"/>
    <m/>
    <m/>
    <m/>
    <m/>
    <m/>
    <m/>
    <m/>
    <n v="56"/>
    <m/>
    <n v="56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11"/>
    <x v="17"/>
    <x v="9"/>
    <d v="2026-05-22T11:30:22"/>
    <n v="148"/>
    <n v="15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0"/>
    <x v="17"/>
    <x v="9"/>
    <d v="2026-05-22T11:30:22"/>
    <n v="18"/>
    <m/>
    <m/>
    <m/>
    <n v="2"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1"/>
    <x v="17"/>
    <x v="9"/>
    <d v="2026-05-22T11:30:22"/>
    <n v="18"/>
    <m/>
    <n v="0"/>
    <n v="0"/>
    <n v="2"/>
    <n v="0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26"/>
    <x v="17"/>
    <x v="9"/>
    <d v="2026-05-22T11:30:22"/>
    <n v="6"/>
    <m/>
    <m/>
    <m/>
    <m/>
    <m/>
    <m/>
    <m/>
    <m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2"/>
    <x v="22"/>
    <x v="17"/>
    <x v="9"/>
    <d v="2026-05-22T11:30:22"/>
    <n v="30.8"/>
    <n v="0"/>
    <n v="4"/>
    <n v="8.4"/>
    <n v="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20"/>
    <x v="21"/>
    <x v="1"/>
    <d v="2026-05-22T11:30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4"/>
    <x v="21"/>
    <x v="1"/>
    <d v="2026-05-22T11:30:23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5"/>
    <x v="21"/>
    <x v="1"/>
    <d v="2026-05-22T11:30:23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6"/>
    <x v="21"/>
    <x v="1"/>
    <d v="2026-05-22T11:30:23"/>
    <n v="365"/>
    <n v="130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7"/>
    <x v="21"/>
    <x v="1"/>
    <d v="2026-05-22T11:30:23"/>
    <n v="66"/>
    <n v="1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25"/>
    <x v="21"/>
    <x v="1"/>
    <d v="2026-05-22T11:3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8"/>
    <x v="22"/>
    <x v="10"/>
    <d v="2026-05-22T11:30:24"/>
    <n v="112"/>
    <m/>
    <m/>
    <m/>
    <n v="5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9"/>
    <x v="22"/>
    <x v="10"/>
    <d v="2026-05-22T11:30:24"/>
    <n v="180"/>
    <m/>
    <m/>
    <m/>
    <m/>
    <m/>
    <n v="8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4"/>
    <x v="22"/>
    <x v="10"/>
    <d v="2026-05-22T11:30:24"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5"/>
    <x v="22"/>
    <x v="10"/>
    <d v="2026-05-22T11:3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27"/>
    <x v="22"/>
    <x v="10"/>
    <d v="2026-05-22T11:30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6"/>
    <x v="22"/>
    <x v="10"/>
    <d v="2026-05-22T11:30:24"/>
    <n v="322"/>
    <n v="144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7"/>
    <x v="22"/>
    <x v="10"/>
    <d v="2026-05-22T11:30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28"/>
    <x v="22"/>
    <x v="10"/>
    <d v="2026-05-22T11:30:2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8"/>
    <x v="23"/>
    <x v="1"/>
    <d v="2026-05-22T11:30:24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9"/>
    <x v="23"/>
    <x v="1"/>
    <d v="2026-05-22T11:30:24"/>
    <n v="73"/>
    <m/>
    <m/>
    <m/>
    <m/>
    <m/>
    <n v="3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27"/>
    <x v="23"/>
    <x v="1"/>
    <d v="2026-05-22T11:3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30"/>
    <x v="23"/>
    <x v="1"/>
    <d v="2026-05-22T11:3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6"/>
    <x v="23"/>
    <x v="1"/>
    <d v="2026-05-22T11:30:24"/>
    <n v="360"/>
    <n v="137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7"/>
    <x v="23"/>
    <x v="1"/>
    <d v="2026-05-22T11:30:24"/>
    <n v="27"/>
    <n v="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28"/>
    <x v="23"/>
    <x v="1"/>
    <d v="2026-05-22T11:30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32"/>
    <x v="23"/>
    <x v="1"/>
    <d v="2026-05-22T11:30:2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8"/>
    <x v="24"/>
    <x v="1"/>
    <d v="2026-05-22T11:30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9"/>
    <x v="24"/>
    <x v="1"/>
    <d v="2026-05-22T11:30:25"/>
    <n v="13"/>
    <m/>
    <m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4"/>
    <x v="24"/>
    <x v="1"/>
    <d v="2026-05-22T11:30:25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5"/>
    <x v="24"/>
    <x v="1"/>
    <d v="2026-05-22T11:30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27"/>
    <x v="24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6"/>
    <x v="24"/>
    <x v="1"/>
    <d v="2026-05-22T11:30:25"/>
    <n v="76"/>
    <n v="3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7"/>
    <x v="24"/>
    <x v="1"/>
    <d v="2026-05-22T11:30:2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28"/>
    <x v="24"/>
    <x v="1"/>
    <d v="2026-05-22T11:3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8"/>
    <x v="25"/>
    <x v="1"/>
    <d v="2026-05-22T11:30:25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9"/>
    <x v="25"/>
    <x v="1"/>
    <d v="2026-05-22T11:30:25"/>
    <n v="26"/>
    <m/>
    <m/>
    <m/>
    <m/>
    <m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4"/>
    <x v="25"/>
    <x v="1"/>
    <d v="2026-05-22T11:30:25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5"/>
    <x v="25"/>
    <x v="1"/>
    <d v="2026-05-22T11:30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27"/>
    <x v="25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6"/>
    <x v="25"/>
    <x v="1"/>
    <d v="2026-05-22T11:30:25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7"/>
    <x v="25"/>
    <x v="1"/>
    <d v="2026-05-22T11:30:2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28"/>
    <x v="25"/>
    <x v="1"/>
    <d v="2026-05-22T11:3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8"/>
    <x v="26"/>
    <x v="2"/>
    <d v="2026-05-22T11:30:26"/>
    <n v="44"/>
    <m/>
    <m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9"/>
    <x v="26"/>
    <x v="2"/>
    <d v="2026-05-22T11:30:26"/>
    <n v="58"/>
    <m/>
    <m/>
    <m/>
    <m/>
    <m/>
    <n v="2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0"/>
    <x v="19"/>
    <x v="2"/>
    <d v="2026-05-22T11:30:22"/>
    <n v="153"/>
    <m/>
    <m/>
    <m/>
    <m/>
    <m/>
    <m/>
    <m/>
    <n v="75"/>
    <m/>
    <n v="40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1"/>
    <x v="19"/>
    <x v="2"/>
    <d v="2026-05-22T11:30:22"/>
    <n v="267.2"/>
    <n v="20.8"/>
    <n v="59.2"/>
    <n v="1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0"/>
    <x v="19"/>
    <x v="2"/>
    <d v="2026-05-22T11:30:22"/>
    <n v="32"/>
    <m/>
    <m/>
    <m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"/>
    <x v="19"/>
    <x v="2"/>
    <d v="2026-05-22T11:30:22"/>
    <n v="48"/>
    <m/>
    <m/>
    <n v="16"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3"/>
    <x v="12"/>
    <x v="19"/>
    <x v="2"/>
    <d v="2026-05-22T11:30:22"/>
    <n v="24"/>
    <n v="2.4"/>
    <m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10"/>
    <x v="20"/>
    <x v="9"/>
    <d v="2026-05-22T11:30:23"/>
    <n v="40"/>
    <m/>
    <m/>
    <m/>
    <m/>
    <m/>
    <m/>
    <m/>
    <n v="15"/>
    <m/>
    <n v="1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11"/>
    <x v="20"/>
    <x v="9"/>
    <d v="2026-05-22T11:30:23"/>
    <n v="24.8"/>
    <n v="0"/>
    <n v="1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0"/>
    <x v="20"/>
    <x v="9"/>
    <d v="2026-05-22T11:30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10"/>
    <x v="27"/>
    <x v="7"/>
    <d v="2026-05-22T11:30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11"/>
    <x v="27"/>
    <x v="7"/>
    <d v="2026-05-22T11:30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2"/>
    <x v="27"/>
    <x v="7"/>
    <d v="2026-05-22T11:30:28"/>
    <n v="11"/>
    <n v="6"/>
    <n v="5"/>
    <n v="0"/>
    <n v="0"/>
    <n v="1"/>
    <n v="1"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4"/>
    <x v="27"/>
    <x v="7"/>
    <d v="2026-05-22T11:30:28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5"/>
    <x v="27"/>
    <x v="7"/>
    <d v="2026-05-22T11:30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6"/>
    <x v="27"/>
    <x v="7"/>
    <d v="2026-05-22T11:30:28"/>
    <n v="85"/>
    <n v="2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7"/>
    <x v="27"/>
    <x v="7"/>
    <d v="2026-05-22T11:30:2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25"/>
    <x v="27"/>
    <x v="7"/>
    <d v="2026-05-22T11:30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4"/>
    <x v="1"/>
    <x v="20"/>
    <x v="9"/>
    <d v="2026-05-22T11:30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0"/>
    <x v="21"/>
    <x v="1"/>
    <d v="2026-05-22T11:30:23"/>
    <n v="122"/>
    <m/>
    <m/>
    <m/>
    <m/>
    <m/>
    <m/>
    <m/>
    <n v="77"/>
    <m/>
    <n v="19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1"/>
    <x v="21"/>
    <x v="1"/>
    <d v="2026-05-22T11:30:23"/>
    <n v="203.2"/>
    <n v="15.2"/>
    <n v="48.8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0"/>
    <x v="21"/>
    <x v="1"/>
    <d v="2026-05-22T11:30:23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"/>
    <x v="21"/>
    <x v="1"/>
    <d v="2026-05-22T11:30:23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3"/>
    <x v="21"/>
    <x v="1"/>
    <d v="2026-05-22T11:30:23"/>
    <n v="8.8800000000000008"/>
    <m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21"/>
    <x v="21"/>
    <x v="1"/>
    <d v="2026-05-22T11:30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22"/>
    <x v="21"/>
    <x v="1"/>
    <d v="2026-05-22T11:30:23"/>
    <n v="20.399999999999999"/>
    <n v="2.4"/>
    <n v="8.8000000000000007"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0"/>
    <x v="28"/>
    <x v="9"/>
    <d v="2026-05-22T11:30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1"/>
    <x v="28"/>
    <x v="9"/>
    <d v="2026-05-22T11:30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2"/>
    <x v="28"/>
    <x v="9"/>
    <d v="2026-05-22T11:30:30"/>
    <n v="20"/>
    <n v="6"/>
    <n v="14"/>
    <m/>
    <m/>
    <n v="1"/>
    <n v="3"/>
    <n v="3"/>
    <n v="7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3"/>
    <x v="28"/>
    <x v="9"/>
    <d v="2026-05-22T11:30:3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4"/>
    <x v="28"/>
    <x v="9"/>
    <d v="2026-05-22T11:30:3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5"/>
    <x v="28"/>
    <x v="9"/>
    <d v="2026-05-22T11:30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6"/>
    <x v="28"/>
    <x v="9"/>
    <d v="2026-05-22T11:30:30"/>
    <n v="121"/>
    <n v="57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7"/>
    <x v="28"/>
    <x v="9"/>
    <d v="2026-05-22T11:30:3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23"/>
    <x v="21"/>
    <x v="1"/>
    <d v="2026-05-22T11:30:23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2"/>
    <x v="21"/>
    <x v="1"/>
    <d v="2026-05-22T11:30:23"/>
    <n v="562"/>
    <n v="263"/>
    <n v="299"/>
    <n v="1"/>
    <n v="8"/>
    <n v="34"/>
    <n v="63"/>
    <n v="74"/>
    <n v="155"/>
    <n v="106"/>
    <n v="83"/>
    <m/>
    <n v="13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3"/>
    <x v="21"/>
    <x v="1"/>
    <d v="2026-05-22T11:30:23"/>
    <n v="7"/>
    <n v="6"/>
    <n v="1"/>
    <m/>
    <m/>
    <m/>
    <m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4"/>
    <x v="21"/>
    <x v="1"/>
    <d v="2026-05-22T11:30:23"/>
    <n v="2"/>
    <n v="2"/>
    <n v="0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5"/>
    <x v="21"/>
    <x v="1"/>
    <d v="2026-05-22T11:30:23"/>
    <n v="6"/>
    <n v="1"/>
    <n v="5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5"/>
    <x v="17"/>
    <x v="21"/>
    <x v="1"/>
    <d v="2026-05-22T11:30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10"/>
    <x v="22"/>
    <x v="10"/>
    <d v="2026-05-22T11:30:24"/>
    <n v="36"/>
    <m/>
    <m/>
    <m/>
    <m/>
    <m/>
    <m/>
    <m/>
    <n v="19"/>
    <m/>
    <n v="8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11"/>
    <x v="22"/>
    <x v="10"/>
    <d v="2026-05-22T11:30:24"/>
    <n v="52"/>
    <n v="9.6"/>
    <n v="12.8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8"/>
    <x v="29"/>
    <x v="4"/>
    <d v="2026-05-22T11:30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9"/>
    <x v="29"/>
    <x v="4"/>
    <d v="2026-05-22T11:30:3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10"/>
    <x v="29"/>
    <x v="4"/>
    <d v="2026-05-22T11:30:32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11"/>
    <x v="29"/>
    <x v="4"/>
    <d v="2026-05-22T11:30:3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0"/>
    <x v="29"/>
    <x v="4"/>
    <d v="2026-05-22T11:30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1"/>
    <x v="29"/>
    <x v="4"/>
    <d v="2026-05-22T11:30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2"/>
    <x v="29"/>
    <x v="4"/>
    <d v="2026-05-22T11:30:32"/>
    <n v="13"/>
    <n v="4"/>
    <n v="9"/>
    <m/>
    <m/>
    <n v="1"/>
    <n v="2"/>
    <n v="1"/>
    <n v="2"/>
    <n v="3"/>
    <n v="1"/>
    <m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3"/>
    <x v="29"/>
    <x v="4"/>
    <d v="2026-05-22T11:30:3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0"/>
    <x v="22"/>
    <x v="10"/>
    <d v="2026-05-22T11:30:24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1"/>
    <x v="22"/>
    <x v="10"/>
    <d v="2026-05-22T11:30:24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22"/>
    <x v="22"/>
    <x v="10"/>
    <d v="2026-05-22T11:30:24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2"/>
    <x v="22"/>
    <x v="10"/>
    <d v="2026-05-22T11:30:24"/>
    <n v="196"/>
    <n v="76"/>
    <n v="120"/>
    <n v="3"/>
    <n v="4"/>
    <n v="10"/>
    <n v="25"/>
    <n v="31"/>
    <n v="40"/>
    <n v="51"/>
    <n v="19"/>
    <m/>
    <n v="4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3"/>
    <x v="22"/>
    <x v="10"/>
    <d v="2026-05-22T11:30:24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26"/>
    <x v="15"/>
    <x v="22"/>
    <x v="10"/>
    <d v="2026-05-22T11:30:24"/>
    <n v="3"/>
    <m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10"/>
    <x v="23"/>
    <x v="1"/>
    <d v="2026-05-22T11:30:24"/>
    <n v="13"/>
    <m/>
    <m/>
    <m/>
    <m/>
    <m/>
    <m/>
    <m/>
    <n v="2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11"/>
    <x v="23"/>
    <x v="1"/>
    <d v="2026-05-22T11:30:24"/>
    <n v="20"/>
    <m/>
    <n v="10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4"/>
    <x v="29"/>
    <x v="4"/>
    <d v="2026-05-22T11:30:3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5"/>
    <x v="29"/>
    <x v="4"/>
    <d v="2026-05-22T11:3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6"/>
    <x v="29"/>
    <x v="4"/>
    <d v="2026-05-22T11:30:32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7"/>
    <x v="29"/>
    <x v="4"/>
    <d v="2026-05-22T11:3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5"/>
    <x v="25"/>
    <x v="29"/>
    <x v="4"/>
    <d v="2026-05-22T11:30:3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8"/>
    <x v="30"/>
    <x v="4"/>
    <d v="2026-05-22T11:30:3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9"/>
    <x v="30"/>
    <x v="4"/>
    <d v="2026-05-22T11:30:32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2"/>
    <x v="30"/>
    <x v="4"/>
    <d v="2026-05-22T11:30:32"/>
    <n v="10"/>
    <n v="5"/>
    <n v="5"/>
    <m/>
    <m/>
    <m/>
    <m/>
    <n v="2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0"/>
    <x v="23"/>
    <x v="1"/>
    <d v="2026-05-22T11:30:2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1"/>
    <x v="23"/>
    <x v="1"/>
    <d v="2026-05-22T11:30:24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2"/>
    <x v="23"/>
    <x v="1"/>
    <d v="2026-05-22T11:30:24"/>
    <n v="76"/>
    <n v="31"/>
    <n v="45"/>
    <m/>
    <n v="5"/>
    <n v="6"/>
    <n v="9"/>
    <n v="8"/>
    <n v="17"/>
    <n v="20"/>
    <n v="2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3"/>
    <x v="23"/>
    <x v="1"/>
    <d v="2026-05-22T11:30:24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4"/>
    <x v="23"/>
    <x v="1"/>
    <d v="2026-05-22T11:30:24"/>
    <n v="36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0"/>
    <x v="5"/>
    <x v="23"/>
    <x v="1"/>
    <d v="2026-05-22T11:30:2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10"/>
    <x v="24"/>
    <x v="1"/>
    <d v="2026-05-22T11:30:25"/>
    <n v="10"/>
    <m/>
    <m/>
    <m/>
    <m/>
    <m/>
    <m/>
    <m/>
    <n v="4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11"/>
    <x v="24"/>
    <x v="1"/>
    <d v="2026-05-22T11:30:25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4"/>
    <x v="31"/>
    <x v="4"/>
    <d v="2026-05-22T11:30:34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5"/>
    <x v="31"/>
    <x v="4"/>
    <d v="2026-05-22T11:30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6"/>
    <x v="31"/>
    <x v="4"/>
    <d v="2026-05-22T11:30:34"/>
    <n v="79"/>
    <n v="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7"/>
    <x v="31"/>
    <x v="4"/>
    <d v="2026-05-22T11:30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25"/>
    <x v="31"/>
    <x v="4"/>
    <d v="2026-05-22T11:30:3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3"/>
    <x v="4"/>
    <x v="32"/>
    <x v="0"/>
    <d v="2026-05-22T11:30:3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3"/>
    <x v="5"/>
    <x v="32"/>
    <x v="0"/>
    <d v="2026-05-22T11:30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3"/>
    <x v="6"/>
    <x v="32"/>
    <x v="0"/>
    <d v="2026-05-22T11:30:3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22"/>
    <x v="24"/>
    <x v="1"/>
    <d v="2026-05-22T11:30:2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2"/>
    <x v="24"/>
    <x v="1"/>
    <d v="2026-05-22T11:30:25"/>
    <n v="25"/>
    <n v="7"/>
    <n v="18"/>
    <m/>
    <n v="1"/>
    <n v="3"/>
    <n v="3"/>
    <n v="2"/>
    <n v="3"/>
    <n v="4"/>
    <n v="4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1"/>
    <x v="15"/>
    <x v="24"/>
    <x v="1"/>
    <d v="2026-05-22T11:30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10"/>
    <x v="25"/>
    <x v="1"/>
    <d v="2026-05-22T11:30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11"/>
    <x v="25"/>
    <x v="1"/>
    <d v="2026-05-22T11:30:2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0"/>
    <x v="25"/>
    <x v="1"/>
    <d v="2026-05-22T11:30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1"/>
    <x v="25"/>
    <x v="1"/>
    <d v="2026-05-22T11:30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2"/>
    <x v="25"/>
    <x v="1"/>
    <d v="2026-05-22T11:30:25"/>
    <n v="30"/>
    <n v="17"/>
    <n v="13"/>
    <m/>
    <m/>
    <n v="2"/>
    <n v="7"/>
    <n v="3"/>
    <n v="11"/>
    <n v="2"/>
    <n v="4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3"/>
    <x v="33"/>
    <x v="4"/>
    <d v="2026-05-22T11:30:36"/>
    <n v="3"/>
    <n v="1"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4"/>
    <x v="33"/>
    <x v="4"/>
    <d v="2026-05-22T11:30:36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5"/>
    <x v="33"/>
    <x v="4"/>
    <d v="2026-05-22T11:30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6"/>
    <x v="33"/>
    <x v="4"/>
    <d v="2026-05-22T11:30:36"/>
    <n v="97"/>
    <n v="3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7"/>
    <x v="33"/>
    <x v="4"/>
    <d v="2026-05-22T11:30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8"/>
    <x v="34"/>
    <x v="4"/>
    <d v="2026-05-22T11:30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9"/>
    <x v="34"/>
    <x v="4"/>
    <d v="2026-05-22T11:30:3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10"/>
    <x v="34"/>
    <x v="4"/>
    <d v="2026-05-22T11:30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2"/>
    <x v="3"/>
    <x v="25"/>
    <x v="1"/>
    <d v="2026-05-22T11:30:2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10"/>
    <x v="26"/>
    <x v="2"/>
    <d v="2026-05-22T11:30:26"/>
    <n v="8"/>
    <m/>
    <m/>
    <m/>
    <m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11"/>
    <x v="26"/>
    <x v="2"/>
    <d v="2026-05-22T11:30:26"/>
    <n v="25.6"/>
    <n v="2.4"/>
    <n v="10.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2"/>
    <x v="26"/>
    <x v="2"/>
    <d v="2026-05-22T11:30:26"/>
    <n v="67"/>
    <n v="34"/>
    <n v="33"/>
    <n v="1"/>
    <n v="3"/>
    <n v="4"/>
    <n v="11"/>
    <n v="11"/>
    <n v="11"/>
    <n v="19"/>
    <n v="4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4"/>
    <x v="26"/>
    <x v="2"/>
    <d v="2026-05-22T11:30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5"/>
    <x v="26"/>
    <x v="2"/>
    <d v="2026-05-22T11:30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6"/>
    <x v="26"/>
    <x v="2"/>
    <d v="2026-05-22T11:30:26"/>
    <n v="100"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5"/>
    <x v="7"/>
    <x v="26"/>
    <x v="2"/>
    <d v="2026-05-22T11:30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8"/>
    <x v="35"/>
    <x v="2"/>
    <d v="2026-05-22T11:30:26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9"/>
    <x v="35"/>
    <x v="2"/>
    <d v="2026-05-22T11:30:26"/>
    <n v="21"/>
    <m/>
    <m/>
    <m/>
    <m/>
    <m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9"/>
    <x v="8"/>
    <x v="36"/>
    <x v="7"/>
    <d v="2026-05-22T11:30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9"/>
    <x v="9"/>
    <x v="36"/>
    <x v="7"/>
    <d v="2026-05-22T11:30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9"/>
    <x v="2"/>
    <x v="36"/>
    <x v="7"/>
    <d v="2026-05-22T11:30:27"/>
    <n v="3"/>
    <m/>
    <n v="3"/>
    <m/>
    <m/>
    <m/>
    <m/>
    <n v="1"/>
    <n v="1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9"/>
    <x v="4"/>
    <x v="36"/>
    <x v="7"/>
    <d v="2026-05-22T11:30:2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9"/>
    <x v="6"/>
    <x v="36"/>
    <x v="7"/>
    <d v="2026-05-22T11:30:27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8"/>
    <x v="37"/>
    <x v="7"/>
    <d v="2026-05-22T11:30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9"/>
    <x v="37"/>
    <x v="7"/>
    <d v="2026-05-22T11:30:2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10"/>
    <x v="37"/>
    <x v="7"/>
    <d v="2026-05-22T11:30:27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2"/>
    <x v="37"/>
    <x v="7"/>
    <d v="2026-05-22T11:30:27"/>
    <n v="6"/>
    <n v="1"/>
    <n v="5"/>
    <m/>
    <m/>
    <m/>
    <n v="1"/>
    <m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4"/>
    <x v="37"/>
    <x v="7"/>
    <d v="2026-05-22T11:30:2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5"/>
    <x v="37"/>
    <x v="7"/>
    <d v="2026-05-22T11:30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6"/>
    <x v="37"/>
    <x v="7"/>
    <d v="2026-05-22T11:30:27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0"/>
    <x v="7"/>
    <x v="37"/>
    <x v="7"/>
    <d v="2026-05-22T11:30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8"/>
    <x v="38"/>
    <x v="7"/>
    <d v="2026-05-22T11:3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9"/>
    <x v="38"/>
    <x v="7"/>
    <d v="2026-05-22T11:30:2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11"/>
    <x v="38"/>
    <x v="7"/>
    <d v="2026-05-22T11:30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2"/>
    <x v="38"/>
    <x v="7"/>
    <d v="2026-05-22T11:30:28"/>
    <n v="6"/>
    <n v="4"/>
    <n v="2"/>
    <m/>
    <m/>
    <n v="1"/>
    <n v="1"/>
    <m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4"/>
    <x v="38"/>
    <x v="7"/>
    <d v="2026-05-22T11:30:2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5"/>
    <x v="38"/>
    <x v="7"/>
    <d v="2026-05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6"/>
    <x v="38"/>
    <x v="7"/>
    <d v="2026-05-22T11:30:28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1"/>
    <x v="7"/>
    <x v="38"/>
    <x v="7"/>
    <d v="2026-05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9"/>
    <x v="39"/>
    <x v="7"/>
    <d v="2026-05-22T11:30:29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11"/>
    <x v="39"/>
    <x v="7"/>
    <d v="2026-05-22T11:30:29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2"/>
    <x v="39"/>
    <x v="7"/>
    <d v="2026-05-22T11:30:29"/>
    <n v="9"/>
    <n v="6"/>
    <n v="3"/>
    <n v="1"/>
    <m/>
    <m/>
    <m/>
    <m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4"/>
    <x v="39"/>
    <x v="7"/>
    <d v="2026-05-22T11:3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5"/>
    <x v="39"/>
    <x v="7"/>
    <d v="2026-05-22T11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6"/>
    <x v="39"/>
    <x v="7"/>
    <d v="2026-05-22T11:30:29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4"/>
    <x v="7"/>
    <x v="39"/>
    <x v="7"/>
    <d v="2026-05-22T11:30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8"/>
    <x v="40"/>
    <x v="9"/>
    <d v="2026-05-22T11:30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9"/>
    <x v="40"/>
    <x v="9"/>
    <d v="2026-05-22T11:30:29"/>
    <n v="36"/>
    <m/>
    <m/>
    <m/>
    <m/>
    <m/>
    <n v="3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10"/>
    <x v="40"/>
    <x v="9"/>
    <d v="2026-05-22T11:3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2"/>
    <x v="40"/>
    <x v="9"/>
    <d v="2026-05-22T11:30:29"/>
    <n v="22"/>
    <n v="11"/>
    <n v="11"/>
    <m/>
    <m/>
    <m/>
    <n v="2"/>
    <n v="1"/>
    <n v="1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4"/>
    <x v="40"/>
    <x v="9"/>
    <d v="2026-05-22T11:30:29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5"/>
    <x v="40"/>
    <x v="9"/>
    <d v="2026-05-22T11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6"/>
    <x v="40"/>
    <x v="9"/>
    <d v="2026-05-22T11:30:29"/>
    <n v="172"/>
    <n v="7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5"/>
    <x v="7"/>
    <x v="40"/>
    <x v="9"/>
    <d v="2026-05-22T11:30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8"/>
    <x v="41"/>
    <x v="9"/>
    <d v="2026-05-22T11:30:3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9"/>
    <x v="41"/>
    <x v="9"/>
    <d v="2026-05-22T11:30:30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10"/>
    <x v="41"/>
    <x v="9"/>
    <d v="2026-05-22T11:30:30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11"/>
    <x v="41"/>
    <x v="9"/>
    <d v="2026-05-22T11:30:3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2"/>
    <x v="41"/>
    <x v="9"/>
    <d v="2026-05-22T11:30:30"/>
    <n v="20"/>
    <n v="6"/>
    <n v="14"/>
    <m/>
    <m/>
    <n v="1"/>
    <n v="3"/>
    <n v="2"/>
    <n v="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4"/>
    <x v="41"/>
    <x v="9"/>
    <d v="2026-05-22T11:30:3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5"/>
    <x v="41"/>
    <x v="9"/>
    <d v="2026-05-22T11:30:3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6"/>
    <x v="41"/>
    <x v="9"/>
    <d v="2026-05-22T11:30:30"/>
    <n v="117"/>
    <n v="5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6"/>
    <x v="7"/>
    <x v="41"/>
    <x v="9"/>
    <d v="2026-05-22T11:30:30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8"/>
    <x v="28"/>
    <x v="9"/>
    <d v="2026-05-22T11:30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2"/>
    <x v="42"/>
    <x v="9"/>
    <d v="2026-05-22T11:30:37"/>
    <n v="10"/>
    <n v="2"/>
    <n v="8"/>
    <m/>
    <m/>
    <n v="1"/>
    <m/>
    <m/>
    <n v="4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4"/>
    <x v="42"/>
    <x v="9"/>
    <d v="2026-05-22T11:30:3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5"/>
    <x v="42"/>
    <x v="9"/>
    <d v="2026-05-22T11:30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6"/>
    <x v="42"/>
    <x v="9"/>
    <d v="2026-05-22T11:30:37"/>
    <n v="1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7"/>
    <x v="42"/>
    <x v="9"/>
    <d v="2026-05-22T11:30:37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9"/>
    <x v="43"/>
    <x v="9"/>
    <d v="2026-05-22T11:30:3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10"/>
    <x v="43"/>
    <x v="9"/>
    <d v="2026-05-22T11:30:38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2"/>
    <x v="43"/>
    <x v="9"/>
    <d v="2026-05-22T11:30:38"/>
    <n v="4"/>
    <n v="1"/>
    <n v="3"/>
    <m/>
    <m/>
    <m/>
    <m/>
    <m/>
    <n v="3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9"/>
    <x v="28"/>
    <x v="9"/>
    <d v="2026-05-22T11:30:30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10"/>
    <x v="28"/>
    <x v="9"/>
    <d v="2026-05-22T11:30:3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7"/>
    <x v="11"/>
    <x v="28"/>
    <x v="9"/>
    <d v="2026-05-22T11:30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9"/>
    <x v="9"/>
    <x v="44"/>
    <x v="9"/>
    <d v="2026-05-22T11:30:31"/>
    <n v="28"/>
    <m/>
    <m/>
    <m/>
    <m/>
    <m/>
    <n v="1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9"/>
    <x v="2"/>
    <x v="44"/>
    <x v="9"/>
    <d v="2026-05-22T11:30:31"/>
    <n v="14"/>
    <n v="8"/>
    <n v="6"/>
    <m/>
    <m/>
    <m/>
    <m/>
    <m/>
    <n v="7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9"/>
    <x v="4"/>
    <x v="44"/>
    <x v="9"/>
    <d v="2026-05-22T11:30:31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9"/>
    <x v="5"/>
    <x v="44"/>
    <x v="9"/>
    <d v="2026-05-22T11:3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9"/>
    <x v="6"/>
    <x v="44"/>
    <x v="9"/>
    <d v="2026-05-22T11:30:31"/>
    <n v="76"/>
    <n v="3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9"/>
    <x v="7"/>
    <x v="44"/>
    <x v="9"/>
    <d v="2026-05-22T11:30:3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2"/>
    <x v="9"/>
    <x v="45"/>
    <x v="9"/>
    <d v="2026-05-22T11:30:31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2"/>
    <x v="10"/>
    <x v="45"/>
    <x v="9"/>
    <d v="2026-05-22T11:30:3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2"/>
    <x v="2"/>
    <x v="45"/>
    <x v="9"/>
    <d v="2026-05-22T11:30:31"/>
    <n v="5"/>
    <m/>
    <n v="5"/>
    <m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2"/>
    <x v="4"/>
    <x v="45"/>
    <x v="9"/>
    <d v="2026-05-22T11:30:3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2"/>
    <x v="6"/>
    <x v="45"/>
    <x v="9"/>
    <d v="2026-05-22T11:30:31"/>
    <n v="43"/>
    <n v="2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4"/>
    <x v="30"/>
    <x v="4"/>
    <d v="2026-05-22T11:30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5"/>
    <x v="30"/>
    <x v="4"/>
    <d v="2026-05-22T11:30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6"/>
    <x v="30"/>
    <x v="4"/>
    <d v="2026-05-22T11:30:32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7"/>
    <x v="30"/>
    <x v="4"/>
    <d v="2026-05-22T11:30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7"/>
    <x v="25"/>
    <x v="30"/>
    <x v="4"/>
    <d v="2026-05-22T11:30:32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8"/>
    <x v="46"/>
    <x v="4"/>
    <d v="2026-05-22T11:30:3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9"/>
    <x v="46"/>
    <x v="4"/>
    <d v="2026-05-22T11:30:3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10"/>
    <x v="46"/>
    <x v="4"/>
    <d v="2026-05-22T11:30:3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2"/>
    <x v="46"/>
    <x v="4"/>
    <d v="2026-05-22T11:30:33"/>
    <n v="12"/>
    <n v="9"/>
    <n v="3"/>
    <m/>
    <m/>
    <m/>
    <n v="3"/>
    <n v="2"/>
    <n v="3"/>
    <n v="3"/>
    <n v="0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4"/>
    <x v="46"/>
    <x v="4"/>
    <d v="2026-05-22T11:30:3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5"/>
    <x v="46"/>
    <x v="4"/>
    <d v="2026-05-22T11:30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6"/>
    <x v="46"/>
    <x v="4"/>
    <d v="2026-05-22T11:30:33"/>
    <n v="81"/>
    <n v="4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28"/>
    <x v="7"/>
    <x v="46"/>
    <x v="4"/>
    <d v="2026-05-22T11:30:3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8"/>
    <x v="47"/>
    <x v="4"/>
    <d v="2026-05-22T11:30:3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9"/>
    <x v="47"/>
    <x v="4"/>
    <d v="2026-05-22T11:30:33"/>
    <n v="14"/>
    <m/>
    <m/>
    <m/>
    <m/>
    <m/>
    <n v="4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11"/>
    <x v="47"/>
    <x v="4"/>
    <d v="2026-05-22T11:30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2"/>
    <x v="47"/>
    <x v="4"/>
    <d v="2026-05-22T11:30:33"/>
    <n v="10"/>
    <n v="8"/>
    <n v="2"/>
    <m/>
    <n v="1"/>
    <m/>
    <m/>
    <n v="2"/>
    <n v="2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4"/>
    <x v="47"/>
    <x v="4"/>
    <d v="2026-05-22T11:30:3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5"/>
    <x v="47"/>
    <x v="4"/>
    <d v="2026-05-22T11:30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6"/>
    <x v="47"/>
    <x v="4"/>
    <d v="2026-05-22T11:30:33"/>
    <n v="33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7"/>
    <x v="47"/>
    <x v="4"/>
    <d v="2026-05-22T11:30:3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0"/>
    <x v="25"/>
    <x v="47"/>
    <x v="4"/>
    <d v="2026-05-22T11:30:3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8"/>
    <x v="48"/>
    <x v="4"/>
    <d v="2026-05-22T11:30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9"/>
    <x v="48"/>
    <x v="4"/>
    <d v="2026-05-22T11:30:3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2"/>
    <x v="48"/>
    <x v="4"/>
    <d v="2026-05-22T11:30:34"/>
    <n v="6"/>
    <n v="1"/>
    <n v="5"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4"/>
    <x v="48"/>
    <x v="4"/>
    <d v="2026-05-22T11:30:3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5"/>
    <x v="48"/>
    <x v="4"/>
    <d v="2026-05-22T11:3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6"/>
    <x v="48"/>
    <x v="4"/>
    <d v="2026-05-22T11:30:34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1"/>
    <x v="7"/>
    <x v="48"/>
    <x v="4"/>
    <d v="2026-05-22T11:30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8"/>
    <x v="31"/>
    <x v="4"/>
    <d v="2026-05-22T11:30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9"/>
    <x v="31"/>
    <x v="4"/>
    <d v="2026-05-22T11:30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10"/>
    <x v="31"/>
    <x v="4"/>
    <d v="2026-05-22T11:30:34"/>
    <n v="5"/>
    <m/>
    <m/>
    <m/>
    <m/>
    <m/>
    <m/>
    <m/>
    <n v="0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11"/>
    <x v="31"/>
    <x v="4"/>
    <d v="2026-05-22T11:30:3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2"/>
    <x v="31"/>
    <x v="4"/>
    <d v="2026-05-22T11:30:34"/>
    <n v="10"/>
    <n v="2"/>
    <n v="8"/>
    <m/>
    <n v="1"/>
    <m/>
    <n v="2"/>
    <n v="3"/>
    <n v="1"/>
    <m/>
    <n v="0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2"/>
    <x v="6"/>
    <x v="49"/>
    <x v="5"/>
    <d v="2026-05-22T11:30:39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8"/>
    <x v="50"/>
    <x v="10"/>
    <d v="2026-05-22T11:30:39"/>
    <n v="14"/>
    <m/>
    <m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9"/>
    <x v="50"/>
    <x v="10"/>
    <d v="2026-05-22T11:30:39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10"/>
    <x v="50"/>
    <x v="10"/>
    <d v="2026-05-22T11:30:3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11"/>
    <x v="50"/>
    <x v="10"/>
    <d v="2026-05-22T11:3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2"/>
    <x v="50"/>
    <x v="10"/>
    <d v="2026-05-22T11:30:39"/>
    <n v="15"/>
    <n v="7"/>
    <n v="8"/>
    <m/>
    <m/>
    <n v="1"/>
    <n v="0"/>
    <n v="7"/>
    <n v="3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4"/>
    <x v="50"/>
    <x v="10"/>
    <d v="2026-05-22T11:30:3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5"/>
    <x v="50"/>
    <x v="10"/>
    <d v="2026-05-22T11:30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16"/>
    <x v="31"/>
    <x v="4"/>
    <d v="2026-05-22T11:30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2"/>
    <x v="20"/>
    <x v="31"/>
    <x v="4"/>
    <d v="2026-05-22T11:30:3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3"/>
    <x v="7"/>
    <x v="32"/>
    <x v="0"/>
    <d v="2026-05-22T11:30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8"/>
    <x v="51"/>
    <x v="0"/>
    <d v="2026-05-22T11:30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9"/>
    <x v="51"/>
    <x v="0"/>
    <d v="2026-05-22T11:30:35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10"/>
    <x v="51"/>
    <x v="0"/>
    <d v="2026-05-22T11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2"/>
    <x v="51"/>
    <x v="0"/>
    <d v="2026-05-22T11:30:35"/>
    <n v="11"/>
    <n v="5"/>
    <n v="6"/>
    <m/>
    <m/>
    <m/>
    <n v="2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4"/>
    <x v="51"/>
    <x v="0"/>
    <d v="2026-05-22T11:30:3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5"/>
    <x v="51"/>
    <x v="0"/>
    <d v="2026-05-22T11:30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6"/>
    <x v="51"/>
    <x v="0"/>
    <d v="2026-05-22T11:30:35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7"/>
    <x v="51"/>
    <x v="0"/>
    <d v="2026-05-22T11:30:3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4"/>
    <x v="25"/>
    <x v="51"/>
    <x v="0"/>
    <d v="2026-05-22T11:30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8"/>
    <x v="33"/>
    <x v="4"/>
    <d v="2026-05-22T11:30:3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9"/>
    <x v="33"/>
    <x v="4"/>
    <d v="2026-05-22T11:30:36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10"/>
    <x v="33"/>
    <x v="4"/>
    <d v="2026-05-22T11:30:36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11"/>
    <x v="33"/>
    <x v="4"/>
    <d v="2026-05-22T11:30:36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7"/>
    <x v="52"/>
    <x v="11"/>
    <d v="2026-05-22T11:30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8"/>
    <x v="53"/>
    <x v="11"/>
    <d v="2026-05-22T11:30:4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9"/>
    <x v="53"/>
    <x v="11"/>
    <d v="2026-05-22T11:30:45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10"/>
    <x v="53"/>
    <x v="11"/>
    <d v="2026-05-22T11:30:4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11"/>
    <x v="53"/>
    <x v="11"/>
    <d v="2026-05-22T11:30:45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2"/>
    <x v="53"/>
    <x v="11"/>
    <d v="2026-05-22T11:30:45"/>
    <n v="25"/>
    <n v="10"/>
    <n v="15"/>
    <m/>
    <n v="1"/>
    <n v="2"/>
    <n v="3"/>
    <n v="5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4"/>
    <x v="53"/>
    <x v="11"/>
    <d v="2026-05-22T11:30:45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5"/>
    <x v="53"/>
    <x v="11"/>
    <d v="2026-05-22T11:30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0"/>
    <x v="33"/>
    <x v="4"/>
    <d v="2026-05-22T11:30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1"/>
    <x v="33"/>
    <x v="4"/>
    <d v="2026-05-22T11:30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5"/>
    <x v="2"/>
    <x v="33"/>
    <x v="4"/>
    <d v="2026-05-22T11:30:36"/>
    <n v="23"/>
    <n v="8"/>
    <n v="15"/>
    <m/>
    <m/>
    <n v="3"/>
    <n v="3"/>
    <n v="4"/>
    <n v="4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2"/>
    <x v="34"/>
    <x v="4"/>
    <d v="2026-05-22T11:30:36"/>
    <n v="8"/>
    <n v="3"/>
    <n v="5"/>
    <m/>
    <m/>
    <m/>
    <m/>
    <n v="1"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4"/>
    <x v="34"/>
    <x v="4"/>
    <d v="2026-05-22T11:30:3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5"/>
    <x v="34"/>
    <x v="4"/>
    <d v="2026-05-22T11:3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6"/>
    <x v="34"/>
    <x v="4"/>
    <d v="2026-05-22T11:30:36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6"/>
    <x v="7"/>
    <x v="34"/>
    <x v="4"/>
    <d v="2026-05-22T11:30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7"/>
    <x v="53"/>
    <x v="11"/>
    <d v="2026-05-22T11:30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8"/>
    <x v="54"/>
    <x v="11"/>
    <d v="2026-05-22T11:30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9"/>
    <x v="54"/>
    <x v="11"/>
    <d v="2026-05-22T11:30:45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10"/>
    <x v="54"/>
    <x v="11"/>
    <d v="2026-05-22T11:30:45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11"/>
    <x v="54"/>
    <x v="11"/>
    <d v="2026-05-22T11:30:4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2"/>
    <x v="54"/>
    <x v="11"/>
    <d v="2026-05-22T11:30:45"/>
    <n v="5"/>
    <n v="2"/>
    <n v="3"/>
    <m/>
    <n v="1"/>
    <m/>
    <n v="1"/>
    <m/>
    <n v="1"/>
    <n v="1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4"/>
    <x v="54"/>
    <x v="11"/>
    <d v="2026-05-22T11:30:4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5"/>
    <x v="54"/>
    <x v="11"/>
    <d v="2026-05-22T11:30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9"/>
    <x v="42"/>
    <x v="9"/>
    <d v="2026-05-22T11:30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10"/>
    <x v="42"/>
    <x v="9"/>
    <d v="2026-05-22T11:30:3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7"/>
    <x v="11"/>
    <x v="42"/>
    <x v="9"/>
    <d v="2026-05-22T11:30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4"/>
    <x v="43"/>
    <x v="9"/>
    <d v="2026-05-22T11:30:3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5"/>
    <x v="43"/>
    <x v="9"/>
    <d v="2026-05-22T11:3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6"/>
    <x v="43"/>
    <x v="9"/>
    <d v="2026-05-22T11:30:38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39"/>
    <x v="7"/>
    <x v="43"/>
    <x v="9"/>
    <d v="2026-05-22T11:3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0"/>
    <x v="4"/>
    <x v="55"/>
    <x v="5"/>
    <d v="2026-05-22T11:30:3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0"/>
    <x v="6"/>
    <x v="55"/>
    <x v="5"/>
    <d v="2026-05-22T11:30:38"/>
    <n v="61"/>
    <n v="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8"/>
    <x v="56"/>
    <x v="0"/>
    <d v="2026-05-22T11:30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9"/>
    <x v="56"/>
    <x v="0"/>
    <d v="2026-05-22T11:30:3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10"/>
    <x v="56"/>
    <x v="0"/>
    <d v="2026-05-22T11:3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2"/>
    <x v="56"/>
    <x v="0"/>
    <d v="2026-05-22T11:30:39"/>
    <n v="10"/>
    <n v="6"/>
    <n v="4"/>
    <m/>
    <m/>
    <m/>
    <m/>
    <n v="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4"/>
    <x v="56"/>
    <x v="0"/>
    <d v="2026-05-22T11:30:3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5"/>
    <x v="56"/>
    <x v="0"/>
    <d v="2026-05-22T11:30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6"/>
    <x v="56"/>
    <x v="0"/>
    <d v="2026-05-22T11:30:39"/>
    <n v="106"/>
    <n v="4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7"/>
    <x v="56"/>
    <x v="0"/>
    <d v="2026-05-22T11:30:3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1"/>
    <x v="25"/>
    <x v="56"/>
    <x v="0"/>
    <d v="2026-05-22T11:30:39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2"/>
    <x v="4"/>
    <x v="49"/>
    <x v="5"/>
    <d v="2026-05-22T11:30:3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6"/>
    <x v="50"/>
    <x v="10"/>
    <d v="2026-05-22T11:30:39"/>
    <n v="109"/>
    <n v="5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3"/>
    <x v="7"/>
    <x v="50"/>
    <x v="10"/>
    <d v="2026-05-22T11:30:3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8"/>
    <x v="57"/>
    <x v="10"/>
    <d v="2026-05-22T11:30:4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9"/>
    <x v="57"/>
    <x v="10"/>
    <d v="2026-05-22T11:30:40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10"/>
    <x v="57"/>
    <x v="10"/>
    <d v="2026-05-22T11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25"/>
    <x v="58"/>
    <x v="11"/>
    <d v="2026-05-22T11:30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8"/>
    <x v="59"/>
    <x v="11"/>
    <d v="2026-05-22T11:30:4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9"/>
    <x v="59"/>
    <x v="11"/>
    <d v="2026-05-22T11:30:46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10"/>
    <x v="59"/>
    <x v="11"/>
    <d v="2026-05-22T11:30:4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0"/>
    <x v="59"/>
    <x v="11"/>
    <d v="2026-05-22T11:30:4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1"/>
    <x v="59"/>
    <x v="11"/>
    <d v="2026-05-22T11:30:4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22"/>
    <x v="59"/>
    <x v="11"/>
    <d v="2026-05-22T11:30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2"/>
    <x v="59"/>
    <x v="11"/>
    <d v="2026-05-22T11:30:46"/>
    <n v="13"/>
    <n v="4"/>
    <n v="9"/>
    <m/>
    <m/>
    <n v="1"/>
    <m/>
    <n v="3"/>
    <n v="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11"/>
    <x v="57"/>
    <x v="10"/>
    <d v="2026-05-22T11:30:4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2"/>
    <x v="57"/>
    <x v="10"/>
    <d v="2026-05-22T11:30:40"/>
    <n v="8"/>
    <n v="2"/>
    <n v="6"/>
    <m/>
    <m/>
    <n v="1"/>
    <m/>
    <n v="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4"/>
    <x v="57"/>
    <x v="10"/>
    <d v="2026-05-22T11:30:40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5"/>
    <x v="57"/>
    <x v="10"/>
    <d v="2026-05-22T11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6"/>
    <x v="57"/>
    <x v="10"/>
    <d v="2026-05-22T11:30:40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8"/>
    <x v="60"/>
    <x v="10"/>
    <d v="2026-05-22T11:30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9"/>
    <x v="60"/>
    <x v="10"/>
    <d v="2026-05-22T11:30:41"/>
    <n v="20"/>
    <m/>
    <m/>
    <m/>
    <m/>
    <m/>
    <n v="6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10"/>
    <x v="60"/>
    <x v="10"/>
    <d v="2026-05-22T11:30:41"/>
    <n v="3"/>
    <m/>
    <m/>
    <m/>
    <m/>
    <m/>
    <m/>
    <m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22"/>
    <x v="60"/>
    <x v="10"/>
    <d v="2026-05-22T11:30:4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2"/>
    <x v="60"/>
    <x v="10"/>
    <d v="2026-05-22T11:30:41"/>
    <n v="17"/>
    <n v="8"/>
    <n v="9"/>
    <m/>
    <m/>
    <m/>
    <n v="1"/>
    <n v="3"/>
    <n v="3"/>
    <n v="7"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15"/>
    <x v="60"/>
    <x v="10"/>
    <d v="2026-05-22T11:30:4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4"/>
    <x v="60"/>
    <x v="10"/>
    <d v="2026-05-22T11:30:4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5"/>
    <x v="60"/>
    <x v="10"/>
    <d v="2026-05-22T11:30:4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6"/>
    <x v="60"/>
    <x v="10"/>
    <d v="2026-05-22T11:30:41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5"/>
    <x v="7"/>
    <x v="60"/>
    <x v="10"/>
    <d v="2026-05-22T11:30:4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6"/>
    <x v="4"/>
    <x v="61"/>
    <x v="10"/>
    <d v="2026-05-22T11:30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6"/>
    <x v="5"/>
    <x v="61"/>
    <x v="10"/>
    <d v="2026-05-22T11:30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6"/>
    <x v="6"/>
    <x v="61"/>
    <x v="10"/>
    <d v="2026-05-22T11:30:41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6"/>
    <x v="7"/>
    <x v="61"/>
    <x v="10"/>
    <d v="2026-05-22T11:30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8"/>
    <x v="62"/>
    <x v="10"/>
    <d v="2026-05-22T11:30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9"/>
    <x v="62"/>
    <x v="10"/>
    <d v="2026-05-22T11:30:42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10"/>
    <x v="62"/>
    <x v="10"/>
    <d v="2026-05-22T11:30:42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11"/>
    <x v="62"/>
    <x v="10"/>
    <d v="2026-05-22T11:30:42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2"/>
    <x v="62"/>
    <x v="10"/>
    <d v="2026-05-22T11:30:42"/>
    <n v="18"/>
    <n v="6"/>
    <n v="12"/>
    <n v="1"/>
    <m/>
    <m/>
    <n v="1"/>
    <n v="1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4"/>
    <x v="62"/>
    <x v="10"/>
    <d v="2026-05-22T11:30:4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5"/>
    <x v="62"/>
    <x v="10"/>
    <d v="2026-05-22T11:30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6"/>
    <x v="62"/>
    <x v="10"/>
    <d v="2026-05-22T11:30:4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7"/>
    <x v="7"/>
    <x v="62"/>
    <x v="10"/>
    <d v="2026-05-22T11:30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8"/>
    <x v="63"/>
    <x v="10"/>
    <d v="2026-05-22T11:30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9"/>
    <x v="63"/>
    <x v="10"/>
    <d v="2026-05-22T11:30:42"/>
    <n v="24"/>
    <m/>
    <m/>
    <m/>
    <m/>
    <m/>
    <n v="12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2"/>
    <x v="63"/>
    <x v="10"/>
    <d v="2026-05-22T11:30:42"/>
    <n v="14"/>
    <n v="12"/>
    <n v="2"/>
    <m/>
    <m/>
    <m/>
    <n v="1"/>
    <n v="1"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4"/>
    <x v="63"/>
    <x v="10"/>
    <d v="2026-05-22T11:30:4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5"/>
    <x v="63"/>
    <x v="10"/>
    <d v="2026-05-22T11:30:4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6"/>
    <x v="63"/>
    <x v="10"/>
    <d v="2026-05-22T11:30:42"/>
    <n v="55"/>
    <n v="3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8"/>
    <x v="7"/>
    <x v="63"/>
    <x v="10"/>
    <d v="2026-05-22T11:30:4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10"/>
    <x v="64"/>
    <x v="10"/>
    <d v="2026-05-22T11:30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11"/>
    <x v="64"/>
    <x v="10"/>
    <d v="2026-05-22T11:30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2"/>
    <x v="64"/>
    <x v="10"/>
    <d v="2026-05-22T11:30:43"/>
    <n v="2"/>
    <n v="0"/>
    <n v="2"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4"/>
    <x v="64"/>
    <x v="10"/>
    <d v="2026-05-22T11:30:4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5"/>
    <x v="64"/>
    <x v="10"/>
    <d v="2026-05-22T11:30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6"/>
    <x v="64"/>
    <x v="10"/>
    <d v="2026-05-22T11:30:43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9"/>
    <x v="7"/>
    <x v="64"/>
    <x v="10"/>
    <d v="2026-05-22T11:3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8"/>
    <x v="65"/>
    <x v="6"/>
    <d v="2026-05-22T11:30:4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9"/>
    <x v="65"/>
    <x v="6"/>
    <d v="2026-05-22T11:30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2"/>
    <x v="65"/>
    <x v="6"/>
    <d v="2026-05-22T11:30:43"/>
    <n v="17"/>
    <n v="10"/>
    <n v="7"/>
    <m/>
    <m/>
    <m/>
    <n v="5"/>
    <n v="3"/>
    <n v="5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4"/>
    <x v="65"/>
    <x v="6"/>
    <d v="2026-05-22T11:30:43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5"/>
    <x v="65"/>
    <x v="6"/>
    <d v="2026-05-22T11:30:4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6"/>
    <x v="65"/>
    <x v="6"/>
    <d v="2026-05-22T11:30:43"/>
    <n v="238"/>
    <n v="11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0"/>
    <x v="7"/>
    <x v="65"/>
    <x v="6"/>
    <d v="2026-05-22T11:30:43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1"/>
    <x v="9"/>
    <x v="66"/>
    <x v="6"/>
    <d v="2026-05-22T11:30:4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1"/>
    <x v="2"/>
    <x v="66"/>
    <x v="6"/>
    <d v="2026-05-22T11:30:44"/>
    <n v="3"/>
    <n v="3"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1"/>
    <x v="4"/>
    <x v="66"/>
    <x v="6"/>
    <d v="2026-05-22T11:30:44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1"/>
    <x v="5"/>
    <x v="66"/>
    <x v="6"/>
    <d v="2026-05-22T11:30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1"/>
    <x v="6"/>
    <x v="66"/>
    <x v="6"/>
    <d v="2026-05-22T11:30:44"/>
    <n v="90"/>
    <n v="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1"/>
    <x v="7"/>
    <x v="66"/>
    <x v="6"/>
    <d v="2026-05-22T11:30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8"/>
    <x v="52"/>
    <x v="11"/>
    <d v="2026-05-22T11:30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7"/>
    <x v="59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9"/>
    <x v="67"/>
    <x v="11"/>
    <d v="2026-05-22T11:30:47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11"/>
    <x v="67"/>
    <x v="11"/>
    <d v="2026-05-22T11:30:4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2"/>
    <x v="67"/>
    <x v="11"/>
    <d v="2026-05-22T11:30:47"/>
    <n v="8"/>
    <n v="3"/>
    <n v="5"/>
    <m/>
    <m/>
    <n v="1"/>
    <m/>
    <m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4"/>
    <x v="67"/>
    <x v="11"/>
    <d v="2026-05-22T11:30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5"/>
    <x v="67"/>
    <x v="11"/>
    <d v="2026-05-22T11:30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6"/>
    <x v="67"/>
    <x v="11"/>
    <d v="2026-05-22T11:30:47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7"/>
    <x v="7"/>
    <x v="67"/>
    <x v="11"/>
    <d v="2026-05-22T11:30:4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7"/>
    <x v="68"/>
    <x v="0"/>
    <d v="2026-05-22T11:30:48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1"/>
    <x v="8"/>
    <x v="69"/>
    <x v="0"/>
    <d v="2026-05-22T11:30:4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1"/>
    <x v="2"/>
    <x v="69"/>
    <x v="0"/>
    <d v="2026-05-22T11:30:49"/>
    <n v="3"/>
    <m/>
    <n v="3"/>
    <m/>
    <m/>
    <m/>
    <n v="2"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1"/>
    <x v="4"/>
    <x v="69"/>
    <x v="0"/>
    <d v="2026-05-22T11:30:4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1"/>
    <x v="5"/>
    <x v="69"/>
    <x v="0"/>
    <d v="2026-05-22T11:30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1"/>
    <x v="6"/>
    <x v="69"/>
    <x v="0"/>
    <d v="2026-05-22T11:30:49"/>
    <n v="46"/>
    <n v="1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1"/>
    <x v="7"/>
    <x v="69"/>
    <x v="0"/>
    <d v="2026-05-22T11:30:4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8"/>
    <x v="70"/>
    <x v="0"/>
    <d v="2026-05-22T11:30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3"/>
    <x v="6"/>
    <x v="53"/>
    <x v="11"/>
    <d v="2026-05-22T11:30:45"/>
    <n v="89"/>
    <n v="3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6"/>
    <x v="54"/>
    <x v="11"/>
    <d v="2026-05-22T11:30:45"/>
    <n v="47"/>
    <n v="2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4"/>
    <x v="7"/>
    <x v="54"/>
    <x v="11"/>
    <d v="2026-05-22T11:30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8"/>
    <x v="58"/>
    <x v="11"/>
    <d v="2026-05-22T11:30:4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9"/>
    <x v="58"/>
    <x v="11"/>
    <d v="2026-05-22T11:30:46"/>
    <n v="25"/>
    <m/>
    <m/>
    <m/>
    <m/>
    <m/>
    <n v="10"/>
    <n v="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10"/>
    <x v="58"/>
    <x v="11"/>
    <d v="2026-05-22T11:30:46"/>
    <n v="16"/>
    <m/>
    <m/>
    <m/>
    <m/>
    <m/>
    <m/>
    <m/>
    <n v="9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11"/>
    <x v="58"/>
    <x v="11"/>
    <d v="2026-05-22T11:30:46"/>
    <n v="5.6"/>
    <m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2"/>
    <x v="58"/>
    <x v="11"/>
    <d v="2026-05-22T11:30:46"/>
    <n v="36"/>
    <n v="10"/>
    <n v="26"/>
    <m/>
    <n v="1"/>
    <n v="1"/>
    <n v="5"/>
    <n v="3"/>
    <n v="5"/>
    <n v="7"/>
    <n v="10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7"/>
    <x v="70"/>
    <x v="0"/>
    <d v="2026-05-22T11:30:49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9"/>
    <x v="0"/>
    <x v="0"/>
    <d v="2026-05-22T11:30:50"/>
    <n v="7"/>
    <m/>
    <m/>
    <m/>
    <m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10"/>
    <x v="0"/>
    <x v="0"/>
    <d v="2026-05-22T11:30:5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0"/>
    <x v="0"/>
    <x v="0"/>
    <d v="2026-05-22T11:30:5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1"/>
    <x v="0"/>
    <x v="0"/>
    <d v="2026-05-22T11:30:50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2"/>
    <x v="0"/>
    <x v="0"/>
    <d v="2026-05-22T11:30:50"/>
    <n v="5"/>
    <n v="2"/>
    <n v="3"/>
    <m/>
    <m/>
    <m/>
    <m/>
    <m/>
    <n v="2"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3"/>
    <x v="0"/>
    <x v="0"/>
    <d v="2026-05-22T11:30:50"/>
    <n v="4"/>
    <n v="3"/>
    <n v="1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4"/>
    <x v="0"/>
    <x v="0"/>
    <d v="2026-05-22T11:30:5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16"/>
    <x v="58"/>
    <x v="11"/>
    <d v="2026-05-22T11:30:4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33"/>
    <x v="58"/>
    <x v="11"/>
    <d v="2026-05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20"/>
    <x v="58"/>
    <x v="11"/>
    <d v="2026-05-22T11:30:46"/>
    <n v="6"/>
    <n v="3"/>
    <n v="3"/>
    <m/>
    <m/>
    <m/>
    <n v="2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4"/>
    <x v="58"/>
    <x v="11"/>
    <d v="2026-05-22T11:30:4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5"/>
    <x v="58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6"/>
    <x v="58"/>
    <x v="11"/>
    <d v="2026-05-22T11:30:46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5"/>
    <x v="7"/>
    <x v="58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3"/>
    <x v="59"/>
    <x v="11"/>
    <d v="2026-05-22T11:30:46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0"/>
    <x v="71"/>
    <x v="0"/>
    <d v="2026-05-22T11:30:5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1"/>
    <x v="71"/>
    <x v="0"/>
    <d v="2026-05-22T11:30:5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2"/>
    <x v="71"/>
    <x v="0"/>
    <d v="2026-05-22T11:30:50"/>
    <n v="9"/>
    <n v="5"/>
    <n v="4"/>
    <m/>
    <m/>
    <m/>
    <m/>
    <n v="3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3"/>
    <x v="71"/>
    <x v="0"/>
    <d v="2026-05-22T11:30:5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4"/>
    <x v="71"/>
    <x v="0"/>
    <d v="2026-05-22T11:30:5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5"/>
    <x v="71"/>
    <x v="0"/>
    <d v="2026-05-22T11:30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6"/>
    <x v="71"/>
    <x v="0"/>
    <d v="2026-05-22T11:30:50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7"/>
    <x v="71"/>
    <x v="0"/>
    <d v="2026-05-22T11:30:5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4"/>
    <x v="59"/>
    <x v="11"/>
    <d v="2026-05-22T11:30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5"/>
    <x v="59"/>
    <x v="11"/>
    <d v="2026-05-22T11:3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6"/>
    <x v="6"/>
    <x v="59"/>
    <x v="11"/>
    <d v="2026-05-22T11:30:46"/>
    <n v="21"/>
    <n v="1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8"/>
    <x v="72"/>
    <x v="11"/>
    <d v="2026-05-22T11:30:47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9"/>
    <x v="72"/>
    <x v="11"/>
    <d v="2026-05-22T11:30:47"/>
    <n v="62"/>
    <m/>
    <m/>
    <m/>
    <m/>
    <m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10"/>
    <x v="72"/>
    <x v="11"/>
    <d v="2026-05-22T11:30:4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11"/>
    <x v="72"/>
    <x v="11"/>
    <d v="2026-05-22T11:30:47"/>
    <n v="12"/>
    <m/>
    <n v="9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0"/>
    <x v="72"/>
    <x v="11"/>
    <d v="2026-05-22T11:30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25"/>
    <x v="71"/>
    <x v="0"/>
    <d v="2026-05-22T11:30:5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9"/>
    <x v="73"/>
    <x v="0"/>
    <d v="2026-05-22T11:30:5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10"/>
    <x v="73"/>
    <x v="0"/>
    <d v="2026-05-22T11:30:51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2"/>
    <x v="73"/>
    <x v="0"/>
    <d v="2026-05-22T11:30:51"/>
    <n v="10"/>
    <n v="4"/>
    <n v="6"/>
    <m/>
    <m/>
    <m/>
    <m/>
    <m/>
    <n v="3"/>
    <n v="5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4"/>
    <x v="73"/>
    <x v="0"/>
    <d v="2026-05-22T11:30:5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5"/>
    <x v="73"/>
    <x v="0"/>
    <d v="2026-05-22T11:30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6"/>
    <x v="73"/>
    <x v="0"/>
    <d v="2026-05-22T11:30:51"/>
    <n v="83"/>
    <n v="3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5"/>
    <x v="7"/>
    <x v="73"/>
    <x v="0"/>
    <d v="2026-05-22T11:30:51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1"/>
    <x v="72"/>
    <x v="11"/>
    <d v="2026-05-22T11:30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2"/>
    <x v="72"/>
    <x v="11"/>
    <d v="2026-05-22T11:30:47"/>
    <n v="51"/>
    <n v="19"/>
    <n v="32"/>
    <m/>
    <n v="3"/>
    <n v="1"/>
    <n v="6"/>
    <n v="6"/>
    <n v="15"/>
    <n v="1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3"/>
    <x v="72"/>
    <x v="11"/>
    <d v="2026-05-22T11:30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4"/>
    <x v="72"/>
    <x v="11"/>
    <d v="2026-05-22T11:30:47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5"/>
    <x v="72"/>
    <x v="11"/>
    <d v="2026-05-22T11:30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6"/>
    <x v="72"/>
    <x v="11"/>
    <d v="2026-05-22T11:30:47"/>
    <n v="191"/>
    <n v="88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8"/>
    <x v="74"/>
    <x v="0"/>
    <d v="2026-05-22T11:30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9"/>
    <x v="74"/>
    <x v="0"/>
    <d v="2026-05-22T11:30:4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2"/>
    <x v="74"/>
    <x v="0"/>
    <d v="2026-05-22T11:30:48"/>
    <n v="7"/>
    <n v="4"/>
    <n v="3"/>
    <m/>
    <m/>
    <m/>
    <n v="1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4"/>
    <x v="74"/>
    <x v="0"/>
    <d v="2026-05-22T11:30:4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5"/>
    <x v="74"/>
    <x v="0"/>
    <d v="2026-05-22T11:30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27"/>
    <x v="74"/>
    <x v="0"/>
    <d v="2026-05-22T11:30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6"/>
    <x v="74"/>
    <x v="0"/>
    <d v="2026-05-22T11:30:48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7"/>
    <x v="74"/>
    <x v="0"/>
    <d v="2026-05-22T11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9"/>
    <x v="28"/>
    <x v="74"/>
    <x v="0"/>
    <d v="2026-05-22T11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8"/>
    <x v="68"/>
    <x v="0"/>
    <d v="2026-05-22T11:30:4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7"/>
    <x v="75"/>
    <x v="12"/>
    <d v="2026-05-22T11:30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0"/>
    <x v="4"/>
    <x v="76"/>
    <x v="12"/>
    <d v="2026-05-22T11:30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0"/>
    <x v="6"/>
    <x v="76"/>
    <x v="12"/>
    <d v="2026-05-22T11:30:53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8"/>
    <x v="77"/>
    <x v="12"/>
    <d v="2026-05-22T11:30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9"/>
    <x v="77"/>
    <x v="12"/>
    <d v="2026-05-22T11:30:54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10"/>
    <x v="77"/>
    <x v="12"/>
    <d v="2026-05-22T11:30:5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11"/>
    <x v="77"/>
    <x v="12"/>
    <d v="2026-05-22T11:30:54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2"/>
    <x v="77"/>
    <x v="12"/>
    <d v="2026-05-22T11:30:54"/>
    <n v="23"/>
    <n v="13"/>
    <n v="10"/>
    <n v="2"/>
    <n v="1"/>
    <n v="1"/>
    <n v="0"/>
    <n v="1"/>
    <n v="10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7"/>
    <x v="77"/>
    <x v="12"/>
    <d v="2026-05-22T11:30:5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8"/>
    <x v="78"/>
    <x v="12"/>
    <d v="2026-05-22T11:30:5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9"/>
    <x v="78"/>
    <x v="12"/>
    <d v="2026-05-22T11:30:55"/>
    <n v="16"/>
    <m/>
    <m/>
    <m/>
    <m/>
    <m/>
    <n v="10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10"/>
    <x v="78"/>
    <x v="12"/>
    <d v="2026-05-22T11:30:5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11"/>
    <x v="78"/>
    <x v="12"/>
    <d v="2026-05-22T11:30:55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2"/>
    <x v="78"/>
    <x v="12"/>
    <d v="2026-05-22T11:30:55"/>
    <n v="13"/>
    <n v="7"/>
    <n v="6"/>
    <n v="1"/>
    <m/>
    <m/>
    <n v="2"/>
    <n v="1"/>
    <n v="5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4"/>
    <x v="78"/>
    <x v="12"/>
    <d v="2026-05-22T11:30:5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5"/>
    <x v="78"/>
    <x v="12"/>
    <d v="2026-05-22T11:30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11"/>
    <x v="70"/>
    <x v="0"/>
    <d v="2026-05-22T11:30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2"/>
    <x v="70"/>
    <x v="0"/>
    <d v="2026-05-22T11:30:49"/>
    <n v="3"/>
    <m/>
    <n v="3"/>
    <m/>
    <m/>
    <n v="1"/>
    <n v="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4"/>
    <x v="70"/>
    <x v="0"/>
    <d v="2026-05-22T11:30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5"/>
    <x v="70"/>
    <x v="0"/>
    <d v="2026-05-22T11:30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2"/>
    <x v="6"/>
    <x v="70"/>
    <x v="0"/>
    <d v="2026-05-22T11:30:49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5"/>
    <x v="0"/>
    <x v="0"/>
    <d v="2026-05-22T11:30:5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6"/>
    <x v="0"/>
    <x v="0"/>
    <d v="2026-05-22T11:30:50"/>
    <n v="123"/>
    <n v="5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3"/>
    <x v="7"/>
    <x v="0"/>
    <x v="0"/>
    <d v="2026-05-22T11:30:5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10"/>
    <x v="79"/>
    <x v="12"/>
    <d v="2026-05-22T11:30:55"/>
    <n v="4"/>
    <m/>
    <m/>
    <m/>
    <m/>
    <m/>
    <m/>
    <m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11"/>
    <x v="79"/>
    <x v="12"/>
    <d v="2026-05-22T11:30:55"/>
    <n v="4.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23"/>
    <x v="79"/>
    <x v="12"/>
    <d v="2026-05-22T11:30:5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2"/>
    <x v="79"/>
    <x v="12"/>
    <d v="2026-05-22T11:30:55"/>
    <n v="39"/>
    <n v="14"/>
    <n v="25"/>
    <n v="2"/>
    <n v="0"/>
    <n v="1"/>
    <n v="9"/>
    <n v="3"/>
    <n v="9"/>
    <n v="11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15"/>
    <x v="79"/>
    <x v="12"/>
    <d v="2026-05-22T11:30:5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4"/>
    <x v="79"/>
    <x v="12"/>
    <d v="2026-05-22T11:30:5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5"/>
    <x v="79"/>
    <x v="12"/>
    <d v="2026-05-22T11:30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6"/>
    <x v="79"/>
    <x v="12"/>
    <d v="2026-05-22T11:30:55"/>
    <n v="9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7"/>
    <x v="79"/>
    <x v="12"/>
    <d v="2026-05-22T11:30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4"/>
    <x v="9"/>
    <x v="80"/>
    <x v="12"/>
    <d v="2026-05-22T11:30:5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4"/>
    <x v="11"/>
    <x v="80"/>
    <x v="12"/>
    <d v="2026-05-22T11:30:5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4"/>
    <x v="2"/>
    <x v="80"/>
    <x v="12"/>
    <d v="2026-05-22T11:30:56"/>
    <n v="4"/>
    <n v="3"/>
    <n v="1"/>
    <m/>
    <m/>
    <n v="1"/>
    <m/>
    <m/>
    <n v="2"/>
    <n v="1"/>
    <n v="0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4"/>
    <x v="4"/>
    <x v="80"/>
    <x v="12"/>
    <d v="2026-05-22T11:30:5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4"/>
    <x v="6"/>
    <x v="80"/>
    <x v="12"/>
    <d v="2026-05-22T11:30:56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5"/>
    <x v="8"/>
    <x v="81"/>
    <x v="3"/>
    <d v="2026-05-22T11:30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5"/>
    <x v="9"/>
    <x v="81"/>
    <x v="3"/>
    <d v="2026-05-22T11:30:56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8"/>
    <x v="71"/>
    <x v="0"/>
    <d v="2026-05-22T11:30:5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9"/>
    <x v="71"/>
    <x v="0"/>
    <d v="2026-05-22T11:30:50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4"/>
    <x v="10"/>
    <x v="71"/>
    <x v="0"/>
    <d v="2026-05-22T11:30:5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6"/>
    <x v="8"/>
    <x v="82"/>
    <x v="0"/>
    <d v="2026-05-22T11:3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6"/>
    <x v="2"/>
    <x v="82"/>
    <x v="0"/>
    <d v="2026-05-22T11:30:51"/>
    <n v="1"/>
    <n v="1"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6"/>
    <x v="4"/>
    <x v="82"/>
    <x v="0"/>
    <d v="2026-05-22T11:30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6"/>
    <x v="5"/>
    <x v="82"/>
    <x v="0"/>
    <d v="2026-05-22T11:30:5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6"/>
    <x v="6"/>
    <x v="82"/>
    <x v="0"/>
    <d v="2026-05-22T11:30:5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6"/>
    <x v="83"/>
    <x v="3"/>
    <d v="2026-05-22T11:30:57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8"/>
    <x v="84"/>
    <x v="13"/>
    <d v="2026-05-22T11:30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9"/>
    <x v="84"/>
    <x v="13"/>
    <d v="2026-05-22T11:30:58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10"/>
    <x v="84"/>
    <x v="13"/>
    <d v="2026-05-22T11:30:58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11"/>
    <x v="84"/>
    <x v="13"/>
    <d v="2026-05-22T11:30:58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0"/>
    <x v="84"/>
    <x v="13"/>
    <d v="2026-05-22T11:30:5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1"/>
    <x v="84"/>
    <x v="13"/>
    <d v="2026-05-22T11:30:5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2"/>
    <x v="84"/>
    <x v="13"/>
    <d v="2026-05-22T11:30:58"/>
    <n v="24"/>
    <n v="13"/>
    <n v="11"/>
    <n v="1"/>
    <m/>
    <n v="4"/>
    <n v="2"/>
    <n v="3"/>
    <n v="4"/>
    <n v="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8"/>
    <x v="85"/>
    <x v="12"/>
    <d v="2026-05-22T11:30:5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9"/>
    <x v="85"/>
    <x v="12"/>
    <d v="2026-05-22T11:30:52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10"/>
    <x v="85"/>
    <x v="12"/>
    <d v="2026-05-22T11:30:5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11"/>
    <x v="85"/>
    <x v="12"/>
    <d v="2026-05-22T11:30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2"/>
    <x v="85"/>
    <x v="12"/>
    <d v="2026-05-22T11:30:52"/>
    <n v="21"/>
    <n v="10"/>
    <n v="11"/>
    <m/>
    <m/>
    <n v="1"/>
    <n v="2"/>
    <n v="5"/>
    <n v="8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4"/>
    <x v="85"/>
    <x v="12"/>
    <d v="2026-05-22T11:30:5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5"/>
    <x v="85"/>
    <x v="12"/>
    <d v="2026-05-22T11:30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6"/>
    <x v="85"/>
    <x v="12"/>
    <d v="2026-05-22T11:30:52"/>
    <n v="48"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7"/>
    <x v="7"/>
    <x v="85"/>
    <x v="12"/>
    <d v="2026-05-22T11:30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8"/>
    <x v="86"/>
    <x v="12"/>
    <d v="2026-05-22T11:30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9"/>
    <x v="86"/>
    <x v="12"/>
    <d v="2026-05-22T11:30:52"/>
    <n v="41"/>
    <m/>
    <m/>
    <m/>
    <m/>
    <m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10"/>
    <x v="86"/>
    <x v="12"/>
    <d v="2026-05-22T11:30:52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11"/>
    <x v="86"/>
    <x v="12"/>
    <d v="2026-05-22T11:30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0"/>
    <x v="86"/>
    <x v="12"/>
    <d v="2026-05-22T11:30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1"/>
    <x v="86"/>
    <x v="12"/>
    <d v="2026-05-22T11:30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21"/>
    <x v="86"/>
    <x v="12"/>
    <d v="2026-05-22T11:30:5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2"/>
    <x v="86"/>
    <x v="12"/>
    <d v="2026-05-22T11:30:52"/>
    <n v="28"/>
    <n v="13"/>
    <n v="15"/>
    <m/>
    <m/>
    <n v="1"/>
    <n v="2"/>
    <m/>
    <n v="9"/>
    <n v="1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3"/>
    <x v="86"/>
    <x v="12"/>
    <d v="2026-05-22T11:30:5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14"/>
    <x v="86"/>
    <x v="12"/>
    <d v="2026-05-22T11:30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4"/>
    <x v="86"/>
    <x v="12"/>
    <d v="2026-05-22T11:30:5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5"/>
    <x v="86"/>
    <x v="12"/>
    <d v="2026-05-22T11:30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6"/>
    <x v="86"/>
    <x v="12"/>
    <d v="2026-05-22T11:30:52"/>
    <n v="55"/>
    <n v="2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8"/>
    <x v="7"/>
    <x v="86"/>
    <x v="12"/>
    <d v="2026-05-22T11:3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8"/>
    <x v="75"/>
    <x v="12"/>
    <d v="2026-05-22T11:30:5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7"/>
    <x v="84"/>
    <x v="13"/>
    <d v="2026-05-22T11:3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8"/>
    <x v="87"/>
    <x v="13"/>
    <d v="2026-05-22T11:30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9"/>
    <x v="87"/>
    <x v="13"/>
    <d v="2026-05-22T11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10"/>
    <x v="87"/>
    <x v="13"/>
    <d v="2026-05-22T11:30:59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11"/>
    <x v="87"/>
    <x v="13"/>
    <d v="2026-05-22T11:3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2"/>
    <x v="87"/>
    <x v="13"/>
    <d v="2026-05-22T11:30:59"/>
    <n v="18"/>
    <n v="8"/>
    <n v="10"/>
    <m/>
    <m/>
    <n v="1"/>
    <n v="1"/>
    <m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4"/>
    <x v="87"/>
    <x v="13"/>
    <d v="2026-05-22T11:30:5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5"/>
    <x v="87"/>
    <x v="13"/>
    <d v="2026-05-22T11:30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2"/>
    <x v="88"/>
    <x v="13"/>
    <d v="2026-05-22T11:31:01"/>
    <n v="71"/>
    <n v="37"/>
    <n v="34"/>
    <n v="2"/>
    <n v="1"/>
    <n v="8"/>
    <n v="8"/>
    <n v="13"/>
    <n v="17"/>
    <n v="1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3"/>
    <x v="88"/>
    <x v="13"/>
    <d v="2026-05-22T11:31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15"/>
    <x v="88"/>
    <x v="13"/>
    <d v="2026-05-22T11:31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4"/>
    <x v="88"/>
    <x v="13"/>
    <d v="2026-05-22T11:31:01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5"/>
    <x v="88"/>
    <x v="13"/>
    <d v="2026-05-22T11:31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27"/>
    <x v="88"/>
    <x v="13"/>
    <d v="2026-05-22T11:31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6"/>
    <x v="88"/>
    <x v="13"/>
    <d v="2026-05-22T11:31:01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7"/>
    <x v="88"/>
    <x v="13"/>
    <d v="2026-05-22T11:31:01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4"/>
    <x v="77"/>
    <x v="12"/>
    <d v="2026-05-22T11:30:54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5"/>
    <x v="77"/>
    <x v="12"/>
    <d v="2026-05-22T11:30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1"/>
    <x v="6"/>
    <x v="77"/>
    <x v="12"/>
    <d v="2026-05-22T11:30:54"/>
    <n v="85"/>
    <n v="3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27"/>
    <x v="78"/>
    <x v="12"/>
    <d v="2026-05-22T11:3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6"/>
    <x v="78"/>
    <x v="12"/>
    <d v="2026-05-22T11:30:55"/>
    <n v="66"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7"/>
    <x v="78"/>
    <x v="12"/>
    <d v="2026-05-22T11:30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2"/>
    <x v="28"/>
    <x v="78"/>
    <x v="12"/>
    <d v="2026-05-22T11:3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8"/>
    <x v="79"/>
    <x v="12"/>
    <d v="2026-05-22T11:30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28"/>
    <x v="88"/>
    <x v="13"/>
    <d v="2026-05-22T11:3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8"/>
    <x v="89"/>
    <x v="13"/>
    <d v="2026-05-22T11:31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9"/>
    <x v="89"/>
    <x v="13"/>
    <d v="2026-05-22T11:31:02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2"/>
    <x v="89"/>
    <x v="13"/>
    <d v="2026-05-22T11:31:02"/>
    <n v="7"/>
    <n v="3"/>
    <n v="4"/>
    <m/>
    <m/>
    <m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4"/>
    <x v="89"/>
    <x v="13"/>
    <d v="2026-05-22T11:31:0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5"/>
    <x v="89"/>
    <x v="13"/>
    <d v="2026-05-22T11:31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6"/>
    <x v="89"/>
    <x v="13"/>
    <d v="2026-05-22T11:31:02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1"/>
    <x v="7"/>
    <x v="89"/>
    <x v="13"/>
    <d v="2026-05-22T11:31:0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7"/>
    <x v="90"/>
    <x v="6"/>
    <d v="2026-05-22T11:31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3"/>
    <x v="9"/>
    <x v="91"/>
    <x v="6"/>
    <d v="2026-05-22T11:31:0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3"/>
    <x v="2"/>
    <x v="91"/>
    <x v="6"/>
    <d v="2026-05-22T11:31:03"/>
    <n v="3"/>
    <m/>
    <n v="3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3"/>
    <x v="4"/>
    <x v="91"/>
    <x v="6"/>
    <d v="2026-05-22T11:31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3"/>
    <x v="6"/>
    <x v="91"/>
    <x v="6"/>
    <d v="2026-05-22T11:31:03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8"/>
    <x v="92"/>
    <x v="6"/>
    <d v="2026-05-22T11:31:0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9"/>
    <x v="92"/>
    <x v="6"/>
    <d v="2026-05-22T11:31:03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2"/>
    <x v="92"/>
    <x v="6"/>
    <d v="2026-05-22T11:31:03"/>
    <n v="15"/>
    <n v="7"/>
    <n v="8"/>
    <m/>
    <m/>
    <m/>
    <n v="3"/>
    <n v="2"/>
    <n v="3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3"/>
    <x v="9"/>
    <x v="79"/>
    <x v="12"/>
    <d v="2026-05-22T11:30:55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5"/>
    <x v="2"/>
    <x v="81"/>
    <x v="3"/>
    <d v="2026-05-22T11:30:56"/>
    <n v="7"/>
    <n v="3"/>
    <n v="4"/>
    <n v="0"/>
    <n v="0"/>
    <n v="0"/>
    <n v="1"/>
    <n v="1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5"/>
    <x v="4"/>
    <x v="81"/>
    <x v="3"/>
    <d v="2026-05-22T11:30:5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5"/>
    <x v="6"/>
    <x v="81"/>
    <x v="3"/>
    <d v="2026-05-22T11:30:56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6"/>
    <x v="9"/>
    <x v="93"/>
    <x v="3"/>
    <d v="2026-05-22T11:30:57"/>
    <n v="6"/>
    <m/>
    <m/>
    <m/>
    <m/>
    <m/>
    <n v="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6"/>
    <x v="2"/>
    <x v="93"/>
    <x v="3"/>
    <d v="2026-05-22T11:30:57"/>
    <n v="3"/>
    <n v="2"/>
    <n v="1"/>
    <n v="0"/>
    <n v="0"/>
    <n v="0"/>
    <n v="0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6"/>
    <x v="4"/>
    <x v="93"/>
    <x v="3"/>
    <d v="2026-05-22T11:30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6"/>
    <x v="6"/>
    <x v="93"/>
    <x v="3"/>
    <d v="2026-05-22T11:30:57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7"/>
    <x v="92"/>
    <x v="6"/>
    <d v="2026-05-22T11:31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8"/>
    <x v="94"/>
    <x v="10"/>
    <d v="2026-05-22T11:31:0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9"/>
    <x v="94"/>
    <x v="10"/>
    <d v="2026-05-22T11:31:04"/>
    <n v="20"/>
    <m/>
    <m/>
    <m/>
    <m/>
    <m/>
    <n v="6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2"/>
    <x v="94"/>
    <x v="10"/>
    <d v="2026-05-22T11:31:04"/>
    <n v="18"/>
    <n v="11"/>
    <n v="7"/>
    <m/>
    <m/>
    <m/>
    <n v="5"/>
    <n v="3"/>
    <n v="3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4"/>
    <x v="94"/>
    <x v="10"/>
    <d v="2026-05-22T11:31:0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5"/>
    <x v="94"/>
    <x v="10"/>
    <d v="2026-05-22T11:31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6"/>
    <x v="94"/>
    <x v="10"/>
    <d v="2026-05-22T11:31:04"/>
    <n v="87"/>
    <n v="3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5"/>
    <x v="7"/>
    <x v="94"/>
    <x v="10"/>
    <d v="2026-05-22T11:31:0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8"/>
    <x v="83"/>
    <x v="3"/>
    <d v="2026-05-22T11:30:57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9"/>
    <x v="83"/>
    <x v="3"/>
    <d v="2026-05-22T11:30:57"/>
    <n v="12"/>
    <m/>
    <m/>
    <m/>
    <m/>
    <m/>
    <n v="4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0"/>
    <x v="83"/>
    <x v="3"/>
    <d v="2026-05-22T11:30:5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1"/>
    <x v="83"/>
    <x v="3"/>
    <d v="2026-05-22T11:30:5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2"/>
    <x v="83"/>
    <x v="3"/>
    <d v="2026-05-22T11:30:57"/>
    <n v="16"/>
    <n v="7"/>
    <n v="9"/>
    <n v="0"/>
    <n v="0"/>
    <n v="0"/>
    <n v="4"/>
    <n v="6"/>
    <n v="2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3"/>
    <x v="83"/>
    <x v="3"/>
    <d v="2026-05-22T11:30:57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7"/>
    <x v="4"/>
    <x v="83"/>
    <x v="3"/>
    <d v="2026-05-22T11:30:5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3"/>
    <x v="84"/>
    <x v="13"/>
    <d v="2026-05-22T11:30:58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7"/>
    <x v="95"/>
    <x v="10"/>
    <d v="2026-05-22T11:31:0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8"/>
    <x v="96"/>
    <x v="10"/>
    <d v="2026-05-22T11:31:0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9"/>
    <x v="96"/>
    <x v="10"/>
    <d v="2026-05-22T11:31:05"/>
    <n v="37"/>
    <m/>
    <m/>
    <m/>
    <m/>
    <m/>
    <n v="18"/>
    <n v="18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10"/>
    <x v="96"/>
    <x v="10"/>
    <d v="2026-05-22T11:31:05"/>
    <n v="6"/>
    <m/>
    <m/>
    <m/>
    <m/>
    <m/>
    <m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11"/>
    <x v="96"/>
    <x v="10"/>
    <d v="2026-05-22T11:31:05"/>
    <n v="17.600000000000001"/>
    <n v="4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0"/>
    <x v="96"/>
    <x v="10"/>
    <d v="2026-05-22T11:3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1"/>
    <x v="96"/>
    <x v="10"/>
    <d v="2026-05-22T11:31:05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12"/>
    <x v="96"/>
    <x v="10"/>
    <d v="2026-05-22T11:31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4"/>
    <x v="84"/>
    <x v="13"/>
    <d v="2026-05-22T11:30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5"/>
    <x v="84"/>
    <x v="13"/>
    <d v="2026-05-22T11:3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8"/>
    <x v="6"/>
    <x v="84"/>
    <x v="13"/>
    <d v="2026-05-22T11:30:58"/>
    <n v="42"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6"/>
    <x v="87"/>
    <x v="13"/>
    <d v="2026-05-22T11:30:59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79"/>
    <x v="7"/>
    <x v="87"/>
    <x v="13"/>
    <d v="2026-05-22T11:30:59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8"/>
    <x v="88"/>
    <x v="13"/>
    <d v="2026-05-22T11:31:01"/>
    <n v="42"/>
    <m/>
    <m/>
    <m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9"/>
    <x v="88"/>
    <x v="13"/>
    <d v="2026-05-22T11:31:01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10"/>
    <x v="88"/>
    <x v="13"/>
    <d v="2026-05-22T11:31:01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7"/>
    <x v="96"/>
    <x v="10"/>
    <d v="2026-05-22T11:31:05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9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0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1"/>
    <x v="97"/>
    <x v="6"/>
    <d v="2026-05-22T11:31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2"/>
    <x v="97"/>
    <x v="6"/>
    <d v="2026-05-22T11:31:05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3"/>
    <x v="97"/>
    <x v="6"/>
    <d v="2026-05-22T11:31:0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4"/>
    <x v="97"/>
    <x v="6"/>
    <d v="2026-05-22T11:31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8"/>
    <x v="6"/>
    <x v="97"/>
    <x v="6"/>
    <d v="2026-05-22T11:31:05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7"/>
    <x v="98"/>
    <x v="4"/>
    <d v="2026-05-22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9"/>
    <x v="99"/>
    <x v="0"/>
    <d v="2026-05-22T11:31:0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10"/>
    <x v="99"/>
    <x v="0"/>
    <d v="2026-05-22T11:31:06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2"/>
    <x v="99"/>
    <x v="0"/>
    <d v="2026-05-22T11:31:06"/>
    <n v="4"/>
    <m/>
    <n v="4"/>
    <m/>
    <m/>
    <m/>
    <m/>
    <n v="2"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4"/>
    <x v="99"/>
    <x v="0"/>
    <d v="2026-05-22T11:31:0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5"/>
    <x v="99"/>
    <x v="0"/>
    <d v="2026-05-22T11:31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6"/>
    <x v="99"/>
    <x v="0"/>
    <d v="2026-05-22T11:31:06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0"/>
    <x v="7"/>
    <x v="99"/>
    <x v="0"/>
    <d v="2026-05-22T11:31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11"/>
    <x v="88"/>
    <x v="13"/>
    <d v="2026-05-22T11:31:01"/>
    <n v="29.6"/>
    <n v="4"/>
    <n v="0.8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1"/>
    <x v="88"/>
    <x v="13"/>
    <d v="2026-05-22T11:31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12"/>
    <x v="88"/>
    <x v="13"/>
    <d v="2026-05-22T11:31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0"/>
    <x v="23"/>
    <x v="88"/>
    <x v="13"/>
    <d v="2026-05-22T11:31:01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8"/>
    <x v="90"/>
    <x v="6"/>
    <d v="2026-05-22T11:31:0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9"/>
    <x v="90"/>
    <x v="6"/>
    <d v="2026-05-22T11:31:0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0"/>
    <x v="90"/>
    <x v="6"/>
    <d v="2026-05-22T11:3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1"/>
    <x v="90"/>
    <x v="6"/>
    <d v="2026-05-22T11:3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1"/>
    <x v="100"/>
    <x v="11"/>
    <d v="2026-05-22T11:31:0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2"/>
    <x v="100"/>
    <x v="11"/>
    <d v="2026-05-22T11:31:07"/>
    <n v="45"/>
    <n v="27"/>
    <n v="18"/>
    <n v="1"/>
    <n v="1"/>
    <n v="3"/>
    <n v="4"/>
    <n v="6"/>
    <n v="16"/>
    <n v="9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3"/>
    <x v="100"/>
    <x v="11"/>
    <d v="2026-05-22T11:31:07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16"/>
    <x v="100"/>
    <x v="11"/>
    <d v="2026-05-22T11:31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20"/>
    <x v="100"/>
    <x v="11"/>
    <d v="2026-05-22T11:31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4"/>
    <x v="100"/>
    <x v="11"/>
    <d v="2026-05-22T11:31:07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5"/>
    <x v="100"/>
    <x v="11"/>
    <d v="2026-05-22T11:31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6"/>
    <x v="100"/>
    <x v="11"/>
    <d v="2026-05-22T11:31:07"/>
    <n v="139"/>
    <n v="7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2"/>
    <x v="90"/>
    <x v="6"/>
    <d v="2026-05-22T11:31:02"/>
    <n v="6"/>
    <n v="5"/>
    <n v="1"/>
    <m/>
    <m/>
    <m/>
    <m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3"/>
    <x v="90"/>
    <x v="6"/>
    <d v="2026-05-22T11:31:0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4"/>
    <x v="90"/>
    <x v="6"/>
    <d v="2026-05-22T11:31:0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5"/>
    <x v="90"/>
    <x v="6"/>
    <d v="2026-05-22T11:31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2"/>
    <x v="6"/>
    <x v="90"/>
    <x v="6"/>
    <d v="2026-05-22T11:31:02"/>
    <n v="92"/>
    <n v="4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4"/>
    <x v="92"/>
    <x v="6"/>
    <d v="2026-05-22T11:31:03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5"/>
    <x v="92"/>
    <x v="6"/>
    <d v="2026-05-22T11:31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4"/>
    <x v="6"/>
    <x v="92"/>
    <x v="6"/>
    <d v="2026-05-22T11:31:03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7"/>
    <x v="100"/>
    <x v="11"/>
    <d v="2026-05-22T11:31:07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8"/>
    <x v="101"/>
    <x v="11"/>
    <d v="2026-05-22T11:31:0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9"/>
    <x v="101"/>
    <x v="11"/>
    <d v="2026-05-22T11:31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10"/>
    <x v="101"/>
    <x v="11"/>
    <d v="2026-05-22T11:3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11"/>
    <x v="101"/>
    <x v="11"/>
    <d v="2026-05-22T11:31:07"/>
    <n v="5.6"/>
    <n v="1.6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0"/>
    <x v="101"/>
    <x v="11"/>
    <d v="2026-05-22T11:3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1"/>
    <x v="101"/>
    <x v="11"/>
    <d v="2026-05-22T11:3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2"/>
    <x v="101"/>
    <x v="11"/>
    <d v="2026-05-22T11:31:07"/>
    <n v="14"/>
    <n v="6"/>
    <n v="8"/>
    <n v="1"/>
    <n v="1"/>
    <n v="2"/>
    <n v="1"/>
    <n v="3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7"/>
    <x v="101"/>
    <x v="11"/>
    <d v="2026-05-22T11:31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3"/>
    <x v="9"/>
    <x v="102"/>
    <x v="6"/>
    <d v="2026-05-22T11:31:08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3"/>
    <x v="2"/>
    <x v="102"/>
    <x v="6"/>
    <d v="2026-05-22T11:31:08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3"/>
    <x v="4"/>
    <x v="102"/>
    <x v="6"/>
    <d v="2026-05-22T11:31:0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3"/>
    <x v="5"/>
    <x v="102"/>
    <x v="6"/>
    <d v="2026-05-22T11:31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3"/>
    <x v="6"/>
    <x v="102"/>
    <x v="6"/>
    <d v="2026-05-22T11:31:08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3"/>
    <x v="7"/>
    <x v="102"/>
    <x v="6"/>
    <d v="2026-05-22T11:3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8"/>
    <x v="103"/>
    <x v="10"/>
    <d v="2026-05-22T11:31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8"/>
    <x v="95"/>
    <x v="10"/>
    <d v="2026-05-22T11:31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9"/>
    <x v="95"/>
    <x v="10"/>
    <d v="2026-05-22T11:31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2"/>
    <x v="95"/>
    <x v="10"/>
    <d v="2026-05-22T11:31:04"/>
    <n v="3"/>
    <n v="1"/>
    <n v="2"/>
    <m/>
    <m/>
    <m/>
    <n v="2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4"/>
    <x v="95"/>
    <x v="10"/>
    <d v="2026-05-22T11:31:0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5"/>
    <x v="95"/>
    <x v="10"/>
    <d v="2026-05-22T11:31:0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6"/>
    <x v="6"/>
    <x v="95"/>
    <x v="10"/>
    <d v="2026-05-22T11:31:04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2"/>
    <x v="96"/>
    <x v="10"/>
    <d v="2026-05-22T11:31:05"/>
    <n v="41"/>
    <n v="14"/>
    <n v="27"/>
    <n v="2"/>
    <n v="1"/>
    <n v="4"/>
    <n v="4"/>
    <n v="5"/>
    <n v="9"/>
    <n v="9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3"/>
    <x v="96"/>
    <x v="10"/>
    <d v="2026-05-22T11:31:05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7"/>
    <x v="103"/>
    <x v="10"/>
    <d v="2026-05-22T11:31:08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7"/>
    <x v="4"/>
    <x v="104"/>
    <x v="6"/>
    <d v="2026-05-22T11:31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7"/>
    <x v="5"/>
    <x v="104"/>
    <x v="6"/>
    <d v="2026-05-22T11:3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7"/>
    <x v="6"/>
    <x v="104"/>
    <x v="6"/>
    <d v="2026-05-22T11:31:0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7"/>
    <x v="7"/>
    <x v="104"/>
    <x v="6"/>
    <d v="2026-05-22T11:31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9"/>
    <x v="105"/>
    <x v="6"/>
    <d v="2026-05-22T11:31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2"/>
    <x v="105"/>
    <x v="6"/>
    <d v="2026-05-22T11:31:09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4"/>
    <x v="105"/>
    <x v="6"/>
    <d v="2026-05-22T11:31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4"/>
    <x v="96"/>
    <x v="10"/>
    <d v="2026-05-22T11:31:05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5"/>
    <x v="96"/>
    <x v="10"/>
    <d v="2026-05-22T11:31:0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7"/>
    <x v="6"/>
    <x v="96"/>
    <x v="10"/>
    <d v="2026-05-22T11:31:05"/>
    <n v="155"/>
    <n v="71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8"/>
    <x v="98"/>
    <x v="4"/>
    <d v="2026-05-22T11:31:0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9"/>
    <x v="98"/>
    <x v="4"/>
    <d v="2026-05-22T11:31:0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10"/>
    <x v="98"/>
    <x v="4"/>
    <d v="2026-05-22T11:31:06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11"/>
    <x v="98"/>
    <x v="4"/>
    <d v="2026-05-22T11:31:0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2"/>
    <x v="98"/>
    <x v="4"/>
    <d v="2026-05-22T11:31:06"/>
    <n v="12"/>
    <n v="5"/>
    <n v="7"/>
    <m/>
    <m/>
    <n v="1"/>
    <n v="3"/>
    <n v="1"/>
    <n v="1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2"/>
    <x v="106"/>
    <x v="1"/>
    <d v="2026-05-22T11:31:10"/>
    <n v="16"/>
    <n v="4"/>
    <n v="12"/>
    <n v="1"/>
    <m/>
    <n v="2"/>
    <n v="2"/>
    <n v="2"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4"/>
    <x v="106"/>
    <x v="1"/>
    <d v="2026-05-22T11:31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5"/>
    <x v="106"/>
    <x v="1"/>
    <d v="2026-05-22T11:31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27"/>
    <x v="106"/>
    <x v="1"/>
    <d v="2026-05-22T11:3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29"/>
    <x v="106"/>
    <x v="1"/>
    <d v="2026-05-22T11:3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6"/>
    <x v="106"/>
    <x v="1"/>
    <d v="2026-05-22T11:31:1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7"/>
    <x v="106"/>
    <x v="1"/>
    <d v="2026-05-22T11:31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28"/>
    <x v="106"/>
    <x v="1"/>
    <d v="2026-05-22T11:31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4"/>
    <x v="98"/>
    <x v="4"/>
    <d v="2026-05-22T11:31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5"/>
    <x v="98"/>
    <x v="4"/>
    <d v="2026-05-22T11:31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89"/>
    <x v="6"/>
    <x v="98"/>
    <x v="4"/>
    <d v="2026-05-22T11:31:06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8"/>
    <x v="100"/>
    <x v="11"/>
    <d v="2026-05-22T11:31:07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9"/>
    <x v="100"/>
    <x v="11"/>
    <d v="2026-05-22T11:31:07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10"/>
    <x v="100"/>
    <x v="11"/>
    <d v="2026-05-22T11:31:07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11"/>
    <x v="100"/>
    <x v="11"/>
    <d v="2026-05-22T11:31:07"/>
    <n v="12.8"/>
    <n v="3.2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1"/>
    <x v="0"/>
    <x v="100"/>
    <x v="11"/>
    <d v="2026-05-22T11:31:0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7"/>
    <x v="107"/>
    <x v="10"/>
    <d v="2026-05-22T11:31:12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8"/>
    <x v="108"/>
    <x v="8"/>
    <d v="2026-05-22T11:31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9"/>
    <x v="108"/>
    <x v="8"/>
    <d v="2026-05-22T11:31:1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11"/>
    <x v="108"/>
    <x v="8"/>
    <d v="2026-05-22T11:31:12"/>
    <n v="5.6"/>
    <n v="0"/>
    <n v="5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0"/>
    <x v="108"/>
    <x v="8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1"/>
    <x v="108"/>
    <x v="8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2"/>
    <x v="108"/>
    <x v="8"/>
    <d v="2026-05-22T11:31:12"/>
    <n v="10"/>
    <n v="7"/>
    <n v="3"/>
    <n v="0"/>
    <n v="2"/>
    <n v="0"/>
    <n v="1"/>
    <n v="3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3"/>
    <x v="108"/>
    <x v="8"/>
    <d v="2026-05-22T11:31:12"/>
    <n v="1"/>
    <m/>
    <n v="1"/>
    <m/>
    <m/>
    <m/>
    <m/>
    <m/>
    <n v="1"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7"/>
    <x v="108"/>
    <x v="8"/>
    <d v="2026-05-22T11:31:12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8"/>
    <x v="109"/>
    <x v="8"/>
    <d v="2026-05-22T11:31:1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9"/>
    <x v="109"/>
    <x v="8"/>
    <d v="2026-05-22T11:31:13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10"/>
    <x v="109"/>
    <x v="8"/>
    <d v="2026-05-22T11:31:1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11"/>
    <x v="109"/>
    <x v="8"/>
    <d v="2026-05-22T11:31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2"/>
    <x v="109"/>
    <x v="8"/>
    <d v="2026-05-22T11:31:13"/>
    <n v="10"/>
    <n v="5"/>
    <n v="5"/>
    <n v="0"/>
    <n v="0"/>
    <n v="1"/>
    <n v="1"/>
    <n v="0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4"/>
    <x v="109"/>
    <x v="8"/>
    <d v="2026-05-22T11:31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5"/>
    <x v="109"/>
    <x v="8"/>
    <d v="2026-05-22T11:31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1"/>
    <x v="110"/>
    <x v="9"/>
    <d v="2026-05-22T11:31:13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2"/>
    <x v="110"/>
    <x v="9"/>
    <d v="2026-05-22T11:31:13"/>
    <n v="20"/>
    <n v="5"/>
    <n v="15"/>
    <m/>
    <m/>
    <n v="2"/>
    <n v="2"/>
    <n v="3"/>
    <n v="5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3"/>
    <x v="110"/>
    <x v="9"/>
    <d v="2026-05-22T11:31:13"/>
    <n v="2"/>
    <n v="1"/>
    <n v="1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4"/>
    <x v="110"/>
    <x v="9"/>
    <d v="2026-05-22T11:31:13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5"/>
    <x v="110"/>
    <x v="9"/>
    <d v="2026-05-22T11:31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6"/>
    <x v="110"/>
    <x v="9"/>
    <d v="2026-05-22T11:31:13"/>
    <n v="131"/>
    <n v="49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7"/>
    <x v="110"/>
    <x v="9"/>
    <d v="2026-05-22T11:31:13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25"/>
    <x v="110"/>
    <x v="9"/>
    <d v="2026-05-22T11:31:13"/>
    <n v="27"/>
    <n v="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3"/>
    <x v="101"/>
    <x v="11"/>
    <d v="2026-05-22T11:31:0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4"/>
    <x v="101"/>
    <x v="11"/>
    <d v="2026-05-22T11:31:0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5"/>
    <x v="101"/>
    <x v="11"/>
    <d v="2026-05-22T11:31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2"/>
    <x v="6"/>
    <x v="101"/>
    <x v="11"/>
    <d v="2026-05-22T11:31:07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9"/>
    <x v="103"/>
    <x v="10"/>
    <d v="2026-05-22T11:31:0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2"/>
    <x v="103"/>
    <x v="10"/>
    <d v="2026-05-22T11:31:08"/>
    <n v="3"/>
    <n v="2"/>
    <n v="1"/>
    <m/>
    <m/>
    <m/>
    <n v="1"/>
    <m/>
    <n v="2"/>
    <m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4"/>
    <x v="103"/>
    <x v="10"/>
    <d v="2026-05-22T11:31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5"/>
    <x v="103"/>
    <x v="10"/>
    <d v="2026-05-22T11:31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34"/>
    <x v="110"/>
    <x v="9"/>
    <d v="2026-05-22T11:31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8"/>
    <x v="9"/>
    <x v="111"/>
    <x v="5"/>
    <d v="2026-05-22T11:31:1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8"/>
    <x v="2"/>
    <x v="111"/>
    <x v="5"/>
    <d v="2026-05-22T11:31:14"/>
    <n v="3"/>
    <m/>
    <n v="3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8"/>
    <x v="4"/>
    <x v="111"/>
    <x v="5"/>
    <d v="2026-05-22T11:31:1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8"/>
    <x v="6"/>
    <x v="111"/>
    <x v="5"/>
    <d v="2026-05-22T11:31:14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9"/>
    <x v="8"/>
    <x v="112"/>
    <x v="12"/>
    <d v="2026-05-22T11:31:1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9"/>
    <x v="9"/>
    <x v="112"/>
    <x v="12"/>
    <d v="2026-05-22T11:31:1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9"/>
    <x v="2"/>
    <x v="112"/>
    <x v="12"/>
    <d v="2026-05-22T11:31:14"/>
    <n v="7"/>
    <n v="5"/>
    <n v="2"/>
    <m/>
    <m/>
    <m/>
    <n v="2"/>
    <n v="3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6"/>
    <x v="6"/>
    <x v="103"/>
    <x v="10"/>
    <d v="2026-05-22T11:31:08"/>
    <n v="35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5"/>
    <x v="105"/>
    <x v="6"/>
    <d v="2026-05-22T11:3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6"/>
    <x v="105"/>
    <x v="6"/>
    <d v="2026-05-22T11:31:09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7"/>
    <x v="105"/>
    <x v="6"/>
    <d v="2026-05-22T11:31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8"/>
    <x v="25"/>
    <x v="105"/>
    <x v="6"/>
    <d v="2026-05-22T11:31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8"/>
    <x v="106"/>
    <x v="1"/>
    <d v="2026-05-22T11:31:1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9"/>
    <x v="106"/>
    <x v="1"/>
    <d v="2026-05-22T11:31:10"/>
    <n v="5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10"/>
    <x v="106"/>
    <x v="1"/>
    <d v="2026-05-22T11:31:10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14"/>
    <x v="113"/>
    <x v="9"/>
    <d v="2026-05-22T11:31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4"/>
    <x v="113"/>
    <x v="9"/>
    <d v="2026-05-22T11:31:15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5"/>
    <x v="113"/>
    <x v="9"/>
    <d v="2026-05-22T11:31:1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6"/>
    <x v="113"/>
    <x v="9"/>
    <d v="2026-05-22T11:31:15"/>
    <n v="136"/>
    <n v="6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7"/>
    <x v="113"/>
    <x v="9"/>
    <d v="2026-05-22T11:31:15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8"/>
    <x v="114"/>
    <x v="13"/>
    <d v="2026-05-22T11:31:1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9"/>
    <x v="114"/>
    <x v="13"/>
    <d v="2026-05-22T11:31:16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10"/>
    <x v="114"/>
    <x v="13"/>
    <d v="2026-05-22T11:31:16"/>
    <n v="7"/>
    <m/>
    <m/>
    <m/>
    <m/>
    <m/>
    <m/>
    <m/>
    <n v="3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5"/>
    <x v="114"/>
    <x v="13"/>
    <d v="2026-05-22T11:31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29"/>
    <x v="114"/>
    <x v="13"/>
    <d v="2026-05-22T11:31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6"/>
    <x v="114"/>
    <x v="13"/>
    <d v="2026-05-22T11:31:16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7"/>
    <x v="114"/>
    <x v="13"/>
    <d v="2026-05-22T11:31:1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31"/>
    <x v="114"/>
    <x v="13"/>
    <d v="2026-05-22T11:31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8"/>
    <x v="115"/>
    <x v="1"/>
    <d v="2026-05-22T11:31:1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9"/>
    <x v="115"/>
    <x v="1"/>
    <d v="2026-05-22T11:31:16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10"/>
    <x v="115"/>
    <x v="1"/>
    <d v="2026-05-22T11:31:16"/>
    <n v="16"/>
    <m/>
    <m/>
    <m/>
    <m/>
    <m/>
    <m/>
    <m/>
    <n v="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11"/>
    <x v="106"/>
    <x v="1"/>
    <d v="2026-05-22T11:31:10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8"/>
    <x v="116"/>
    <x v="8"/>
    <d v="2026-05-22T11:31:1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9"/>
    <x v="116"/>
    <x v="8"/>
    <d v="2026-05-22T11:31:1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10"/>
    <x v="116"/>
    <x v="8"/>
    <d v="2026-05-22T11:31:10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11"/>
    <x v="116"/>
    <x v="8"/>
    <d v="2026-05-22T11:31:10"/>
    <n v="12"/>
    <n v="0"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2"/>
    <x v="116"/>
    <x v="8"/>
    <d v="2026-05-22T11:31:10"/>
    <n v="28"/>
    <n v="14"/>
    <n v="14"/>
    <n v="0"/>
    <n v="1"/>
    <n v="3"/>
    <n v="4"/>
    <n v="2"/>
    <n v="7"/>
    <n v="9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4"/>
    <x v="116"/>
    <x v="8"/>
    <d v="2026-05-22T11:31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5"/>
    <x v="116"/>
    <x v="8"/>
    <d v="2026-05-22T11:31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6"/>
    <x v="116"/>
    <x v="8"/>
    <d v="2026-05-22T11:31:10"/>
    <n v="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0"/>
    <x v="7"/>
    <x v="116"/>
    <x v="8"/>
    <d v="2026-05-22T11:31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8"/>
    <x v="117"/>
    <x v="11"/>
    <d v="2026-05-22T11:31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9"/>
    <x v="117"/>
    <x v="11"/>
    <d v="2026-05-22T11:31:11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10"/>
    <x v="117"/>
    <x v="11"/>
    <d v="2026-05-22T11:31:1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11"/>
    <x v="117"/>
    <x v="11"/>
    <d v="2026-05-22T11:31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0"/>
    <x v="117"/>
    <x v="11"/>
    <d v="2026-05-22T11:31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1"/>
    <x v="117"/>
    <x v="11"/>
    <d v="2026-05-22T11:31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2"/>
    <x v="117"/>
    <x v="11"/>
    <d v="2026-05-22T11:31:11"/>
    <n v="24"/>
    <n v="12"/>
    <n v="12"/>
    <m/>
    <n v="1"/>
    <n v="3"/>
    <n v="2"/>
    <n v="2"/>
    <n v="6"/>
    <n v="8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3"/>
    <x v="117"/>
    <x v="11"/>
    <d v="2026-05-22T11:31:1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4"/>
    <x v="117"/>
    <x v="11"/>
    <d v="2026-05-22T11:31:11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5"/>
    <x v="117"/>
    <x v="11"/>
    <d v="2026-05-22T11:31:1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6"/>
    <x v="117"/>
    <x v="11"/>
    <d v="2026-05-22T11:31:11"/>
    <n v="121"/>
    <n v="49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1"/>
    <x v="7"/>
    <x v="117"/>
    <x v="11"/>
    <d v="2026-05-22T11:31:1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3"/>
    <x v="9"/>
    <x v="118"/>
    <x v="7"/>
    <d v="2026-05-22T11:31:1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3"/>
    <x v="2"/>
    <x v="118"/>
    <x v="7"/>
    <d v="2026-05-22T11:31:11"/>
    <n v="3"/>
    <n v="2"/>
    <n v="1"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3"/>
    <x v="4"/>
    <x v="118"/>
    <x v="7"/>
    <d v="2026-05-22T11:31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3"/>
    <x v="5"/>
    <x v="118"/>
    <x v="7"/>
    <d v="2026-05-22T11:31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3"/>
    <x v="6"/>
    <x v="118"/>
    <x v="7"/>
    <d v="2026-05-22T11:31:1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3"/>
    <x v="7"/>
    <x v="118"/>
    <x v="7"/>
    <d v="2026-05-22T11:31:1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8"/>
    <x v="107"/>
    <x v="10"/>
    <d v="2026-05-22T11:31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9"/>
    <x v="107"/>
    <x v="10"/>
    <d v="2026-05-22T11:3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10"/>
    <x v="107"/>
    <x v="10"/>
    <d v="2026-05-22T11:31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21"/>
    <x v="107"/>
    <x v="10"/>
    <d v="2026-05-22T11:31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15"/>
    <x v="119"/>
    <x v="1"/>
    <d v="2026-05-22T11:31:17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4"/>
    <x v="119"/>
    <x v="1"/>
    <d v="2026-05-22T11:31:1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5"/>
    <x v="119"/>
    <x v="1"/>
    <d v="2026-05-22T11:31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6"/>
    <x v="119"/>
    <x v="1"/>
    <d v="2026-05-22T11:31:17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7"/>
    <x v="119"/>
    <x v="1"/>
    <d v="2026-05-22T11:31:1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8"/>
    <x v="120"/>
    <x v="1"/>
    <d v="2026-05-22T11:31:18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9"/>
    <x v="120"/>
    <x v="1"/>
    <d v="2026-05-22T11:31:18"/>
    <n v="83"/>
    <m/>
    <m/>
    <m/>
    <m/>
    <m/>
    <n v="5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10"/>
    <x v="120"/>
    <x v="1"/>
    <d v="2026-05-22T11:31:1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0"/>
    <x v="120"/>
    <x v="1"/>
    <d v="2026-05-22T11:3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1"/>
    <x v="120"/>
    <x v="1"/>
    <d v="2026-05-22T11:3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13"/>
    <x v="120"/>
    <x v="1"/>
    <d v="2026-05-22T11:31:18"/>
    <n v="4.5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22"/>
    <x v="120"/>
    <x v="1"/>
    <d v="2026-05-22T11:31:18"/>
    <n v="10.4"/>
    <m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23"/>
    <x v="120"/>
    <x v="1"/>
    <d v="2026-05-22T11:31:1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2"/>
    <x v="120"/>
    <x v="1"/>
    <d v="2026-05-22T11:31:18"/>
    <n v="73"/>
    <n v="31"/>
    <n v="42"/>
    <n v="2"/>
    <n v="3"/>
    <n v="7"/>
    <n v="8"/>
    <n v="5"/>
    <n v="27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3"/>
    <x v="120"/>
    <x v="1"/>
    <d v="2026-05-22T11:31:1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14"/>
    <x v="120"/>
    <x v="1"/>
    <d v="2026-05-22T11:31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4"/>
    <x v="108"/>
    <x v="8"/>
    <d v="2026-05-22T11:31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5"/>
    <x v="108"/>
    <x v="8"/>
    <d v="2026-05-22T11:31: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5"/>
    <x v="6"/>
    <x v="108"/>
    <x v="8"/>
    <d v="2026-05-22T11:31:12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6"/>
    <x v="109"/>
    <x v="8"/>
    <d v="2026-05-22T11:31:1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6"/>
    <x v="7"/>
    <x v="109"/>
    <x v="8"/>
    <d v="2026-05-22T11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8"/>
    <x v="110"/>
    <x v="9"/>
    <d v="2026-05-22T11:31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9"/>
    <x v="110"/>
    <x v="9"/>
    <d v="2026-05-22T11:31:1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10"/>
    <x v="110"/>
    <x v="9"/>
    <d v="2026-05-22T11:31:1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15"/>
    <x v="120"/>
    <x v="1"/>
    <d v="2026-05-22T11:31:18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4"/>
    <x v="120"/>
    <x v="1"/>
    <d v="2026-05-22T11:31:18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5"/>
    <x v="120"/>
    <x v="1"/>
    <d v="2026-05-22T11:3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6"/>
    <x v="120"/>
    <x v="1"/>
    <d v="2026-05-22T11:31:18"/>
    <n v="73"/>
    <n v="3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7"/>
    <x v="120"/>
    <x v="1"/>
    <d v="2026-05-22T11:3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8"/>
    <x v="121"/>
    <x v="9"/>
    <d v="2026-05-22T11:31:18"/>
    <n v="82"/>
    <m/>
    <m/>
    <m/>
    <n v="5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9"/>
    <x v="121"/>
    <x v="9"/>
    <d v="2026-05-22T11:31:18"/>
    <n v="139"/>
    <m/>
    <m/>
    <m/>
    <m/>
    <m/>
    <n v="80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0"/>
    <x v="121"/>
    <x v="9"/>
    <d v="2026-05-22T11:31:18"/>
    <n v="32"/>
    <m/>
    <m/>
    <m/>
    <m/>
    <m/>
    <m/>
    <m/>
    <n v="13"/>
    <m/>
    <n v="1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"/>
    <x v="121"/>
    <x v="9"/>
    <d v="2026-05-22T11:31:1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26"/>
    <x v="121"/>
    <x v="9"/>
    <d v="2026-05-22T11:31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2"/>
    <x v="121"/>
    <x v="9"/>
    <d v="2026-05-22T11:31:18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3"/>
    <x v="121"/>
    <x v="9"/>
    <d v="2026-05-22T11:31:1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22"/>
    <x v="121"/>
    <x v="9"/>
    <d v="2026-05-22T11:31:1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2"/>
    <x v="121"/>
    <x v="9"/>
    <d v="2026-05-22T11:31:18"/>
    <n v="157"/>
    <n v="70"/>
    <n v="87"/>
    <n v="5"/>
    <n v="8"/>
    <n v="9"/>
    <n v="26"/>
    <n v="15"/>
    <n v="40"/>
    <n v="29"/>
    <n v="14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3"/>
    <x v="121"/>
    <x v="9"/>
    <d v="2026-05-22T11:31:18"/>
    <n v="6"/>
    <n v="3"/>
    <n v="3"/>
    <n v="1"/>
    <m/>
    <m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4"/>
    <x v="121"/>
    <x v="9"/>
    <d v="2026-05-22T11:31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11"/>
    <x v="110"/>
    <x v="9"/>
    <d v="2026-05-22T11:31:1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7"/>
    <x v="0"/>
    <x v="110"/>
    <x v="9"/>
    <d v="2026-05-22T11:31:13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9"/>
    <x v="4"/>
    <x v="112"/>
    <x v="12"/>
    <d v="2026-05-22T11:31:1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9"/>
    <x v="6"/>
    <x v="112"/>
    <x v="12"/>
    <d v="2026-05-22T11:31:1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8"/>
    <x v="113"/>
    <x v="9"/>
    <d v="2026-05-22T11:31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9"/>
    <x v="113"/>
    <x v="9"/>
    <d v="2026-05-22T11:31:15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10"/>
    <x v="113"/>
    <x v="9"/>
    <d v="2026-05-22T11:31:15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11"/>
    <x v="113"/>
    <x v="9"/>
    <d v="2026-05-22T11:31:1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5"/>
    <x v="121"/>
    <x v="9"/>
    <d v="2026-05-22T11:31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4"/>
    <x v="121"/>
    <x v="9"/>
    <d v="2026-05-22T11:31:18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5"/>
    <x v="121"/>
    <x v="9"/>
    <d v="2026-05-22T11:31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6"/>
    <x v="121"/>
    <x v="9"/>
    <d v="2026-05-22T11:31:18"/>
    <n v="206"/>
    <n v="79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7"/>
    <x v="121"/>
    <x v="9"/>
    <d v="2026-05-22T11:31:1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8"/>
    <x v="122"/>
    <x v="9"/>
    <d v="2026-05-22T11:31:19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9"/>
    <x v="122"/>
    <x v="9"/>
    <d v="2026-05-22T11:31:19"/>
    <n v="106"/>
    <m/>
    <m/>
    <m/>
    <m/>
    <m/>
    <n v="56"/>
    <n v="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10"/>
    <x v="122"/>
    <x v="9"/>
    <d v="2026-05-22T11:31:19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13"/>
    <x v="113"/>
    <x v="9"/>
    <d v="2026-05-22T11:31:15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0"/>
    <x v="2"/>
    <x v="113"/>
    <x v="9"/>
    <d v="2026-05-22T11:31:15"/>
    <n v="34"/>
    <n v="18"/>
    <n v="16"/>
    <m/>
    <m/>
    <n v="4"/>
    <n v="3"/>
    <n v="5"/>
    <n v="9"/>
    <n v="6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11"/>
    <x v="114"/>
    <x v="13"/>
    <d v="2026-05-22T11:31:16"/>
    <n v="18.399999999999999"/>
    <n v="5.6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0"/>
    <x v="114"/>
    <x v="13"/>
    <d v="2026-05-22T11:31:16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1"/>
    <x v="114"/>
    <x v="13"/>
    <d v="2026-05-22T11:31:1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23"/>
    <x v="114"/>
    <x v="13"/>
    <d v="2026-05-22T11:31:16"/>
    <n v="7.2"/>
    <n v="0"/>
    <n v="0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2"/>
    <x v="114"/>
    <x v="13"/>
    <d v="2026-05-22T11:31:16"/>
    <n v="32"/>
    <n v="12"/>
    <n v="20"/>
    <n v="2"/>
    <n v="2"/>
    <n v="3"/>
    <n v="5"/>
    <n v="3"/>
    <n v="5"/>
    <n v="6"/>
    <n v="3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3"/>
    <x v="114"/>
    <x v="13"/>
    <d v="2026-05-22T11:31:16"/>
    <n v="1"/>
    <n v="1"/>
    <m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4"/>
    <x v="122"/>
    <x v="9"/>
    <d v="2026-05-22T11:31:19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5"/>
    <x v="122"/>
    <x v="9"/>
    <d v="2026-05-22T11:31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6"/>
    <x v="122"/>
    <x v="9"/>
    <d v="2026-05-22T11:31:19"/>
    <n v="273"/>
    <n v="94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7"/>
    <x v="122"/>
    <x v="9"/>
    <d v="2026-05-22T11:3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25"/>
    <x v="122"/>
    <x v="9"/>
    <d v="2026-05-22T11:31:19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8"/>
    <x v="123"/>
    <x v="9"/>
    <d v="2026-05-22T11:31:1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9"/>
    <x v="123"/>
    <x v="9"/>
    <d v="2026-05-22T11:31:19"/>
    <n v="47"/>
    <m/>
    <m/>
    <m/>
    <m/>
    <m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10"/>
    <x v="123"/>
    <x v="9"/>
    <d v="2026-05-22T11:31:19"/>
    <n v="8"/>
    <m/>
    <m/>
    <m/>
    <m/>
    <m/>
    <m/>
    <m/>
    <n v="5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15"/>
    <x v="114"/>
    <x v="13"/>
    <d v="2026-05-22T11:31:16"/>
    <n v="1"/>
    <n v="1"/>
    <m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11"/>
    <x v="4"/>
    <x v="114"/>
    <x v="13"/>
    <d v="2026-05-22T11:31:1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11"/>
    <x v="115"/>
    <x v="1"/>
    <d v="2026-05-22T11:31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13"/>
    <x v="115"/>
    <x v="1"/>
    <d v="2026-05-22T11:31:16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23"/>
    <x v="115"/>
    <x v="1"/>
    <d v="2026-05-22T11:31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2"/>
    <x v="115"/>
    <x v="1"/>
    <d v="2026-05-22T11:31:16"/>
    <n v="43"/>
    <n v="19"/>
    <n v="24"/>
    <n v="3"/>
    <m/>
    <m/>
    <n v="6"/>
    <n v="5"/>
    <n v="10"/>
    <n v="8"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14"/>
    <x v="115"/>
    <x v="1"/>
    <d v="2026-05-22T11:31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15"/>
    <x v="115"/>
    <x v="1"/>
    <d v="2026-05-22T11:31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17"/>
    <x v="115"/>
    <x v="1"/>
    <d v="2026-05-22T11:31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20"/>
    <x v="115"/>
    <x v="1"/>
    <d v="2026-05-22T11:31:1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4"/>
    <x v="115"/>
    <x v="1"/>
    <d v="2026-05-22T11:31:1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0"/>
    <x v="6"/>
    <x v="115"/>
    <x v="1"/>
    <d v="2026-05-22T11:31:16"/>
    <n v="117"/>
    <n v="4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8"/>
    <x v="119"/>
    <x v="1"/>
    <d v="2026-05-22T11:31:1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9"/>
    <x v="119"/>
    <x v="1"/>
    <d v="2026-05-22T11:31:17"/>
    <n v="57"/>
    <m/>
    <m/>
    <m/>
    <m/>
    <m/>
    <n v="32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10"/>
    <x v="119"/>
    <x v="1"/>
    <d v="2026-05-22T11:31:17"/>
    <n v="10"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2"/>
    <x v="11"/>
    <x v="120"/>
    <x v="1"/>
    <d v="2026-05-22T11:31:18"/>
    <n v="25.6"/>
    <n v="2.4"/>
    <n v="7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4"/>
    <x v="124"/>
    <x v="2"/>
    <d v="2026-05-22T11:31:2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5"/>
    <x v="124"/>
    <x v="2"/>
    <d v="2026-05-22T11:31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6"/>
    <x v="124"/>
    <x v="2"/>
    <d v="2026-05-22T11:31:20"/>
    <n v="66"/>
    <n v="2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7"/>
    <x v="124"/>
    <x v="2"/>
    <d v="2026-05-22T11:3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25"/>
    <x v="124"/>
    <x v="2"/>
    <d v="2026-05-22T11:31:2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8"/>
    <x v="125"/>
    <x v="10"/>
    <d v="2026-05-22T11:31:20"/>
    <n v="178"/>
    <m/>
    <m/>
    <m/>
    <n v="9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9"/>
    <x v="125"/>
    <x v="10"/>
    <d v="2026-05-22T11:31:20"/>
    <n v="305"/>
    <m/>
    <m/>
    <m/>
    <m/>
    <m/>
    <n v="186"/>
    <n v="118"/>
    <n v="1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0"/>
    <x v="125"/>
    <x v="10"/>
    <d v="2026-05-22T11:31:20"/>
    <n v="70"/>
    <m/>
    <m/>
    <m/>
    <m/>
    <m/>
    <m/>
    <m/>
    <n v="44"/>
    <m/>
    <n v="14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6"/>
    <x v="125"/>
    <x v="10"/>
    <d v="2026-05-22T11:31:2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7"/>
    <x v="125"/>
    <x v="10"/>
    <d v="2026-05-22T11:31:2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35"/>
    <x v="125"/>
    <x v="10"/>
    <d v="2026-05-22T11:31:20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8"/>
    <x v="125"/>
    <x v="10"/>
    <d v="2026-05-22T11:31:20"/>
    <n v="31.2"/>
    <m/>
    <m/>
    <n v="24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9"/>
    <x v="125"/>
    <x v="10"/>
    <d v="2026-05-22T11:31:20"/>
    <n v="9.1999999999999993"/>
    <m/>
    <m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20"/>
    <x v="125"/>
    <x v="10"/>
    <d v="2026-05-22T11:31:20"/>
    <n v="5"/>
    <n v="3"/>
    <n v="2"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36"/>
    <x v="125"/>
    <x v="10"/>
    <d v="2026-05-22T11:31:20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24"/>
    <x v="125"/>
    <x v="10"/>
    <d v="2026-05-22T11:31:20"/>
    <n v="13"/>
    <n v="9"/>
    <n v="4"/>
    <m/>
    <m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4"/>
    <x v="125"/>
    <x v="10"/>
    <d v="2026-05-22T11:31:20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5"/>
    <x v="125"/>
    <x v="10"/>
    <d v="2026-05-22T11:31:2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6"/>
    <x v="125"/>
    <x v="10"/>
    <d v="2026-05-22T11:31:20"/>
    <n v="840"/>
    <n v="316"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7"/>
    <x v="125"/>
    <x v="10"/>
    <d v="2026-05-22T11:31:20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25"/>
    <x v="125"/>
    <x v="10"/>
    <d v="2026-05-22T11:31:20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8"/>
    <x v="126"/>
    <x v="9"/>
    <d v="2026-05-22T11:31:21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9"/>
    <x v="126"/>
    <x v="9"/>
    <d v="2026-05-22T11:31:21"/>
    <n v="41"/>
    <m/>
    <m/>
    <m/>
    <m/>
    <m/>
    <n v="18"/>
    <n v="2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10"/>
    <x v="126"/>
    <x v="9"/>
    <d v="2026-05-22T11:31:21"/>
    <n v="11"/>
    <m/>
    <m/>
    <m/>
    <m/>
    <m/>
    <m/>
    <m/>
    <n v="7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1"/>
    <x v="126"/>
    <x v="9"/>
    <d v="2026-05-22T11:3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22"/>
    <x v="126"/>
    <x v="9"/>
    <d v="2026-05-22T11:31:2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2"/>
    <x v="126"/>
    <x v="9"/>
    <d v="2026-05-22T11:31:21"/>
    <n v="49"/>
    <n v="19"/>
    <n v="30"/>
    <m/>
    <n v="2"/>
    <n v="3"/>
    <n v="6"/>
    <n v="7"/>
    <n v="9"/>
    <n v="11"/>
    <n v="7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3"/>
    <x v="126"/>
    <x v="9"/>
    <d v="2026-05-22T11:3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15"/>
    <x v="126"/>
    <x v="9"/>
    <d v="2026-05-22T11:31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18"/>
    <x v="126"/>
    <x v="9"/>
    <d v="2026-05-22T11:31:21"/>
    <n v="5.6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24"/>
    <x v="126"/>
    <x v="9"/>
    <d v="2026-05-22T11:31:2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4"/>
    <x v="126"/>
    <x v="9"/>
    <d v="2026-05-22T11:31:21"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11"/>
    <x v="121"/>
    <x v="9"/>
    <d v="2026-05-22T11:31:18"/>
    <n v="44"/>
    <n v="8"/>
    <n v="16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2"/>
    <x v="0"/>
    <x v="121"/>
    <x v="9"/>
    <d v="2026-05-22T11:31:1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11"/>
    <x v="122"/>
    <x v="9"/>
    <d v="2026-05-22T11:31:19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0"/>
    <x v="122"/>
    <x v="9"/>
    <d v="2026-05-22T11:31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1"/>
    <x v="122"/>
    <x v="9"/>
    <d v="2026-05-22T11:31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22"/>
    <x v="122"/>
    <x v="9"/>
    <d v="2026-05-22T11:31:19"/>
    <n v="7.2"/>
    <m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2"/>
    <x v="122"/>
    <x v="9"/>
    <d v="2026-05-22T11:31:19"/>
    <n v="93"/>
    <n v="38"/>
    <n v="55"/>
    <n v="2"/>
    <m/>
    <n v="4"/>
    <n v="10"/>
    <n v="12"/>
    <n v="28"/>
    <n v="26"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3"/>
    <x v="122"/>
    <x v="9"/>
    <d v="2026-05-22T11:31:1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5"/>
    <x v="126"/>
    <x v="9"/>
    <d v="2026-05-22T11:31:2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6"/>
    <x v="126"/>
    <x v="9"/>
    <d v="2026-05-22T11:31:21"/>
    <n v="193"/>
    <n v="85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7"/>
    <x v="126"/>
    <x v="9"/>
    <d v="2026-05-22T11:31:21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25"/>
    <x v="126"/>
    <x v="9"/>
    <d v="2026-05-22T11:31:21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34"/>
    <x v="126"/>
    <x v="9"/>
    <d v="2026-05-22T11:3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8"/>
    <x v="127"/>
    <x v="1"/>
    <d v="2026-05-22T11:31:21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9"/>
    <x v="127"/>
    <x v="1"/>
    <d v="2026-05-22T11:31:21"/>
    <n v="60"/>
    <m/>
    <m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10"/>
    <x v="127"/>
    <x v="1"/>
    <d v="2026-05-22T11:31:21"/>
    <n v="11"/>
    <m/>
    <m/>
    <m/>
    <m/>
    <m/>
    <m/>
    <m/>
    <n v="6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23"/>
    <x v="15"/>
    <x v="122"/>
    <x v="9"/>
    <d v="2026-05-22T11:31:19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11"/>
    <x v="123"/>
    <x v="9"/>
    <d v="2026-05-22T11:31:19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1"/>
    <x v="123"/>
    <x v="9"/>
    <d v="2026-05-22T11:31:19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12"/>
    <x v="123"/>
    <x v="9"/>
    <d v="2026-05-22T11:31:1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2"/>
    <x v="123"/>
    <x v="9"/>
    <d v="2026-05-22T11:31:19"/>
    <n v="47"/>
    <n v="19"/>
    <n v="28"/>
    <n v="0"/>
    <n v="0"/>
    <n v="5"/>
    <n v="5"/>
    <n v="6"/>
    <n v="14"/>
    <n v="10"/>
    <n v="5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3"/>
    <x v="123"/>
    <x v="9"/>
    <d v="2026-05-22T11:31:19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4"/>
    <x v="123"/>
    <x v="9"/>
    <d v="2026-05-22T11:31:19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5"/>
    <x v="123"/>
    <x v="9"/>
    <d v="2026-05-22T11:31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6"/>
    <x v="123"/>
    <x v="9"/>
    <d v="2026-05-22T11:31:19"/>
    <n v="158"/>
    <n v="9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58"/>
    <x v="7"/>
    <x v="123"/>
    <x v="9"/>
    <d v="2026-05-22T11:31:19"/>
    <n v="2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8"/>
    <x v="124"/>
    <x v="2"/>
    <d v="2026-05-22T11:31:2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9"/>
    <x v="124"/>
    <x v="2"/>
    <d v="2026-05-22T11:31:20"/>
    <n v="69"/>
    <m/>
    <m/>
    <m/>
    <m/>
    <m/>
    <n v="40"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10"/>
    <x v="124"/>
    <x v="2"/>
    <d v="2026-05-22T11:31:20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11"/>
    <x v="124"/>
    <x v="2"/>
    <d v="2026-05-22T11:31:20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1"/>
    <x v="124"/>
    <x v="2"/>
    <d v="2026-05-22T11:31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21"/>
    <x v="124"/>
    <x v="2"/>
    <d v="2026-05-22T11:31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20"/>
    <x v="127"/>
    <x v="1"/>
    <d v="2026-05-22T11:31:21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4"/>
    <x v="127"/>
    <x v="1"/>
    <d v="2026-05-22T11:31:2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5"/>
    <x v="127"/>
    <x v="1"/>
    <d v="2026-05-22T11:31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6"/>
    <x v="127"/>
    <x v="1"/>
    <d v="2026-05-22T11:31:21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7"/>
    <x v="127"/>
    <x v="1"/>
    <d v="2026-05-22T11:31:2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8"/>
    <x v="128"/>
    <x v="2"/>
    <d v="2026-05-22T11:31:22"/>
    <n v="292"/>
    <m/>
    <m/>
    <m/>
    <n v="12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9"/>
    <x v="128"/>
    <x v="2"/>
    <d v="2026-05-22T11:31:22"/>
    <n v="500"/>
    <m/>
    <m/>
    <m/>
    <m/>
    <m/>
    <n v="292"/>
    <n v="20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0"/>
    <x v="128"/>
    <x v="2"/>
    <d v="2026-05-22T11:31:22"/>
    <n v="117"/>
    <m/>
    <m/>
    <m/>
    <m/>
    <m/>
    <m/>
    <m/>
    <n v="56"/>
    <m/>
    <n v="26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22"/>
    <x v="124"/>
    <x v="2"/>
    <d v="2026-05-22T11:31:20"/>
    <n v="6.4"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2"/>
    <x v="124"/>
    <x v="2"/>
    <d v="2026-05-22T11:31:20"/>
    <n v="63"/>
    <n v="22"/>
    <n v="41"/>
    <m/>
    <n v="1"/>
    <n v="4"/>
    <n v="6"/>
    <n v="5"/>
    <n v="20"/>
    <n v="14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3"/>
    <x v="124"/>
    <x v="2"/>
    <d v="2026-05-22T11:31:20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14"/>
    <x v="124"/>
    <x v="2"/>
    <d v="2026-05-22T11:31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273"/>
    <x v="15"/>
    <x v="124"/>
    <x v="2"/>
    <d v="2026-05-22T11:31:20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1"/>
    <x v="125"/>
    <x v="10"/>
    <d v="2026-05-22T11:31:20"/>
    <n v="72.8"/>
    <n v="3.2"/>
    <n v="25.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0"/>
    <x v="125"/>
    <x v="10"/>
    <d v="2026-05-22T11:31:20"/>
    <n v="32"/>
    <m/>
    <m/>
    <m/>
    <n v="2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"/>
    <x v="125"/>
    <x v="10"/>
    <d v="2026-05-22T11:31:20"/>
    <n v="39"/>
    <m/>
    <n v="1"/>
    <n v="6"/>
    <n v="2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5"/>
    <x v="128"/>
    <x v="2"/>
    <d v="2026-05-22T11:31:22"/>
    <n v="5"/>
    <n v="3"/>
    <n v="2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6"/>
    <x v="128"/>
    <x v="2"/>
    <d v="2026-05-22T11:31:2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7"/>
    <x v="128"/>
    <x v="2"/>
    <d v="2026-05-22T11:31:2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8"/>
    <x v="128"/>
    <x v="2"/>
    <d v="2026-05-22T11:31:22"/>
    <n v="21.6"/>
    <m/>
    <n v="2"/>
    <n v="4.4000000000000004"/>
    <n v="1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9"/>
    <x v="128"/>
    <x v="2"/>
    <d v="2026-05-22T11:31:22"/>
    <n v="6.8"/>
    <m/>
    <m/>
    <n v="4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0"/>
    <x v="128"/>
    <x v="2"/>
    <d v="2026-05-22T11:31:22"/>
    <n v="6"/>
    <n v="5"/>
    <n v="1"/>
    <m/>
    <m/>
    <n v="1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4"/>
    <x v="128"/>
    <x v="2"/>
    <d v="2026-05-22T11:31:22"/>
    <n v="8"/>
    <n v="2"/>
    <n v="6"/>
    <m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4"/>
    <x v="128"/>
    <x v="2"/>
    <d v="2026-05-22T11:31:22"/>
    <n v="483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5"/>
    <x v="128"/>
    <x v="2"/>
    <d v="2026-05-22T11:31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6"/>
    <x v="128"/>
    <x v="2"/>
    <d v="2026-05-22T11:31:22"/>
    <n v="483"/>
    <n v="197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7"/>
    <x v="128"/>
    <x v="2"/>
    <d v="2026-05-22T11:31:22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5"/>
    <x v="128"/>
    <x v="2"/>
    <d v="2026-05-22T11:31:22"/>
    <n v="84"/>
    <n v="2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34"/>
    <x v="128"/>
    <x v="2"/>
    <d v="2026-05-22T11:31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8"/>
    <x v="129"/>
    <x v="2"/>
    <d v="2026-05-22T11:31:22"/>
    <n v="148"/>
    <m/>
    <m/>
    <m/>
    <n v="82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9"/>
    <x v="129"/>
    <x v="2"/>
    <d v="2026-05-22T11:31:22"/>
    <n v="317"/>
    <m/>
    <m/>
    <m/>
    <m/>
    <m/>
    <n v="159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10"/>
    <x v="129"/>
    <x v="2"/>
    <d v="2026-05-22T11:31:22"/>
    <n v="82"/>
    <m/>
    <m/>
    <m/>
    <m/>
    <m/>
    <m/>
    <m/>
    <n v="6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2"/>
    <x v="125"/>
    <x v="10"/>
    <d v="2026-05-22T11:31:20"/>
    <n v="17.600000000000001"/>
    <n v="4.8"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3"/>
    <x v="125"/>
    <x v="10"/>
    <d v="2026-05-22T11:31:20"/>
    <n v="8.8800000000000008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23"/>
    <x v="125"/>
    <x v="10"/>
    <d v="2026-05-22T11:31:2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2"/>
    <x v="125"/>
    <x v="10"/>
    <d v="2026-05-22T11:31:20"/>
    <n v="337"/>
    <n v="132"/>
    <n v="205"/>
    <n v="2"/>
    <n v="10"/>
    <n v="18"/>
    <n v="46"/>
    <n v="43"/>
    <n v="93"/>
    <n v="61"/>
    <n v="45"/>
    <m/>
    <n v="7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3"/>
    <x v="125"/>
    <x v="10"/>
    <d v="2026-05-22T11:31:20"/>
    <n v="22"/>
    <n v="11"/>
    <n v="11"/>
    <n v="2"/>
    <n v="1"/>
    <n v="3"/>
    <n v="1"/>
    <n v="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4"/>
    <x v="125"/>
    <x v="10"/>
    <d v="2026-05-22T11:31:20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6"/>
    <x v="15"/>
    <x v="125"/>
    <x v="10"/>
    <d v="2026-05-22T11:31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11"/>
    <x v="126"/>
    <x v="9"/>
    <d v="2026-05-22T11:31:21"/>
    <n v="12.8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15"/>
    <x v="129"/>
    <x v="2"/>
    <d v="2026-05-22T11:31:22"/>
    <n v="6"/>
    <n v="2"/>
    <n v="4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4"/>
    <x v="129"/>
    <x v="2"/>
    <d v="2026-05-22T11:31:22"/>
    <n v="518"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5"/>
    <x v="129"/>
    <x v="2"/>
    <d v="2026-05-22T11:31:2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6"/>
    <x v="129"/>
    <x v="2"/>
    <d v="2026-05-22T11:31:22"/>
    <n v="518"/>
    <n v="253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7"/>
    <x v="129"/>
    <x v="2"/>
    <d v="2026-05-22T11:31:22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8"/>
    <x v="130"/>
    <x v="12"/>
    <d v="2026-05-22T11:31:23"/>
    <n v="58"/>
    <m/>
    <m/>
    <m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9"/>
    <x v="130"/>
    <x v="12"/>
    <d v="2026-05-22T11:31:23"/>
    <n v="104"/>
    <m/>
    <m/>
    <m/>
    <m/>
    <m/>
    <n v="52"/>
    <n v="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0"/>
    <x v="130"/>
    <x v="12"/>
    <d v="2026-05-22T11:31:23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3"/>
    <x v="130"/>
    <x v="12"/>
    <d v="2026-05-22T11:31:23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22"/>
    <x v="130"/>
    <x v="12"/>
    <d v="2026-05-22T11:31:23"/>
    <n v="16"/>
    <m/>
    <n v="4.4000000000000004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23"/>
    <x v="130"/>
    <x v="12"/>
    <d v="2026-05-22T11:31:23"/>
    <n v="8"/>
    <m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2"/>
    <x v="130"/>
    <x v="12"/>
    <d v="2026-05-22T11:31:23"/>
    <n v="108"/>
    <n v="46"/>
    <n v="62"/>
    <n v="2"/>
    <n v="4"/>
    <n v="8"/>
    <n v="10"/>
    <n v="19"/>
    <n v="26"/>
    <n v="26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3"/>
    <x v="130"/>
    <x v="12"/>
    <d v="2026-05-22T11:31:23"/>
    <n v="3"/>
    <n v="1"/>
    <n v="2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4"/>
    <x v="130"/>
    <x v="12"/>
    <d v="2026-05-22T11:31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5"/>
    <x v="130"/>
    <x v="12"/>
    <d v="2026-05-22T11:31:23"/>
    <n v="6"/>
    <n v="2"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4"/>
    <x v="130"/>
    <x v="12"/>
    <d v="2026-05-22T11:31:23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367"/>
    <x v="0"/>
    <x v="126"/>
    <x v="9"/>
    <d v="2026-05-22T11:3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1"/>
    <x v="128"/>
    <x v="2"/>
    <d v="2026-05-22T11:31:22"/>
    <n v="138.4"/>
    <n v="9.6"/>
    <n v="35.200000000000003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0"/>
    <x v="128"/>
    <x v="2"/>
    <d v="2026-05-22T11:31:22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"/>
    <x v="128"/>
    <x v="2"/>
    <d v="2026-05-22T11:31:22"/>
    <n v="19"/>
    <m/>
    <m/>
    <m/>
    <m/>
    <n v="2"/>
    <n v="1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2"/>
    <x v="128"/>
    <x v="2"/>
    <d v="2026-05-22T11:31:22"/>
    <n v="3.2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3"/>
    <x v="128"/>
    <x v="2"/>
    <d v="2026-05-22T11:31:2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1"/>
    <x v="128"/>
    <x v="2"/>
    <d v="2026-05-22T11:31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2"/>
    <x v="128"/>
    <x v="2"/>
    <d v="2026-05-22T11:31:22"/>
    <n v="7.2"/>
    <m/>
    <n v="3.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7"/>
    <x v="131"/>
    <x v="9"/>
    <d v="2026-05-22T11:31:2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37"/>
    <x v="131"/>
    <x v="9"/>
    <d v="2026-05-22T11:3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38"/>
    <x v="131"/>
    <x v="9"/>
    <d v="2026-05-22T11:3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8"/>
    <x v="131"/>
    <x v="9"/>
    <d v="2026-05-22T11:31:23"/>
    <n v="21.6"/>
    <n v="5.6"/>
    <m/>
    <n v="6"/>
    <n v="5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9"/>
    <x v="131"/>
    <x v="9"/>
    <d v="2026-05-22T11:31:23"/>
    <n v="12.8"/>
    <m/>
    <n v="3.6"/>
    <n v="4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0"/>
    <x v="131"/>
    <x v="9"/>
    <d v="2026-05-22T11:31:23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39"/>
    <x v="131"/>
    <x v="9"/>
    <d v="2026-05-22T11:31:2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4"/>
    <x v="131"/>
    <x v="9"/>
    <d v="2026-05-22T11:31:23"/>
    <n v="11"/>
    <n v="4"/>
    <n v="7"/>
    <n v="2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4"/>
    <x v="131"/>
    <x v="9"/>
    <d v="2026-05-22T11:31:23"/>
    <n v="699"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5"/>
    <x v="131"/>
    <x v="9"/>
    <d v="2026-05-22T11:31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6"/>
    <x v="131"/>
    <x v="9"/>
    <d v="2026-05-22T11:31:23"/>
    <n v="699"/>
    <n v="271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7"/>
    <x v="131"/>
    <x v="9"/>
    <d v="2026-05-22T11:31:2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5"/>
    <x v="131"/>
    <x v="9"/>
    <d v="2026-05-22T11:3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8"/>
    <x v="132"/>
    <x v="2"/>
    <d v="2026-05-22T11:31:24"/>
    <n v="274"/>
    <m/>
    <m/>
    <m/>
    <n v="11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9"/>
    <x v="132"/>
    <x v="2"/>
    <d v="2026-05-22T11:31:24"/>
    <n v="545"/>
    <m/>
    <m/>
    <m/>
    <m/>
    <m/>
    <n v="310"/>
    <n v="23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0"/>
    <x v="132"/>
    <x v="2"/>
    <d v="2026-05-22T11:31:24"/>
    <n v="116"/>
    <m/>
    <m/>
    <m/>
    <m/>
    <m/>
    <m/>
    <m/>
    <n v="69"/>
    <m/>
    <n v="28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3"/>
    <x v="128"/>
    <x v="2"/>
    <d v="2026-05-22T11:31:22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2"/>
    <x v="128"/>
    <x v="2"/>
    <d v="2026-05-22T11:31:22"/>
    <n v="570"/>
    <n v="245"/>
    <n v="325"/>
    <n v="6"/>
    <n v="17"/>
    <n v="45"/>
    <n v="60"/>
    <n v="86"/>
    <n v="146"/>
    <n v="104"/>
    <n v="56"/>
    <m/>
    <n v="14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3"/>
    <x v="128"/>
    <x v="2"/>
    <d v="2026-05-22T11:31:22"/>
    <n v="13"/>
    <n v="8"/>
    <n v="5"/>
    <n v="2"/>
    <n v="1"/>
    <m/>
    <m/>
    <n v="1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4"/>
    <x v="14"/>
    <x v="128"/>
    <x v="2"/>
    <d v="2026-05-22T11:31:2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11"/>
    <x v="129"/>
    <x v="2"/>
    <d v="2026-05-22T11:31:22"/>
    <n v="160.80000000000001"/>
    <n v="4.8"/>
    <n v="23.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0"/>
    <x v="129"/>
    <x v="2"/>
    <d v="2026-05-22T11:31:2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1"/>
    <x v="129"/>
    <x v="2"/>
    <d v="2026-05-22T11:31:2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26"/>
    <x v="129"/>
    <x v="2"/>
    <d v="2026-05-22T11:31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2"/>
    <x v="132"/>
    <x v="2"/>
    <d v="2026-05-22T11:31:24"/>
    <n v="12"/>
    <n v="1.6"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3"/>
    <x v="132"/>
    <x v="2"/>
    <d v="2026-05-22T11:31:2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1"/>
    <x v="132"/>
    <x v="2"/>
    <d v="2026-05-22T11:31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2"/>
    <x v="132"/>
    <x v="2"/>
    <d v="2026-05-22T11:31:24"/>
    <n v="17.2"/>
    <n v="4.8"/>
    <m/>
    <n v="2.8"/>
    <n v="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3"/>
    <x v="132"/>
    <x v="2"/>
    <d v="2026-05-22T11:31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"/>
    <x v="132"/>
    <x v="2"/>
    <d v="2026-05-22T11:31:24"/>
    <n v="586"/>
    <n v="252"/>
    <n v="334"/>
    <n v="5"/>
    <n v="8"/>
    <n v="58"/>
    <n v="55"/>
    <n v="83"/>
    <n v="155"/>
    <n v="118"/>
    <n v="71"/>
    <m/>
    <n v="14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3"/>
    <x v="132"/>
    <x v="2"/>
    <d v="2026-05-22T11:31:24"/>
    <n v="15"/>
    <n v="7"/>
    <n v="8"/>
    <m/>
    <n v="1"/>
    <n v="3"/>
    <m/>
    <n v="3"/>
    <n v="4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4"/>
    <x v="132"/>
    <x v="2"/>
    <d v="2026-05-22T11:31:2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22"/>
    <x v="129"/>
    <x v="2"/>
    <d v="2026-05-22T11:31:22"/>
    <n v="11.6"/>
    <m/>
    <n v="3.6"/>
    <n v="5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23"/>
    <x v="129"/>
    <x v="2"/>
    <d v="2026-05-22T11:31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2"/>
    <x v="129"/>
    <x v="2"/>
    <d v="2026-05-22T11:31:22"/>
    <n v="381"/>
    <n v="159"/>
    <n v="222"/>
    <n v="5"/>
    <n v="10"/>
    <n v="46"/>
    <n v="41"/>
    <n v="35"/>
    <n v="94"/>
    <n v="68"/>
    <n v="60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99"/>
    <x v="3"/>
    <x v="129"/>
    <x v="2"/>
    <d v="2026-05-22T11:31:22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1"/>
    <x v="130"/>
    <x v="12"/>
    <d v="2026-05-22T11:31:23"/>
    <n v="39.200000000000003"/>
    <n v="4.8"/>
    <n v="8.8000000000000007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0"/>
    <x v="130"/>
    <x v="12"/>
    <d v="2026-05-22T11:31:2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"/>
    <x v="130"/>
    <x v="12"/>
    <d v="2026-05-22T11:31:23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12"/>
    <x v="130"/>
    <x v="12"/>
    <d v="2026-05-22T11:31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5"/>
    <x v="132"/>
    <x v="2"/>
    <d v="2026-05-22T11:31:24"/>
    <n v="9"/>
    <n v="5"/>
    <n v="4"/>
    <n v="1"/>
    <m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6"/>
    <x v="132"/>
    <x v="2"/>
    <d v="2026-05-22T11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7"/>
    <x v="132"/>
    <x v="2"/>
    <d v="2026-05-22T11:31:24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8"/>
    <x v="132"/>
    <x v="2"/>
    <d v="2026-05-22T11:31:2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9"/>
    <x v="132"/>
    <x v="2"/>
    <d v="2026-05-22T11:31:24"/>
    <n v="10.4"/>
    <m/>
    <n v="4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0"/>
    <x v="132"/>
    <x v="2"/>
    <d v="2026-05-22T11:31:24"/>
    <n v="10"/>
    <n v="4"/>
    <n v="6"/>
    <m/>
    <m/>
    <m/>
    <n v="1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4"/>
    <x v="132"/>
    <x v="2"/>
    <d v="2026-05-22T11:31:24"/>
    <n v="5"/>
    <n v="3"/>
    <n v="2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4"/>
    <x v="132"/>
    <x v="2"/>
    <d v="2026-05-22T11:31:2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5"/>
    <x v="132"/>
    <x v="2"/>
    <d v="2026-05-22T11:31:2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6"/>
    <x v="132"/>
    <x v="2"/>
    <d v="2026-05-22T11:31:24"/>
    <n v="347"/>
    <n v="12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7"/>
    <x v="132"/>
    <x v="2"/>
    <d v="2026-05-22T11:31:24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25"/>
    <x v="132"/>
    <x v="2"/>
    <d v="2026-05-22T11:31:24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34"/>
    <x v="132"/>
    <x v="2"/>
    <d v="2026-05-22T11:3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8"/>
    <x v="133"/>
    <x v="1"/>
    <d v="2026-05-22T11:34:26"/>
    <n v="304"/>
    <m/>
    <m/>
    <m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9"/>
    <x v="133"/>
    <x v="1"/>
    <d v="2026-05-22T11:34:26"/>
    <n v="591"/>
    <m/>
    <m/>
    <m/>
    <m/>
    <m/>
    <n v="342"/>
    <n v="24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10"/>
    <x v="133"/>
    <x v="1"/>
    <d v="2026-05-22T11:34:26"/>
    <n v="150"/>
    <m/>
    <m/>
    <m/>
    <m/>
    <m/>
    <m/>
    <m/>
    <n v="73"/>
    <m/>
    <n v="36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8"/>
    <x v="131"/>
    <x v="9"/>
    <d v="2026-05-22T11:31:23"/>
    <n v="310"/>
    <m/>
    <m/>
    <m/>
    <n v="16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9"/>
    <x v="131"/>
    <x v="9"/>
    <d v="2026-05-22T11:31:23"/>
    <n v="568"/>
    <m/>
    <m/>
    <m/>
    <m/>
    <m/>
    <n v="358"/>
    <n v="20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0"/>
    <x v="131"/>
    <x v="9"/>
    <d v="2026-05-22T11:31:23"/>
    <n v="171"/>
    <m/>
    <m/>
    <m/>
    <m/>
    <m/>
    <m/>
    <m/>
    <n v="69"/>
    <m/>
    <n v="64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1"/>
    <x v="131"/>
    <x v="9"/>
    <d v="2026-05-22T11:31:23"/>
    <n v="216"/>
    <n v="24.8"/>
    <n v="51.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0"/>
    <x v="131"/>
    <x v="9"/>
    <d v="2026-05-22T11:31:23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"/>
    <x v="131"/>
    <x v="9"/>
    <d v="2026-05-22T11:31:23"/>
    <n v="24"/>
    <m/>
    <m/>
    <n v="6"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6"/>
    <x v="131"/>
    <x v="9"/>
    <d v="2026-05-22T11:31:2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2"/>
    <x v="131"/>
    <x v="9"/>
    <d v="2026-05-22T11:31:2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11"/>
    <x v="134"/>
    <x v="14"/>
    <d v="2026-06-18T12:23:50"/>
    <n v="86.4"/>
    <n v="3.2"/>
    <n v="10.4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0"/>
    <x v="134"/>
    <x v="14"/>
    <d v="2026-06-18T12:23:50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1"/>
    <x v="134"/>
    <x v="14"/>
    <d v="2026-06-18T12:23:50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23"/>
    <x v="134"/>
    <x v="14"/>
    <d v="2026-06-18T12:23:5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2"/>
    <x v="134"/>
    <x v="14"/>
    <d v="2026-06-18T12:23:50"/>
    <n v="141"/>
    <n v="56"/>
    <n v="85"/>
    <n v="1"/>
    <n v="6"/>
    <n v="33"/>
    <n v="32"/>
    <n v="31"/>
    <m/>
    <m/>
    <n v="28"/>
    <m/>
    <n v="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3"/>
    <x v="134"/>
    <x v="14"/>
    <d v="2026-06-18T12:23:50"/>
    <n v="4"/>
    <n v="2"/>
    <n v="2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15"/>
    <x v="134"/>
    <x v="14"/>
    <d v="2026-06-18T12:23:5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16"/>
    <x v="134"/>
    <x v="14"/>
    <d v="2026-06-18T12:23:5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17"/>
    <x v="134"/>
    <x v="14"/>
    <d v="2026-06-18T12:23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20"/>
    <x v="134"/>
    <x v="14"/>
    <d v="2026-06-18T12:23:50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4"/>
    <x v="134"/>
    <x v="14"/>
    <d v="2026-06-18T12:23:50"/>
    <n v="617"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5"/>
    <x v="134"/>
    <x v="14"/>
    <d v="2026-06-18T12:23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6"/>
    <x v="134"/>
    <x v="14"/>
    <d v="2026-06-18T12:23:50"/>
    <n v="617"/>
    <n v="249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7"/>
    <x v="134"/>
    <x v="14"/>
    <d v="2026-06-18T12:23:50"/>
    <n v="49"/>
    <n v="1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25"/>
    <x v="134"/>
    <x v="14"/>
    <d v="2026-06-18T12:23:50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34"/>
    <x v="134"/>
    <x v="14"/>
    <d v="2026-06-18T12:23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3"/>
    <x v="131"/>
    <x v="9"/>
    <d v="2026-05-22T11:31:23"/>
    <n v="12.95"/>
    <m/>
    <n v="4.07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1"/>
    <x v="131"/>
    <x v="9"/>
    <d v="2026-05-22T11:31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2"/>
    <x v="131"/>
    <x v="9"/>
    <d v="2026-05-22T11:31:23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3"/>
    <x v="131"/>
    <x v="9"/>
    <d v="2026-05-22T11:31:23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2"/>
    <x v="131"/>
    <x v="9"/>
    <d v="2026-05-22T11:31:23"/>
    <n v="593"/>
    <n v="272"/>
    <n v="321"/>
    <n v="9"/>
    <n v="18"/>
    <n v="54"/>
    <n v="82"/>
    <n v="73"/>
    <n v="179"/>
    <n v="105"/>
    <n v="3"/>
    <m/>
    <n v="32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1"/>
    <x v="132"/>
    <x v="2"/>
    <d v="2026-05-22T11:31:24"/>
    <n v="154.4"/>
    <n v="9.6"/>
    <n v="21.6"/>
    <n v="1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0"/>
    <x v="132"/>
    <x v="2"/>
    <d v="2026-05-22T11:31:24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607"/>
    <x v="1"/>
    <x v="132"/>
    <x v="2"/>
    <d v="2026-05-22T11:31:24"/>
    <n v="29"/>
    <m/>
    <n v="1"/>
    <n v="6"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8"/>
    <x v="135"/>
    <x v="15"/>
    <d v="2026-06-18T12:23:51"/>
    <n v="84"/>
    <m/>
    <m/>
    <m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9"/>
    <x v="135"/>
    <x v="15"/>
    <d v="2026-06-18T12:23:51"/>
    <n v="164"/>
    <m/>
    <m/>
    <m/>
    <m/>
    <m/>
    <n v="74"/>
    <n v="8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10"/>
    <x v="135"/>
    <x v="15"/>
    <d v="2026-06-18T12:23:51"/>
    <n v="42"/>
    <m/>
    <m/>
    <m/>
    <m/>
    <m/>
    <m/>
    <m/>
    <n v="16"/>
    <m/>
    <n v="1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11"/>
    <x v="135"/>
    <x v="15"/>
    <d v="2026-06-18T12:23:51"/>
    <n v="29.6"/>
    <n v="3.2"/>
    <n v="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0"/>
    <x v="135"/>
    <x v="15"/>
    <d v="2026-06-18T12:23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1"/>
    <x v="135"/>
    <x v="15"/>
    <d v="2026-06-18T12:23:5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12"/>
    <x v="135"/>
    <x v="15"/>
    <d v="2026-06-18T12:23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22"/>
    <x v="135"/>
    <x v="15"/>
    <d v="2026-06-18T12:23:51"/>
    <n v="5.2"/>
    <m/>
    <m/>
    <n v="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2"/>
    <x v="135"/>
    <x v="15"/>
    <d v="2026-06-18T12:23:51"/>
    <n v="203"/>
    <n v="65"/>
    <n v="138"/>
    <n v="1"/>
    <n v="2"/>
    <n v="11"/>
    <n v="17"/>
    <n v="25"/>
    <n v="37"/>
    <n v="43"/>
    <n v="48"/>
    <m/>
    <n v="7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3"/>
    <x v="135"/>
    <x v="15"/>
    <d v="2026-06-18T12:23:51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15"/>
    <x v="135"/>
    <x v="15"/>
    <d v="2026-06-18T12:23:51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4"/>
    <x v="135"/>
    <x v="15"/>
    <d v="2026-06-18T12:23:51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5"/>
    <x v="135"/>
    <x v="15"/>
    <d v="2026-06-18T12:23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6"/>
    <x v="135"/>
    <x v="15"/>
    <d v="2026-06-18T12:23:51"/>
    <n v="400"/>
    <n v="1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7"/>
    <x v="135"/>
    <x v="15"/>
    <d v="2026-06-18T12:23:5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25"/>
    <x v="135"/>
    <x v="15"/>
    <d v="2026-06-18T12:23:51"/>
    <n v="95"/>
    <n v="4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5"/>
    <x v="34"/>
    <x v="135"/>
    <x v="15"/>
    <d v="2026-06-18T12:23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8"/>
    <x v="136"/>
    <x v="16"/>
    <d v="2026-06-18T12:23:52"/>
    <n v="104"/>
    <m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9"/>
    <x v="136"/>
    <x v="16"/>
    <d v="2026-06-18T12:23:52"/>
    <n v="172"/>
    <m/>
    <m/>
    <m/>
    <m/>
    <m/>
    <n v="10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10"/>
    <x v="136"/>
    <x v="16"/>
    <d v="2026-06-18T12:23:52"/>
    <n v="31"/>
    <m/>
    <m/>
    <m/>
    <m/>
    <m/>
    <m/>
    <m/>
    <n v="2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11"/>
    <x v="136"/>
    <x v="16"/>
    <d v="2026-06-18T12:23:52"/>
    <n v="52.8"/>
    <n v="4.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0"/>
    <x v="136"/>
    <x v="16"/>
    <d v="2026-06-18T12:23:52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1"/>
    <x v="136"/>
    <x v="16"/>
    <d v="2026-06-18T12:23:52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22"/>
    <x v="136"/>
    <x v="16"/>
    <d v="2026-06-18T12:23:52"/>
    <n v="22"/>
    <n v="4.400000000000000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23"/>
    <x v="136"/>
    <x v="16"/>
    <d v="2026-06-18T12:23:5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2"/>
    <x v="136"/>
    <x v="16"/>
    <d v="2026-06-18T12:23:52"/>
    <n v="187"/>
    <n v="83"/>
    <n v="104"/>
    <n v="3"/>
    <n v="7"/>
    <n v="10"/>
    <n v="26"/>
    <n v="26"/>
    <n v="54"/>
    <n v="32"/>
    <n v="2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3"/>
    <x v="136"/>
    <x v="16"/>
    <d v="2026-06-18T12:23:52"/>
    <n v="7"/>
    <n v="4"/>
    <n v="3"/>
    <m/>
    <m/>
    <m/>
    <n v="1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15"/>
    <x v="136"/>
    <x v="16"/>
    <d v="2026-06-18T12:23:52"/>
    <n v="6"/>
    <n v="3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17"/>
    <x v="136"/>
    <x v="16"/>
    <d v="2026-06-18T12:23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20"/>
    <x v="136"/>
    <x v="16"/>
    <d v="2026-06-18T12:23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4"/>
    <x v="136"/>
    <x v="16"/>
    <d v="2026-06-18T12:23:52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5"/>
    <x v="136"/>
    <x v="16"/>
    <d v="2026-06-18T12:23:5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6"/>
    <x v="136"/>
    <x v="16"/>
    <d v="2026-06-18T12:23:52"/>
    <n v="368"/>
    <n v="166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7"/>
    <x v="136"/>
    <x v="16"/>
    <d v="2026-06-18T12:23:52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6"/>
    <x v="25"/>
    <x v="136"/>
    <x v="16"/>
    <d v="2026-06-18T12:23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8"/>
    <x v="137"/>
    <x v="17"/>
    <d v="2026-06-18T12:23:52"/>
    <n v="148"/>
    <m/>
    <m/>
    <m/>
    <n v="6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9"/>
    <x v="137"/>
    <x v="17"/>
    <d v="2026-06-18T12:23:52"/>
    <n v="256"/>
    <m/>
    <m/>
    <m/>
    <m/>
    <m/>
    <n v="14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10"/>
    <x v="137"/>
    <x v="17"/>
    <d v="2026-06-18T12:23:52"/>
    <n v="63"/>
    <m/>
    <m/>
    <m/>
    <m/>
    <m/>
    <m/>
    <m/>
    <n v="35"/>
    <m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11"/>
    <x v="137"/>
    <x v="17"/>
    <d v="2026-06-18T12:23:52"/>
    <n v="73.599999999999994"/>
    <n v="14.4"/>
    <n v="13.6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0"/>
    <x v="137"/>
    <x v="17"/>
    <d v="2026-06-18T12:23:52"/>
    <n v="20"/>
    <m/>
    <m/>
    <m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10"/>
    <x v="35"/>
    <x v="2"/>
    <d v="2026-05-22T11:30:26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11"/>
    <x v="35"/>
    <x v="2"/>
    <d v="2026-05-22T11:30:2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0"/>
    <x v="35"/>
    <x v="2"/>
    <d v="2026-05-22T11:30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1"/>
    <x v="35"/>
    <x v="2"/>
    <d v="2026-05-22T11:30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11"/>
    <x v="133"/>
    <x v="1"/>
    <d v="2026-05-22T11:34:26"/>
    <n v="240.8"/>
    <n v="19.2"/>
    <n v="72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0"/>
    <x v="133"/>
    <x v="1"/>
    <d v="2026-05-22T11:34:26"/>
    <n v="24"/>
    <m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1"/>
    <x v="133"/>
    <x v="1"/>
    <d v="2026-05-22T11:34:26"/>
    <n v="28"/>
    <m/>
    <m/>
    <n v="4"/>
    <m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13"/>
    <x v="133"/>
    <x v="1"/>
    <d v="2026-05-22T11:34:26"/>
    <n v="10.36"/>
    <n v="5.55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5"/>
    <x v="130"/>
    <x v="12"/>
    <d v="2026-05-22T11:31:2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27"/>
    <x v="130"/>
    <x v="12"/>
    <d v="2026-05-22T11:3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6"/>
    <x v="130"/>
    <x v="12"/>
    <d v="2026-05-22T11:31:23"/>
    <n v="180"/>
    <n v="73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7"/>
    <x v="130"/>
    <x v="12"/>
    <d v="2026-05-22T11:31:23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38"/>
    <x v="28"/>
    <x v="130"/>
    <x v="12"/>
    <d v="2026-05-22T11:31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3"/>
    <x v="131"/>
    <x v="9"/>
    <d v="2026-05-22T11:31:23"/>
    <n v="14"/>
    <n v="6"/>
    <n v="8"/>
    <m/>
    <m/>
    <n v="3"/>
    <n v="3"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4"/>
    <x v="131"/>
    <x v="9"/>
    <d v="2026-05-22T11:31:23"/>
    <n v="4"/>
    <n v="2"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569"/>
    <x v="15"/>
    <x v="131"/>
    <x v="9"/>
    <d v="2026-05-22T11:31:23"/>
    <n v="4"/>
    <n v="0"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11"/>
    <x v="119"/>
    <x v="1"/>
    <d v="2026-05-22T11:31:17"/>
    <n v="13.6"/>
    <m/>
    <n v="5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0"/>
    <x v="119"/>
    <x v="1"/>
    <d v="2026-05-22T11:31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1"/>
    <x v="119"/>
    <x v="1"/>
    <d v="2026-05-22T11:31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22"/>
    <x v="119"/>
    <x v="1"/>
    <d v="2026-05-22T11:31:17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23"/>
    <x v="119"/>
    <x v="1"/>
    <d v="2026-05-22T11:31:1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2"/>
    <x v="119"/>
    <x v="1"/>
    <d v="2026-05-22T11:31:17"/>
    <n v="57"/>
    <n v="19"/>
    <n v="38"/>
    <m/>
    <n v="1"/>
    <n v="3"/>
    <n v="7"/>
    <n v="6"/>
    <n v="16"/>
    <n v="12"/>
    <n v="7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701"/>
    <x v="3"/>
    <x v="119"/>
    <x v="1"/>
    <d v="2026-05-22T11:31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11"/>
    <x v="127"/>
    <x v="1"/>
    <d v="2026-05-22T11:31:21"/>
    <n v="24"/>
    <n v="1.6"/>
    <n v="7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21"/>
    <x v="133"/>
    <x v="1"/>
    <d v="2026-05-22T11:34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22"/>
    <x v="133"/>
    <x v="1"/>
    <d v="2026-05-22T11:34:26"/>
    <n v="19.600000000000001"/>
    <m/>
    <m/>
    <n v="8"/>
    <n v="8.8000000000000007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23"/>
    <x v="133"/>
    <x v="1"/>
    <d v="2026-05-22T11:34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2"/>
    <x v="133"/>
    <x v="1"/>
    <d v="2026-05-22T11:34:26"/>
    <n v="681"/>
    <n v="319"/>
    <n v="362"/>
    <n v="13"/>
    <n v="24"/>
    <n v="62"/>
    <n v="76"/>
    <n v="76"/>
    <n v="171"/>
    <n v="124"/>
    <n v="73"/>
    <m/>
    <n v="18"/>
    <n v="1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3"/>
    <x v="133"/>
    <x v="1"/>
    <d v="2026-05-22T11:34:26"/>
    <n v="14"/>
    <n v="7"/>
    <n v="7"/>
    <m/>
    <m/>
    <n v="2"/>
    <m/>
    <n v="1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14"/>
    <x v="133"/>
    <x v="1"/>
    <d v="2026-05-22T11:34:26"/>
    <n v="3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15"/>
    <x v="133"/>
    <x v="1"/>
    <d v="2026-05-22T11:34:26"/>
    <n v="6"/>
    <n v="3"/>
    <n v="3"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4"/>
    <x v="133"/>
    <x v="1"/>
    <d v="2026-05-22T11:34:26"/>
    <n v="670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2"/>
    <x v="35"/>
    <x v="2"/>
    <d v="2026-05-22T11:30:26"/>
    <n v="29"/>
    <n v="16"/>
    <n v="13"/>
    <m/>
    <n v="2"/>
    <n v="2"/>
    <n v="3"/>
    <n v="6"/>
    <n v="7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3"/>
    <x v="35"/>
    <x v="2"/>
    <d v="2026-05-22T11:30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22"/>
    <x v="127"/>
    <x v="1"/>
    <d v="2026-05-22T11:31:2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23"/>
    <x v="127"/>
    <x v="1"/>
    <d v="2026-05-22T11:3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2"/>
    <x v="127"/>
    <x v="1"/>
    <d v="2026-05-22T11:31:21"/>
    <n v="69"/>
    <n v="36"/>
    <n v="33"/>
    <n v="1"/>
    <n v="2"/>
    <n v="5"/>
    <n v="10"/>
    <n v="12"/>
    <n v="19"/>
    <n v="11"/>
    <n v="6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15"/>
    <x v="127"/>
    <x v="1"/>
    <d v="2026-05-22T11:31:21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17"/>
    <x v="127"/>
    <x v="1"/>
    <d v="2026-05-22T11:31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200402"/>
    <x v="33"/>
    <x v="127"/>
    <x v="1"/>
    <d v="2026-05-22T11:31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22"/>
    <x v="134"/>
    <x v="14"/>
    <d v="2026-05-22T11:30:0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23"/>
    <x v="134"/>
    <x v="14"/>
    <d v="2026-05-22T11:30:0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2"/>
    <x v="134"/>
    <x v="14"/>
    <d v="2026-05-22T11:30:09"/>
    <n v="271"/>
    <n v="137"/>
    <n v="134"/>
    <n v="3"/>
    <n v="10"/>
    <n v="28"/>
    <n v="33"/>
    <n v="38"/>
    <n v="72"/>
    <n v="48"/>
    <n v="29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3"/>
    <x v="134"/>
    <x v="14"/>
    <d v="2026-05-22T11:30:09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15"/>
    <x v="134"/>
    <x v="14"/>
    <d v="2026-05-22T11:30:0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16"/>
    <x v="134"/>
    <x v="14"/>
    <d v="2026-05-22T11:30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17"/>
    <x v="134"/>
    <x v="14"/>
    <d v="2026-05-22T11:30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20"/>
    <x v="134"/>
    <x v="14"/>
    <d v="2026-05-22T11:30:09"/>
    <n v="3"/>
    <n v="1"/>
    <n v="2"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4"/>
    <x v="134"/>
    <x v="14"/>
    <d v="2026-05-22T11:30:09"/>
    <n v="616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5"/>
    <x v="134"/>
    <x v="14"/>
    <d v="2026-05-22T11:30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6"/>
    <x v="134"/>
    <x v="14"/>
    <d v="2026-05-22T11:30:09"/>
    <n v="616"/>
    <n v="246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7"/>
    <x v="134"/>
    <x v="14"/>
    <d v="2026-05-22T11:30:09"/>
    <n v="48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25"/>
    <x v="134"/>
    <x v="14"/>
    <d v="2026-05-22T11:30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34"/>
    <x v="134"/>
    <x v="14"/>
    <d v="2026-05-22T11:3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8"/>
    <x v="136"/>
    <x v="16"/>
    <d v="2026-05-22T11:30:10"/>
    <n v="102"/>
    <m/>
    <m/>
    <m/>
    <n v="5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9"/>
    <x v="136"/>
    <x v="16"/>
    <d v="2026-05-22T11:30:10"/>
    <n v="175"/>
    <m/>
    <m/>
    <m/>
    <m/>
    <m/>
    <n v="10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16"/>
    <x v="136"/>
    <x v="16"/>
    <d v="2026-05-22T11:3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20"/>
    <x v="136"/>
    <x v="16"/>
    <d v="2026-05-22T11:30:1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4"/>
    <x v="136"/>
    <x v="16"/>
    <d v="2026-05-22T11:30:10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5"/>
    <x v="136"/>
    <x v="16"/>
    <d v="2026-05-22T11:30:1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6"/>
    <x v="136"/>
    <x v="16"/>
    <d v="2026-05-22T11:30:10"/>
    <n v="372"/>
    <n v="16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7"/>
    <x v="136"/>
    <x v="16"/>
    <d v="2026-05-22T11:30:10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8"/>
    <x v="137"/>
    <x v="17"/>
    <d v="2026-05-22T11:30:11"/>
    <n v="166"/>
    <m/>
    <m/>
    <m/>
    <n v="84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9"/>
    <x v="137"/>
    <x v="17"/>
    <d v="2026-05-22T11:30:11"/>
    <n v="222"/>
    <m/>
    <m/>
    <m/>
    <m/>
    <m/>
    <n v="11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8"/>
    <x v="134"/>
    <x v="14"/>
    <d v="2026-05-22T11:30:09"/>
    <n v="142"/>
    <m/>
    <m/>
    <m/>
    <n v="6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9"/>
    <x v="134"/>
    <x v="14"/>
    <d v="2026-05-22T11:30:09"/>
    <n v="242"/>
    <m/>
    <m/>
    <m/>
    <m/>
    <m/>
    <n v="144"/>
    <n v="9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4"/>
    <x v="35"/>
    <x v="2"/>
    <d v="2026-05-22T11:30:2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5"/>
    <x v="35"/>
    <x v="2"/>
    <d v="2026-05-22T11:30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6"/>
    <x v="35"/>
    <x v="2"/>
    <d v="2026-05-22T11:30:26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07"/>
    <x v="7"/>
    <x v="35"/>
    <x v="2"/>
    <d v="2026-05-22T11:30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8"/>
    <x v="27"/>
    <x v="7"/>
    <d v="2026-05-22T11:30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13"/>
    <x v="9"/>
    <x v="27"/>
    <x v="7"/>
    <d v="2026-05-22T11:30:28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4"/>
    <x v="137"/>
    <x v="17"/>
    <d v="2026-05-22T11:30:11"/>
    <n v="557"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5"/>
    <x v="137"/>
    <x v="17"/>
    <d v="2026-05-22T11:30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27"/>
    <x v="137"/>
    <x v="17"/>
    <d v="2026-05-22T11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6"/>
    <x v="137"/>
    <x v="17"/>
    <d v="2026-05-22T11:30:11"/>
    <n v="557"/>
    <n v="244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7"/>
    <x v="137"/>
    <x v="17"/>
    <d v="2026-05-22T11:30:11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28"/>
    <x v="137"/>
    <x v="17"/>
    <d v="2026-05-22T11:3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8"/>
    <x v="138"/>
    <x v="18"/>
    <d v="2026-05-22T11:30:11"/>
    <n v="174"/>
    <m/>
    <m/>
    <m/>
    <n v="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9"/>
    <x v="138"/>
    <x v="18"/>
    <d v="2026-05-22T11:30:11"/>
    <n v="348"/>
    <m/>
    <m/>
    <m/>
    <m/>
    <m/>
    <n v="210"/>
    <n v="13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0"/>
    <x v="138"/>
    <x v="18"/>
    <d v="2026-05-22T11:30:11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1"/>
    <x v="138"/>
    <x v="18"/>
    <d v="2026-05-22T11:30:11"/>
    <n v="22"/>
    <m/>
    <n v="0"/>
    <n v="0"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12"/>
    <x v="138"/>
    <x v="18"/>
    <d v="2026-05-22T11:30:11"/>
    <n v="164"/>
    <n v="35.200000000000003"/>
    <n v="28.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13"/>
    <x v="138"/>
    <x v="18"/>
    <d v="2026-05-22T11:30:11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22"/>
    <x v="138"/>
    <x v="18"/>
    <d v="2026-05-22T11:30:11"/>
    <n v="18"/>
    <n v="0"/>
    <n v="0"/>
    <n v="13.6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23"/>
    <x v="138"/>
    <x v="18"/>
    <d v="2026-05-22T11:30:11"/>
    <n v="10"/>
    <n v="0"/>
    <n v="4.4000000000000004"/>
    <n v="0"/>
    <n v="0"/>
    <n v="3.2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2"/>
    <x v="138"/>
    <x v="18"/>
    <d v="2026-05-22T11:30:11"/>
    <n v="374"/>
    <n v="171"/>
    <n v="203"/>
    <n v="12"/>
    <n v="11"/>
    <n v="37"/>
    <n v="43"/>
    <n v="44"/>
    <n v="105"/>
    <n v="70"/>
    <n v="38"/>
    <m/>
    <n v="5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3"/>
    <x v="138"/>
    <x v="18"/>
    <d v="2026-05-22T11:30:11"/>
    <n v="11"/>
    <n v="5"/>
    <n v="6"/>
    <n v="0"/>
    <n v="0"/>
    <n v="0"/>
    <n v="3"/>
    <n v="1"/>
    <n v="6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14"/>
    <x v="138"/>
    <x v="18"/>
    <d v="2026-05-22T11:30:11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15"/>
    <x v="138"/>
    <x v="18"/>
    <d v="2026-05-22T11:30:11"/>
    <n v="9"/>
    <n v="4"/>
    <n v="5"/>
    <n v="0"/>
    <n v="1"/>
    <n v="4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4"/>
    <x v="138"/>
    <x v="18"/>
    <d v="2026-05-22T11:30:11"/>
    <n v="518"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5"/>
    <x v="138"/>
    <x v="18"/>
    <d v="2026-05-22T11:30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6"/>
    <x v="138"/>
    <x v="18"/>
    <d v="2026-05-22T11:30:11"/>
    <n v="518"/>
    <n v="198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7"/>
    <x v="138"/>
    <x v="18"/>
    <d v="2026-05-22T11:30:11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8"/>
    <x v="139"/>
    <x v="1"/>
    <d v="2026-05-22T11:30:12"/>
    <n v="250"/>
    <m/>
    <m/>
    <m/>
    <n v="108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9"/>
    <x v="139"/>
    <x v="1"/>
    <d v="2026-05-22T11:30:12"/>
    <n v="429"/>
    <m/>
    <m/>
    <m/>
    <m/>
    <m/>
    <n v="284"/>
    <n v="14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"/>
    <x v="139"/>
    <x v="1"/>
    <d v="2026-05-22T11:30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6"/>
    <x v="139"/>
    <x v="1"/>
    <d v="2026-05-22T11:30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3"/>
    <x v="139"/>
    <x v="1"/>
    <d v="2026-05-22T11:30:12"/>
    <n v="31.08"/>
    <n v="7.03"/>
    <n v="14.43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1"/>
    <x v="139"/>
    <x v="1"/>
    <d v="2026-05-22T11:30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2"/>
    <x v="139"/>
    <x v="1"/>
    <d v="2026-05-22T11:30:12"/>
    <n v="6.4"/>
    <m/>
    <m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3"/>
    <x v="139"/>
    <x v="1"/>
    <d v="2026-05-22T11:30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"/>
    <x v="139"/>
    <x v="1"/>
    <d v="2026-05-22T11:30:12"/>
    <n v="543"/>
    <n v="223"/>
    <n v="320"/>
    <n v="9"/>
    <n v="16"/>
    <n v="47"/>
    <n v="54"/>
    <n v="71"/>
    <n v="142"/>
    <n v="72"/>
    <n v="87"/>
    <m/>
    <n v="19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3"/>
    <x v="139"/>
    <x v="1"/>
    <d v="2026-05-22T11:30:12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4"/>
    <x v="139"/>
    <x v="1"/>
    <d v="2026-05-22T11:30:12"/>
    <n v="9"/>
    <n v="2"/>
    <n v="7"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5"/>
    <x v="139"/>
    <x v="1"/>
    <d v="2026-05-22T11:30:12"/>
    <n v="3"/>
    <m/>
    <n v="3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6"/>
    <x v="139"/>
    <x v="1"/>
    <d v="2026-05-22T11:30:12"/>
    <n v="37"/>
    <m/>
    <m/>
    <n v="9"/>
    <n v="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7"/>
    <x v="139"/>
    <x v="1"/>
    <d v="2026-05-22T11:30:1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33"/>
    <x v="139"/>
    <x v="1"/>
    <d v="2026-05-22T11:30:1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8"/>
    <x v="139"/>
    <x v="1"/>
    <d v="2026-05-22T11:30:12"/>
    <n v="128.80000000000001"/>
    <n v="8"/>
    <n v="26"/>
    <n v="49.2"/>
    <n v="15.2"/>
    <n v="2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9"/>
    <x v="139"/>
    <x v="1"/>
    <d v="2026-05-22T11:30:12"/>
    <n v="69.2"/>
    <m/>
    <n v="12.8"/>
    <n v="38.799999999999997"/>
    <n v="9.1999999999999993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0"/>
    <x v="139"/>
    <x v="1"/>
    <d v="2026-05-22T11:30:12"/>
    <n v="32"/>
    <n v="16"/>
    <n v="16"/>
    <m/>
    <m/>
    <n v="5"/>
    <n v="3"/>
    <n v="1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39"/>
    <x v="139"/>
    <x v="1"/>
    <d v="2026-05-22T11:30:12"/>
    <n v="2"/>
    <m/>
    <n v="2"/>
    <m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24"/>
    <x v="139"/>
    <x v="1"/>
    <d v="2026-05-22T11:30:12"/>
    <n v="55"/>
    <n v="31"/>
    <n v="24"/>
    <n v="4"/>
    <n v="10"/>
    <n v="25"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4"/>
    <x v="139"/>
    <x v="1"/>
    <d v="2026-05-22T11:30:12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5"/>
    <x v="139"/>
    <x v="1"/>
    <d v="2026-05-22T11:30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6"/>
    <x v="139"/>
    <x v="1"/>
    <d v="2026-05-22T11:30:12"/>
    <n v="1074"/>
    <n v="43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7"/>
    <x v="139"/>
    <x v="1"/>
    <d v="2026-05-22T11:30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8"/>
    <x v="140"/>
    <x v="1"/>
    <d v="2026-05-22T11:30:12"/>
    <n v="186"/>
    <m/>
    <m/>
    <m/>
    <n v="7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9"/>
    <x v="140"/>
    <x v="1"/>
    <d v="2026-05-22T11:30:12"/>
    <n v="310"/>
    <m/>
    <m/>
    <m/>
    <m/>
    <m/>
    <n v="182"/>
    <n v="12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23"/>
    <x v="140"/>
    <x v="1"/>
    <d v="2026-05-22T11:30:12"/>
    <n v="23.2"/>
    <n v="9.1999999999999993"/>
    <n v="4.4000000000000004"/>
    <n v="6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2"/>
    <x v="140"/>
    <x v="1"/>
    <d v="2026-05-22T11:30:12"/>
    <n v="380"/>
    <n v="145"/>
    <n v="235"/>
    <n v="8"/>
    <n v="13"/>
    <n v="32"/>
    <n v="35"/>
    <n v="58"/>
    <n v="91"/>
    <n v="65"/>
    <n v="44"/>
    <m/>
    <n v="10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3"/>
    <x v="140"/>
    <x v="1"/>
    <d v="2026-05-22T11:30:12"/>
    <n v="6"/>
    <n v="1"/>
    <n v="5"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4"/>
    <x v="140"/>
    <x v="1"/>
    <d v="2026-05-22T11:30:12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5"/>
    <x v="140"/>
    <x v="1"/>
    <d v="2026-05-22T11:30:12"/>
    <n v="10"/>
    <n v="4"/>
    <n v="6"/>
    <n v="2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6"/>
    <x v="140"/>
    <x v="1"/>
    <d v="2026-05-22T11:30:12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7"/>
    <x v="140"/>
    <x v="1"/>
    <d v="2026-05-22T11:30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8"/>
    <x v="140"/>
    <x v="1"/>
    <d v="2026-05-22T11:30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6"/>
    <x v="7"/>
    <x v="82"/>
    <x v="0"/>
    <d v="2026-05-22T11:30:51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9"/>
    <x v="75"/>
    <x v="12"/>
    <d v="2026-05-22T11:30:53"/>
    <n v="36"/>
    <m/>
    <m/>
    <m/>
    <m/>
    <m/>
    <n v="2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10"/>
    <x v="75"/>
    <x v="12"/>
    <d v="2026-05-22T11:30:53"/>
    <n v="7"/>
    <m/>
    <m/>
    <m/>
    <m/>
    <m/>
    <m/>
    <m/>
    <n v="5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11"/>
    <x v="75"/>
    <x v="12"/>
    <d v="2026-05-22T11:3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2"/>
    <x v="75"/>
    <x v="12"/>
    <d v="2026-05-22T11:30:53"/>
    <n v="35"/>
    <n v="13"/>
    <n v="22"/>
    <n v="0"/>
    <n v="0"/>
    <n v="2"/>
    <n v="4"/>
    <n v="4"/>
    <n v="12"/>
    <n v="6"/>
    <n v="5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4"/>
    <x v="75"/>
    <x v="12"/>
    <d v="2026-05-22T11:30:53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5"/>
    <x v="75"/>
    <x v="12"/>
    <d v="2026-05-22T11:30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9"/>
    <x v="6"/>
    <x v="75"/>
    <x v="12"/>
    <d v="2026-05-22T11:30:53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99"/>
    <x v="31"/>
    <x v="106"/>
    <x v="1"/>
    <d v="2026-05-22T11:31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23"/>
    <x v="107"/>
    <x v="10"/>
    <d v="2026-05-22T11:31:12"/>
    <n v="4.4000000000000004"/>
    <m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2"/>
    <x v="107"/>
    <x v="10"/>
    <d v="2026-05-22T11:31:12"/>
    <n v="5"/>
    <n v="3"/>
    <n v="2"/>
    <m/>
    <m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14"/>
    <x v="107"/>
    <x v="10"/>
    <d v="2026-05-22T11:31:1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15"/>
    <x v="107"/>
    <x v="10"/>
    <d v="2026-05-22T11:3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4"/>
    <x v="107"/>
    <x v="10"/>
    <d v="2026-05-22T11:31:1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5"/>
    <x v="107"/>
    <x v="10"/>
    <d v="2026-05-22T11:31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504"/>
    <x v="6"/>
    <x v="107"/>
    <x v="10"/>
    <d v="2026-05-22T11:31:12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5"/>
    <x v="133"/>
    <x v="1"/>
    <d v="2026-05-22T11:34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30"/>
    <x v="133"/>
    <x v="1"/>
    <d v="2026-05-22T11:34:26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6"/>
    <x v="133"/>
    <x v="1"/>
    <d v="2026-05-22T11:34:26"/>
    <n v="670"/>
    <n v="276"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7"/>
    <x v="133"/>
    <x v="1"/>
    <d v="2026-05-22T11:34:26"/>
    <n v="63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9"/>
    <x v="32"/>
    <x v="133"/>
    <x v="1"/>
    <d v="2026-05-22T11:34:26"/>
    <n v="149"/>
    <n v="69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8"/>
    <x v="134"/>
    <x v="14"/>
    <d v="2026-06-18T12:23:50"/>
    <n v="126"/>
    <m/>
    <m/>
    <m/>
    <n v="6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9"/>
    <x v="134"/>
    <x v="14"/>
    <d v="2026-06-18T12:23:50"/>
    <n v="271"/>
    <m/>
    <m/>
    <m/>
    <m/>
    <m/>
    <n v="178"/>
    <n v="9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4"/>
    <x v="10"/>
    <x v="134"/>
    <x v="14"/>
    <d v="2026-06-18T12:23:50"/>
    <n v="40"/>
    <m/>
    <m/>
    <m/>
    <m/>
    <m/>
    <m/>
    <m/>
    <n v="26"/>
    <m/>
    <n v="1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1"/>
    <x v="137"/>
    <x v="17"/>
    <d v="2026-06-18T12:23:52"/>
    <n v="22"/>
    <m/>
    <n v="0"/>
    <n v="2"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12"/>
    <x v="137"/>
    <x v="17"/>
    <d v="2026-06-18T12:23:5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22"/>
    <x v="137"/>
    <x v="17"/>
    <d v="2026-06-18T12:23:52"/>
    <n v="22"/>
    <n v="0"/>
    <n v="0"/>
    <n v="13.6"/>
    <n v="8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23"/>
    <x v="137"/>
    <x v="17"/>
    <d v="2026-06-18T12:23:52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2"/>
    <x v="137"/>
    <x v="17"/>
    <d v="2026-06-18T12:23:52"/>
    <n v="290"/>
    <n v="118"/>
    <n v="172"/>
    <n v="6"/>
    <n v="5"/>
    <n v="20"/>
    <n v="31"/>
    <n v="43"/>
    <n v="74"/>
    <n v="55"/>
    <n v="35"/>
    <m/>
    <n v="7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3"/>
    <x v="137"/>
    <x v="17"/>
    <d v="2026-06-18T12:23:52"/>
    <n v="11"/>
    <n v="3"/>
    <n v="8"/>
    <n v="0"/>
    <n v="0"/>
    <n v="1"/>
    <n v="1"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15"/>
    <x v="137"/>
    <x v="17"/>
    <d v="2026-06-18T12:23:52"/>
    <n v="6"/>
    <n v="2"/>
    <n v="4"/>
    <n v="0"/>
    <n v="1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18"/>
    <x v="137"/>
    <x v="17"/>
    <d v="2026-06-18T12:23:52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24"/>
    <x v="137"/>
    <x v="17"/>
    <d v="2026-06-18T12:23:52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4"/>
    <x v="137"/>
    <x v="17"/>
    <d v="2026-06-18T12:23:52"/>
    <n v="552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5"/>
    <x v="137"/>
    <x v="17"/>
    <d v="2026-06-18T12:23:5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29"/>
    <x v="137"/>
    <x v="17"/>
    <d v="2026-06-18T12:2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6"/>
    <x v="137"/>
    <x v="17"/>
    <d v="2026-06-18T12:23:52"/>
    <n v="552"/>
    <n v="239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7"/>
    <x v="137"/>
    <x v="17"/>
    <d v="2026-06-18T12:23:5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7"/>
    <x v="31"/>
    <x v="137"/>
    <x v="17"/>
    <d v="2026-06-18T12:2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8"/>
    <x v="138"/>
    <x v="18"/>
    <d v="2026-06-18T12:23:53"/>
    <n v="152"/>
    <m/>
    <m/>
    <m/>
    <n v="8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9"/>
    <x v="138"/>
    <x v="18"/>
    <d v="2026-06-18T12:23:53"/>
    <n v="392"/>
    <m/>
    <m/>
    <m/>
    <m/>
    <m/>
    <n v="244"/>
    <n v="147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10"/>
    <x v="138"/>
    <x v="18"/>
    <d v="2026-06-18T12:23:53"/>
    <n v="46"/>
    <m/>
    <m/>
    <m/>
    <m/>
    <m/>
    <m/>
    <m/>
    <n v="34"/>
    <m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0"/>
    <x v="138"/>
    <x v="18"/>
    <d v="2026-06-18T12:23:53"/>
    <n v="8"/>
    <m/>
    <m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1"/>
    <x v="138"/>
    <x v="18"/>
    <d v="2026-06-18T12:23:53"/>
    <n v="8"/>
    <m/>
    <n v="0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12"/>
    <x v="138"/>
    <x v="18"/>
    <d v="2026-06-18T12:23:53"/>
    <n v="163.19999999999999"/>
    <n v="36"/>
    <n v="38.4"/>
    <n v="8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13"/>
    <x v="138"/>
    <x v="18"/>
    <d v="2026-06-18T12:23:53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22"/>
    <x v="138"/>
    <x v="18"/>
    <d v="2026-06-18T12:23:53"/>
    <n v="12"/>
    <n v="0"/>
    <n v="0"/>
    <n v="5.6"/>
    <n v="0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23"/>
    <x v="138"/>
    <x v="18"/>
    <d v="2026-06-18T12:23:53"/>
    <n v="11.2"/>
    <n v="1.2"/>
    <n v="2.8"/>
    <n v="0"/>
    <n v="0"/>
    <n v="4.400000000000000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2"/>
    <x v="138"/>
    <x v="18"/>
    <d v="2026-06-18T12:23:53"/>
    <n v="375"/>
    <n v="164"/>
    <n v="211"/>
    <n v="12"/>
    <n v="13"/>
    <n v="32"/>
    <n v="40"/>
    <n v="36"/>
    <n v="122"/>
    <n v="76"/>
    <n v="35"/>
    <m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3"/>
    <x v="138"/>
    <x v="18"/>
    <d v="2026-06-18T12:23:53"/>
    <n v="4"/>
    <n v="2"/>
    <n v="2"/>
    <n v="0"/>
    <n v="0"/>
    <n v="0"/>
    <n v="2"/>
    <n v="0"/>
    <n v="2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14"/>
    <x v="138"/>
    <x v="18"/>
    <d v="2026-06-18T12:23:53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15"/>
    <x v="138"/>
    <x v="18"/>
    <d v="2026-06-18T12:23:53"/>
    <n v="8"/>
    <n v="5"/>
    <n v="3"/>
    <n v="1"/>
    <n v="1"/>
    <n v="2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4"/>
    <x v="138"/>
    <x v="18"/>
    <d v="2026-06-18T12:23:53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5"/>
    <x v="138"/>
    <x v="18"/>
    <d v="2026-06-18T12:23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6"/>
    <x v="138"/>
    <x v="18"/>
    <d v="2026-06-18T12:23:53"/>
    <n v="482"/>
    <n v="193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108"/>
    <x v="7"/>
    <x v="138"/>
    <x v="18"/>
    <d v="2026-06-18T12:23:53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8"/>
    <x v="139"/>
    <x v="1"/>
    <d v="2026-06-18T12:23:53"/>
    <n v="256"/>
    <m/>
    <m/>
    <m/>
    <n v="11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9"/>
    <x v="139"/>
    <x v="1"/>
    <d v="2026-06-18T12:23:53"/>
    <n v="370"/>
    <m/>
    <m/>
    <m/>
    <m/>
    <m/>
    <n v="216"/>
    <n v="1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0"/>
    <x v="139"/>
    <x v="1"/>
    <d v="2026-06-18T12:23:53"/>
    <n v="131"/>
    <m/>
    <m/>
    <m/>
    <m/>
    <m/>
    <m/>
    <m/>
    <n v="84"/>
    <m/>
    <n v="20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1"/>
    <x v="139"/>
    <x v="1"/>
    <d v="2026-06-18T12:23:53"/>
    <n v="184.8"/>
    <n v="28"/>
    <n v="38.4"/>
    <n v="11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0"/>
    <x v="139"/>
    <x v="1"/>
    <d v="2026-06-18T12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"/>
    <x v="139"/>
    <x v="1"/>
    <d v="2026-06-18T12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6"/>
    <x v="139"/>
    <x v="1"/>
    <d v="2026-06-18T12:23:5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3"/>
    <x v="139"/>
    <x v="1"/>
    <d v="2026-06-18T12:23:53"/>
    <n v="28.12"/>
    <n v="9.25"/>
    <n v="14.0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1"/>
    <x v="139"/>
    <x v="1"/>
    <d v="2026-06-18T12:23:53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2"/>
    <x v="139"/>
    <x v="1"/>
    <d v="2026-06-18T12:23:53"/>
    <n v="9.6"/>
    <m/>
    <m/>
    <n v="3.2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3"/>
    <x v="139"/>
    <x v="1"/>
    <d v="2026-06-18T12:23:5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"/>
    <x v="139"/>
    <x v="1"/>
    <d v="2026-06-18T12:23:53"/>
    <n v="504"/>
    <n v="204"/>
    <n v="300"/>
    <n v="11"/>
    <n v="15"/>
    <n v="42"/>
    <n v="59"/>
    <n v="69"/>
    <n v="108"/>
    <n v="78"/>
    <n v="85"/>
    <m/>
    <n v="10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3"/>
    <x v="139"/>
    <x v="1"/>
    <d v="2026-06-18T12:23:53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4"/>
    <x v="139"/>
    <x v="1"/>
    <d v="2026-06-18T12:23:53"/>
    <n v="8"/>
    <n v="3"/>
    <n v="5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5"/>
    <x v="139"/>
    <x v="1"/>
    <d v="2026-06-18T12:23:53"/>
    <n v="4"/>
    <n v="1"/>
    <n v="3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6"/>
    <x v="139"/>
    <x v="1"/>
    <d v="2026-06-18T12:23:53"/>
    <n v="31"/>
    <m/>
    <m/>
    <n v="3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7"/>
    <x v="139"/>
    <x v="1"/>
    <d v="2026-06-18T12:23:53"/>
    <n v="50"/>
    <m/>
    <m/>
    <m/>
    <m/>
    <m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33"/>
    <x v="139"/>
    <x v="1"/>
    <d v="2026-06-18T12:23:5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8"/>
    <x v="139"/>
    <x v="1"/>
    <d v="2026-06-18T12:23:53"/>
    <n v="120.4"/>
    <n v="10.4"/>
    <n v="29.2"/>
    <n v="37.200000000000003"/>
    <n v="14"/>
    <n v="17.60000000000000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19"/>
    <x v="139"/>
    <x v="1"/>
    <d v="2026-06-18T12:23:53"/>
    <n v="72"/>
    <n v="5.6"/>
    <n v="12"/>
    <n v="37.200000000000003"/>
    <n v="9.199999999999999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0"/>
    <x v="139"/>
    <x v="1"/>
    <d v="2026-06-18T12:23:53"/>
    <n v="43"/>
    <n v="20"/>
    <n v="23"/>
    <m/>
    <m/>
    <n v="2"/>
    <n v="6"/>
    <n v="8"/>
    <n v="15"/>
    <n v="1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24"/>
    <x v="139"/>
    <x v="1"/>
    <d v="2026-06-18T12:23:53"/>
    <n v="49"/>
    <n v="29"/>
    <n v="20"/>
    <n v="5"/>
    <n v="10"/>
    <n v="19"/>
    <n v="5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4"/>
    <x v="139"/>
    <x v="1"/>
    <d v="2026-06-18T12:23:53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5"/>
    <x v="139"/>
    <x v="1"/>
    <d v="2026-06-18T12:23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6"/>
    <x v="139"/>
    <x v="1"/>
    <d v="2026-06-18T12:23:53"/>
    <n v="1074"/>
    <n v="43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0"/>
    <x v="7"/>
    <x v="139"/>
    <x v="1"/>
    <d v="2026-06-18T12:23:53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8"/>
    <x v="140"/>
    <x v="1"/>
    <d v="2026-06-18T12:23:54"/>
    <n v="168"/>
    <m/>
    <m/>
    <m/>
    <n v="6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9"/>
    <x v="140"/>
    <x v="1"/>
    <d v="2026-06-18T12:23:54"/>
    <n v="384"/>
    <m/>
    <m/>
    <m/>
    <m/>
    <m/>
    <n v="228"/>
    <n v="15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0"/>
    <x v="140"/>
    <x v="1"/>
    <d v="2026-06-18T12:23:54"/>
    <n v="90"/>
    <m/>
    <m/>
    <m/>
    <m/>
    <m/>
    <m/>
    <m/>
    <n v="45"/>
    <m/>
    <n v="18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0"/>
    <x v="140"/>
    <x v="1"/>
    <d v="2026-06-18T12:23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"/>
    <x v="140"/>
    <x v="1"/>
    <d v="2026-06-18T12:23:54"/>
    <n v="10"/>
    <m/>
    <m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2"/>
    <x v="140"/>
    <x v="1"/>
    <d v="2026-06-18T12:23:54"/>
    <n v="13.6"/>
    <n v="2.4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21"/>
    <x v="140"/>
    <x v="1"/>
    <d v="2026-06-18T12:23:5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22"/>
    <x v="140"/>
    <x v="1"/>
    <d v="2026-06-18T12:23:54"/>
    <n v="21.2"/>
    <m/>
    <m/>
    <n v="1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23"/>
    <x v="140"/>
    <x v="1"/>
    <d v="2026-06-18T12:23:54"/>
    <n v="20.8"/>
    <m/>
    <n v="9.1999999999999993"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2"/>
    <x v="140"/>
    <x v="1"/>
    <d v="2026-06-18T12:23:54"/>
    <n v="415"/>
    <n v="151"/>
    <n v="264"/>
    <n v="10"/>
    <n v="13"/>
    <n v="33"/>
    <n v="32"/>
    <n v="52"/>
    <n v="114"/>
    <n v="79"/>
    <n v="46"/>
    <m/>
    <n v="9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3"/>
    <x v="140"/>
    <x v="1"/>
    <d v="2026-06-18T12:23:54"/>
    <n v="6"/>
    <n v="5"/>
    <n v="1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4"/>
    <x v="140"/>
    <x v="1"/>
    <d v="2026-06-18T12:23:5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5"/>
    <x v="140"/>
    <x v="1"/>
    <d v="2026-06-18T12:23:54"/>
    <n v="10"/>
    <n v="4"/>
    <n v="6"/>
    <m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6"/>
    <x v="140"/>
    <x v="1"/>
    <d v="2026-06-18T12:23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7"/>
    <x v="140"/>
    <x v="1"/>
    <d v="2026-06-18T12:23:5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18"/>
    <x v="140"/>
    <x v="1"/>
    <d v="2026-06-18T12:23:54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20"/>
    <x v="140"/>
    <x v="1"/>
    <d v="2026-06-18T12:23:54"/>
    <n v="4"/>
    <n v="1"/>
    <n v="3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24"/>
    <x v="140"/>
    <x v="1"/>
    <d v="2026-06-18T12:23:5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4"/>
    <x v="140"/>
    <x v="1"/>
    <d v="2026-06-18T12:23:54"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5"/>
    <x v="140"/>
    <x v="1"/>
    <d v="2026-06-18T12:23:54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6"/>
    <x v="140"/>
    <x v="1"/>
    <d v="2026-06-18T12:23:54"/>
    <n v="740"/>
    <n v="277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1"/>
    <x v="7"/>
    <x v="140"/>
    <x v="1"/>
    <d v="2026-06-18T12:23:54"/>
    <n v="88"/>
    <n v="2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8"/>
    <x v="1"/>
    <x v="1"/>
    <d v="2026-06-18T12:23:54"/>
    <n v="274"/>
    <m/>
    <m/>
    <m/>
    <n v="15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9"/>
    <x v="1"/>
    <x v="1"/>
    <d v="2026-06-18T12:23:54"/>
    <n v="535"/>
    <m/>
    <m/>
    <m/>
    <m/>
    <m/>
    <n v="311"/>
    <n v="2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0"/>
    <x v="1"/>
    <x v="1"/>
    <d v="2026-06-18T12:23:54"/>
    <n v="160"/>
    <m/>
    <m/>
    <m/>
    <m/>
    <m/>
    <m/>
    <m/>
    <n v="81"/>
    <m/>
    <n v="42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1"/>
    <x v="1"/>
    <x v="1"/>
    <d v="2026-06-18T12:23:54"/>
    <n v="176"/>
    <n v="11.2"/>
    <n v="56.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0"/>
    <x v="1"/>
    <x v="1"/>
    <d v="2026-06-18T12:23:54"/>
    <n v="10"/>
    <m/>
    <m/>
    <m/>
    <n v="6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"/>
    <x v="1"/>
    <x v="1"/>
    <d v="2026-06-18T12:23:54"/>
    <n v="15"/>
    <m/>
    <n v="1"/>
    <n v="2"/>
    <n v="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2"/>
    <x v="1"/>
    <x v="1"/>
    <d v="2026-06-18T12:23:54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3"/>
    <x v="1"/>
    <x v="1"/>
    <d v="2026-06-18T12:23:54"/>
    <n v="11.47"/>
    <n v="6.66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1"/>
    <x v="1"/>
    <x v="1"/>
    <d v="2026-06-18T12:23:5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2"/>
    <x v="1"/>
    <x v="1"/>
    <d v="2026-06-18T12:23:54"/>
    <n v="40.4"/>
    <m/>
    <n v="4"/>
    <n v="12.8"/>
    <n v="12"/>
    <n v="7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3"/>
    <x v="1"/>
    <x v="1"/>
    <d v="2026-06-18T12:23:54"/>
    <n v="38.4"/>
    <n v="4.8"/>
    <n v="4.8"/>
    <n v="10"/>
    <n v="10.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"/>
    <x v="1"/>
    <x v="1"/>
    <d v="2026-06-18T12:23:54"/>
    <n v="619"/>
    <n v="240"/>
    <n v="379"/>
    <n v="6"/>
    <n v="20"/>
    <n v="43"/>
    <n v="75"/>
    <n v="62"/>
    <n v="158"/>
    <n v="115"/>
    <n v="82"/>
    <m/>
    <n v="21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3"/>
    <x v="1"/>
    <x v="1"/>
    <d v="2026-06-18T12:23:54"/>
    <n v="8"/>
    <n v="6"/>
    <n v="2"/>
    <m/>
    <n v="1"/>
    <n v="1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4"/>
    <x v="1"/>
    <x v="1"/>
    <d v="2026-06-18T12:23:54"/>
    <n v="6"/>
    <n v="3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5"/>
    <x v="1"/>
    <x v="1"/>
    <d v="2026-06-18T12:23:54"/>
    <n v="20"/>
    <n v="13"/>
    <n v="7"/>
    <n v="1"/>
    <n v="2"/>
    <n v="6"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6"/>
    <x v="1"/>
    <x v="1"/>
    <d v="2026-06-18T12:23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7"/>
    <x v="1"/>
    <x v="1"/>
    <d v="2026-06-18T12:23:54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18"/>
    <x v="1"/>
    <x v="1"/>
    <d v="2026-06-18T12:23:54"/>
    <n v="8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0"/>
    <x v="1"/>
    <x v="1"/>
    <d v="2026-06-18T12:23:54"/>
    <n v="11"/>
    <n v="8"/>
    <n v="3"/>
    <m/>
    <m/>
    <m/>
    <n v="1"/>
    <n v="2"/>
    <n v="5"/>
    <n v="3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4"/>
    <x v="1"/>
    <x v="1"/>
    <d v="2026-06-18T12:23:54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4"/>
    <x v="1"/>
    <x v="1"/>
    <d v="2026-06-18T12:23:54"/>
    <n v="784"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5"/>
    <x v="1"/>
    <x v="1"/>
    <d v="2026-06-18T12:23:5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6"/>
    <x v="1"/>
    <x v="1"/>
    <d v="2026-06-18T12:23:54"/>
    <n v="784"/>
    <n v="303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7"/>
    <x v="1"/>
    <x v="1"/>
    <d v="2026-06-18T12:23:54"/>
    <n v="92"/>
    <n v="3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2"/>
    <x v="25"/>
    <x v="1"/>
    <x v="1"/>
    <d v="2026-06-18T12:23:54"/>
    <n v="35"/>
    <n v="2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8"/>
    <x v="3"/>
    <x v="2"/>
    <d v="2026-06-18T12:23:55"/>
    <n v="300"/>
    <m/>
    <m/>
    <m/>
    <n v="146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9"/>
    <x v="3"/>
    <x v="2"/>
    <d v="2026-06-18T12:23:55"/>
    <n v="494"/>
    <m/>
    <m/>
    <m/>
    <m/>
    <m/>
    <n v="292"/>
    <n v="19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0"/>
    <x v="3"/>
    <x v="2"/>
    <d v="2026-06-18T12:23:55"/>
    <n v="85"/>
    <m/>
    <m/>
    <m/>
    <m/>
    <m/>
    <m/>
    <m/>
    <n v="52"/>
    <m/>
    <n v="2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1"/>
    <x v="3"/>
    <x v="2"/>
    <d v="2026-06-18T12:23:55"/>
    <n v="196"/>
    <n v="8"/>
    <n v="34.4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0"/>
    <x v="3"/>
    <x v="2"/>
    <d v="2026-06-18T12:23:55"/>
    <n v="10"/>
    <m/>
    <m/>
    <m/>
    <n v="0"/>
    <n v="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"/>
    <x v="3"/>
    <x v="2"/>
    <d v="2026-06-18T12:23:55"/>
    <n v="14"/>
    <m/>
    <n v="0"/>
    <n v="4"/>
    <n v="0"/>
    <n v="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2"/>
    <x v="3"/>
    <x v="2"/>
    <d v="2026-06-18T12:23:55"/>
    <n v="12.8"/>
    <n v="1.6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3"/>
    <x v="3"/>
    <x v="2"/>
    <d v="2026-06-18T12:23:55"/>
    <n v="9.6199999999999992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21"/>
    <x v="3"/>
    <x v="2"/>
    <d v="2026-06-18T12:23:55"/>
    <n v="14.4"/>
    <n v="8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22"/>
    <x v="3"/>
    <x v="2"/>
    <d v="2026-06-18T12:23:55"/>
    <n v="2.8"/>
    <n v="0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2"/>
    <x v="3"/>
    <x v="2"/>
    <d v="2026-06-18T12:23:55"/>
    <n v="538"/>
    <n v="225"/>
    <n v="313"/>
    <n v="3"/>
    <n v="10"/>
    <n v="50"/>
    <n v="73"/>
    <n v="77"/>
    <n v="146"/>
    <n v="107"/>
    <n v="52"/>
    <m/>
    <n v="13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3"/>
    <x v="3"/>
    <x v="2"/>
    <d v="2026-06-18T12:23:55"/>
    <n v="10"/>
    <n v="8"/>
    <n v="2"/>
    <n v="1"/>
    <n v="2"/>
    <n v="2"/>
    <n v="0"/>
    <n v="0"/>
    <n v="1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4"/>
    <x v="3"/>
    <x v="2"/>
    <d v="2026-06-18T12:23:55"/>
    <n v="6"/>
    <n v="2"/>
    <n v="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5"/>
    <x v="3"/>
    <x v="2"/>
    <d v="2026-06-18T12:23:55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6"/>
    <x v="3"/>
    <x v="2"/>
    <d v="2026-06-18T12:23:55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7"/>
    <x v="3"/>
    <x v="2"/>
    <d v="2026-06-18T12:23:55"/>
    <n v="8"/>
    <m/>
    <m/>
    <m/>
    <m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8"/>
    <x v="3"/>
    <x v="2"/>
    <d v="2026-06-18T12:23:55"/>
    <n v="20.8"/>
    <n v="0"/>
    <n v="4.8"/>
    <n v="12.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19"/>
    <x v="3"/>
    <x v="2"/>
    <d v="2026-06-18T12:23:55"/>
    <n v="8"/>
    <n v="0"/>
    <n v="0"/>
    <n v="3.6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20"/>
    <x v="3"/>
    <x v="2"/>
    <d v="2026-06-18T12:23:55"/>
    <n v="5"/>
    <n v="2"/>
    <n v="3"/>
    <n v="0"/>
    <n v="0"/>
    <n v="0"/>
    <n v="0"/>
    <n v="1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24"/>
    <x v="3"/>
    <x v="2"/>
    <d v="2026-06-18T12:23:55"/>
    <n v="8"/>
    <n v="7"/>
    <n v="1"/>
    <n v="0"/>
    <n v="1"/>
    <n v="5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4"/>
    <x v="3"/>
    <x v="2"/>
    <d v="2026-06-18T12:23:55"/>
    <n v="877"/>
    <n v="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5"/>
    <x v="3"/>
    <x v="2"/>
    <d v="2026-06-18T12:2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6"/>
    <x v="3"/>
    <x v="2"/>
    <d v="2026-06-18T12:23:55"/>
    <n v="877"/>
    <n v="356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3"/>
    <x v="7"/>
    <x v="3"/>
    <x v="2"/>
    <d v="2026-06-18T12:23:55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8"/>
    <x v="6"/>
    <x v="2"/>
    <d v="2026-06-18T12:23:55"/>
    <n v="248"/>
    <m/>
    <m/>
    <m/>
    <n v="12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9"/>
    <x v="6"/>
    <x v="2"/>
    <d v="2026-06-18T12:23:55"/>
    <n v="474"/>
    <m/>
    <m/>
    <m/>
    <m/>
    <m/>
    <n v="262"/>
    <n v="2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0"/>
    <x v="6"/>
    <x v="2"/>
    <d v="2026-06-18T12:23:55"/>
    <n v="125"/>
    <m/>
    <m/>
    <m/>
    <m/>
    <m/>
    <m/>
    <m/>
    <n v="69"/>
    <m/>
    <n v="34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1"/>
    <x v="6"/>
    <x v="2"/>
    <d v="2026-06-18T12:23:55"/>
    <n v="202.4"/>
    <n v="21.6"/>
    <n v="45.6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0"/>
    <x v="6"/>
    <x v="2"/>
    <d v="2026-06-18T12:23:55"/>
    <n v="26"/>
    <m/>
    <m/>
    <m/>
    <n v="0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"/>
    <x v="6"/>
    <x v="2"/>
    <d v="2026-06-18T12:23:55"/>
    <n v="33"/>
    <m/>
    <n v="1"/>
    <n v="6"/>
    <n v="0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2"/>
    <x v="6"/>
    <x v="2"/>
    <d v="2026-06-18T12:23:55"/>
    <n v="14.4"/>
    <n v="3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23"/>
    <x v="6"/>
    <x v="2"/>
    <d v="2026-06-18T12:23:55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2"/>
    <x v="6"/>
    <x v="2"/>
    <d v="2026-06-18T12:23:55"/>
    <n v="538"/>
    <n v="199"/>
    <n v="339"/>
    <n v="7"/>
    <n v="13"/>
    <n v="48"/>
    <n v="61"/>
    <n v="63"/>
    <n v="131"/>
    <n v="105"/>
    <n v="71"/>
    <m/>
    <n v="17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3"/>
    <x v="6"/>
    <x v="2"/>
    <d v="2026-06-18T12:23:55"/>
    <n v="19"/>
    <n v="13"/>
    <n v="6"/>
    <n v="2"/>
    <n v="1"/>
    <n v="3"/>
    <n v="0"/>
    <n v="1"/>
    <n v="6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5"/>
    <x v="6"/>
    <x v="2"/>
    <d v="2026-06-18T12:23:55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8"/>
    <x v="6"/>
    <x v="2"/>
    <d v="2026-06-18T12:23:55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19"/>
    <x v="6"/>
    <x v="2"/>
    <d v="2026-06-18T12:23:55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24"/>
    <x v="6"/>
    <x v="2"/>
    <d v="2026-06-18T12:23:55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4"/>
    <x v="6"/>
    <x v="2"/>
    <d v="2026-06-18T12:23:55"/>
    <n v="59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5"/>
    <x v="6"/>
    <x v="2"/>
    <d v="2026-06-18T12:23:5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30"/>
    <x v="6"/>
    <x v="2"/>
    <d v="2026-06-18T12:23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6"/>
    <x v="6"/>
    <x v="2"/>
    <d v="2026-06-18T12:23:55"/>
    <n v="593"/>
    <n v="214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7"/>
    <x v="6"/>
    <x v="2"/>
    <d v="2026-06-18T12:23:55"/>
    <n v="45"/>
    <n v="1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32"/>
    <x v="6"/>
    <x v="2"/>
    <d v="2026-06-18T12:23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4"/>
    <x v="25"/>
    <x v="6"/>
    <x v="2"/>
    <d v="2026-06-18T12:23:55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8"/>
    <x v="2"/>
    <x v="2"/>
    <d v="2026-06-18T12:23:56"/>
    <n v="310"/>
    <m/>
    <m/>
    <m/>
    <n v="166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9"/>
    <x v="2"/>
    <x v="2"/>
    <d v="2026-06-18T12:23:56"/>
    <n v="612"/>
    <m/>
    <m/>
    <m/>
    <m/>
    <m/>
    <n v="362"/>
    <n v="2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0"/>
    <x v="2"/>
    <x v="2"/>
    <d v="2026-06-18T12:23:56"/>
    <n v="154"/>
    <m/>
    <m/>
    <m/>
    <m/>
    <m/>
    <m/>
    <m/>
    <n v="73"/>
    <m/>
    <n v="58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1"/>
    <x v="2"/>
    <x v="2"/>
    <d v="2026-06-18T12:23:56"/>
    <n v="177.6"/>
    <n v="11.2"/>
    <n v="29.6"/>
    <n v="13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0"/>
    <x v="2"/>
    <x v="2"/>
    <d v="2026-06-18T12:23:56"/>
    <n v="24"/>
    <m/>
    <m/>
    <m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"/>
    <x v="2"/>
    <x v="2"/>
    <d v="2026-06-18T12:23:56"/>
    <n v="26"/>
    <m/>
    <m/>
    <n v="2"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6"/>
    <x v="2"/>
    <x v="2"/>
    <d v="2026-06-18T12:23:5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2"/>
    <x v="2"/>
    <x v="2"/>
    <d v="2026-06-18T12:23:5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3"/>
    <x v="2"/>
    <x v="2"/>
    <d v="2026-06-18T12:23:56"/>
    <n v="17.600000000000001"/>
    <n v="12.79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1"/>
    <x v="2"/>
    <x v="2"/>
    <d v="2026-06-18T12:23:5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2"/>
    <x v="2"/>
    <x v="2"/>
    <d v="2026-06-18T12:23:56"/>
    <n v="17.2"/>
    <m/>
    <n v="4.8"/>
    <m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3"/>
    <x v="2"/>
    <x v="2"/>
    <d v="2026-06-18T12:23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"/>
    <x v="2"/>
    <x v="2"/>
    <d v="2026-06-18T12:23:56"/>
    <n v="656"/>
    <n v="298"/>
    <n v="358"/>
    <n v="5"/>
    <n v="12"/>
    <n v="50"/>
    <n v="83"/>
    <n v="72"/>
    <n v="181"/>
    <n v="126"/>
    <n v="75"/>
    <m/>
    <n v="29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3"/>
    <x v="2"/>
    <x v="2"/>
    <d v="2026-06-18T12:23:56"/>
    <n v="14"/>
    <n v="7"/>
    <n v="7"/>
    <m/>
    <m/>
    <n v="1"/>
    <m/>
    <n v="1"/>
    <n v="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4"/>
    <x v="2"/>
    <x v="2"/>
    <d v="2026-06-18T12:23:56"/>
    <n v="7"/>
    <n v="1"/>
    <n v="6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5"/>
    <x v="2"/>
    <x v="2"/>
    <d v="2026-06-18T12:23:56"/>
    <n v="6"/>
    <n v="3"/>
    <n v="3"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6"/>
    <x v="2"/>
    <x v="2"/>
    <d v="2026-06-18T12:23:56"/>
    <n v="10"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7"/>
    <x v="2"/>
    <x v="2"/>
    <d v="2026-06-18T12:23:5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8"/>
    <x v="2"/>
    <x v="2"/>
    <d v="2026-06-18T12:23:56"/>
    <n v="57.2"/>
    <n v="8.8000000000000007"/>
    <n v="8.8000000000000007"/>
    <n v="20.8"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19"/>
    <x v="2"/>
    <x v="2"/>
    <d v="2026-06-18T12:23:56"/>
    <n v="15.6"/>
    <m/>
    <n v="4.8"/>
    <n v="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0"/>
    <x v="2"/>
    <x v="2"/>
    <d v="2026-06-18T12:23:56"/>
    <n v="7"/>
    <n v="5"/>
    <n v="2"/>
    <m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4"/>
    <x v="2"/>
    <x v="2"/>
    <d v="2026-06-18T12:23:56"/>
    <n v="19"/>
    <n v="13"/>
    <n v="6"/>
    <n v="2"/>
    <n v="3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4"/>
    <x v="2"/>
    <x v="2"/>
    <d v="2026-06-18T12:23:56"/>
    <n v="1022"/>
    <n v="1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5"/>
    <x v="2"/>
    <x v="2"/>
    <d v="2026-06-18T12:23:5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6"/>
    <x v="2"/>
    <x v="2"/>
    <d v="2026-06-18T12:23:56"/>
    <n v="1022"/>
    <n v="4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7"/>
    <x v="2"/>
    <x v="2"/>
    <d v="2026-06-18T12:23:56"/>
    <n v="73"/>
    <n v="2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5"/>
    <x v="25"/>
    <x v="2"/>
    <x v="2"/>
    <d v="2026-06-18T12:23:56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8"/>
    <x v="4"/>
    <x v="3"/>
    <d v="2026-06-18T12:23:57"/>
    <n v="7"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9"/>
    <x v="4"/>
    <x v="3"/>
    <d v="2026-06-18T12:23:57"/>
    <n v="45"/>
    <m/>
    <m/>
    <m/>
    <m/>
    <m/>
    <n v="28"/>
    <n v="1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10"/>
    <x v="4"/>
    <x v="3"/>
    <d v="2026-06-18T12:23:57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11"/>
    <x v="4"/>
    <x v="3"/>
    <d v="2026-06-18T12:23:57"/>
    <n v="22.4"/>
    <n v="0.8"/>
    <n v="0.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0"/>
    <x v="4"/>
    <x v="3"/>
    <d v="2026-06-18T12:23:57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1"/>
    <x v="4"/>
    <x v="3"/>
    <d v="2026-06-18T12:23:57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22"/>
    <x v="4"/>
    <x v="3"/>
    <d v="2026-06-18T12:23:57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2"/>
    <x v="4"/>
    <x v="3"/>
    <d v="2026-06-18T12:23:57"/>
    <n v="49"/>
    <n v="18"/>
    <n v="31"/>
    <n v="1"/>
    <n v="1"/>
    <n v="9"/>
    <n v="2"/>
    <n v="2"/>
    <n v="14"/>
    <n v="9"/>
    <n v="9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3"/>
    <x v="4"/>
    <x v="3"/>
    <d v="2026-06-18T12:23:57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15"/>
    <x v="4"/>
    <x v="3"/>
    <d v="2026-06-18T12:23:57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4"/>
    <x v="4"/>
    <x v="3"/>
    <d v="2026-06-18T12:23:5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5"/>
    <x v="4"/>
    <x v="3"/>
    <d v="2026-06-18T12:23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6"/>
    <x v="4"/>
    <x v="3"/>
    <d v="2026-06-18T12:23:57"/>
    <n v="7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6"/>
    <x v="7"/>
    <x v="4"/>
    <x v="3"/>
    <d v="2026-06-18T12:23:5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8"/>
    <x v="5"/>
    <x v="4"/>
    <d v="2026-06-18T12:23:57"/>
    <n v="106"/>
    <m/>
    <m/>
    <m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9"/>
    <x v="5"/>
    <x v="4"/>
    <d v="2026-06-18T12:23:57"/>
    <n v="280"/>
    <m/>
    <m/>
    <m/>
    <m/>
    <m/>
    <n v="146"/>
    <n v="129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0"/>
    <x v="5"/>
    <x v="4"/>
    <d v="2026-06-18T12:23:57"/>
    <n v="87"/>
    <m/>
    <m/>
    <m/>
    <m/>
    <m/>
    <m/>
    <m/>
    <n v="28"/>
    <m/>
    <n v="36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1"/>
    <x v="5"/>
    <x v="4"/>
    <d v="2026-06-18T12:23:57"/>
    <n v="62.4"/>
    <n v="4.8"/>
    <n v="16.8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0"/>
    <x v="5"/>
    <x v="4"/>
    <d v="2026-06-18T12:23:57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"/>
    <x v="5"/>
    <x v="4"/>
    <d v="2026-06-18T12:23:57"/>
    <n v="14"/>
    <m/>
    <m/>
    <n v="2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2"/>
    <x v="5"/>
    <x v="4"/>
    <d v="2026-06-18T12:23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3"/>
    <x v="5"/>
    <x v="4"/>
    <d v="2026-06-18T12:23:57"/>
    <n v="5.18"/>
    <n v="5.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22"/>
    <x v="5"/>
    <x v="4"/>
    <d v="2026-06-18T12:23:57"/>
    <n v="26.4"/>
    <m/>
    <n v="3.2"/>
    <n v="4.4000000000000004"/>
    <n v="10.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23"/>
    <x v="5"/>
    <x v="4"/>
    <d v="2026-06-18T12:23:57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2"/>
    <x v="5"/>
    <x v="4"/>
    <d v="2026-06-18T12:23:57"/>
    <n v="293"/>
    <n v="128"/>
    <n v="165"/>
    <n v="3"/>
    <n v="7"/>
    <n v="17"/>
    <n v="24"/>
    <n v="29"/>
    <n v="73"/>
    <n v="66"/>
    <n v="32"/>
    <m/>
    <n v="18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3"/>
    <x v="5"/>
    <x v="4"/>
    <d v="2026-06-18T12:23:57"/>
    <n v="7"/>
    <n v="3"/>
    <n v="4"/>
    <m/>
    <m/>
    <n v="1"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4"/>
    <x v="5"/>
    <x v="4"/>
    <d v="2026-06-18T12:23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5"/>
    <x v="5"/>
    <x v="4"/>
    <d v="2026-06-18T12:23:57"/>
    <n v="9"/>
    <n v="4"/>
    <n v="5"/>
    <m/>
    <n v="1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16"/>
    <x v="5"/>
    <x v="4"/>
    <d v="2026-06-18T12:23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20"/>
    <x v="5"/>
    <x v="4"/>
    <d v="2026-06-18T12:23:57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4"/>
    <x v="5"/>
    <x v="4"/>
    <d v="2026-06-18T12:23:57"/>
    <n v="423"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5"/>
    <x v="5"/>
    <x v="4"/>
    <d v="2026-06-18T12:23:5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30"/>
    <x v="5"/>
    <x v="4"/>
    <d v="2026-06-18T12:2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6"/>
    <x v="5"/>
    <x v="4"/>
    <d v="2026-06-18T12:23:57"/>
    <n v="423"/>
    <n v="185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7"/>
    <x v="5"/>
    <x v="4"/>
    <d v="2026-06-18T12:23:57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32"/>
    <x v="5"/>
    <x v="4"/>
    <d v="2026-06-18T12:2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25"/>
    <x v="5"/>
    <x v="4"/>
    <d v="2026-06-18T12:23:5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7"/>
    <x v="34"/>
    <x v="5"/>
    <x v="4"/>
    <d v="2026-06-18T12:2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8"/>
    <x v="7"/>
    <x v="5"/>
    <d v="2026-07-17T15:28:14"/>
    <n v="140"/>
    <m/>
    <m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11"/>
    <x v="7"/>
    <x v="5"/>
    <d v="2026-07-17T15:28:15"/>
    <n v="96.8"/>
    <n v="18.399999999999999"/>
    <n v="11.2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0"/>
    <x v="7"/>
    <x v="5"/>
    <d v="2026-07-17T15:28:15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1"/>
    <x v="7"/>
    <x v="5"/>
    <d v="2026-07-17T15:28:15"/>
    <n v="24"/>
    <m/>
    <m/>
    <n v="2"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26"/>
    <x v="7"/>
    <x v="5"/>
    <d v="2026-07-17T15:28:15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22"/>
    <x v="7"/>
    <x v="5"/>
    <d v="2026-07-17T15:28:15"/>
    <n v="9.1999999999999993"/>
    <m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2"/>
    <x v="7"/>
    <x v="5"/>
    <d v="2026-07-17T15:28:15"/>
    <n v="330"/>
    <n v="160"/>
    <n v="170"/>
    <n v="6"/>
    <n v="5"/>
    <n v="27"/>
    <n v="32"/>
    <n v="26"/>
    <n v="99"/>
    <n v="73"/>
    <n v="33"/>
    <m/>
    <n v="8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3"/>
    <x v="7"/>
    <x v="5"/>
    <d v="2026-07-17T15:28:15"/>
    <n v="14"/>
    <n v="8"/>
    <n v="6"/>
    <m/>
    <m/>
    <n v="1"/>
    <m/>
    <n v="1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15"/>
    <x v="7"/>
    <x v="5"/>
    <d v="2026-07-17T15:28:15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8"/>
    <x v="8"/>
    <x v="6"/>
    <d v="2026-06-18T12:23:58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9"/>
    <x v="7"/>
    <x v="5"/>
    <d v="2026-07-17T15:28:14"/>
    <n v="322"/>
    <m/>
    <m/>
    <m/>
    <m/>
    <m/>
    <n v="17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10"/>
    <x v="7"/>
    <x v="5"/>
    <d v="2026-07-17T15:28:14"/>
    <n v="69"/>
    <m/>
    <m/>
    <m/>
    <m/>
    <m/>
    <m/>
    <m/>
    <n v="30"/>
    <m/>
    <n v="18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11"/>
    <x v="7"/>
    <x v="5"/>
    <d v="2026-07-17T15:28:14"/>
    <n v="91.2"/>
    <n v="14.4"/>
    <n v="16"/>
    <n v="6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0"/>
    <x v="7"/>
    <x v="5"/>
    <d v="2026-07-17T15:28:14"/>
    <n v="14"/>
    <m/>
    <m/>
    <m/>
    <m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1"/>
    <x v="7"/>
    <x v="5"/>
    <d v="2026-07-17T15:28:14"/>
    <n v="16"/>
    <m/>
    <m/>
    <n v="2"/>
    <m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26"/>
    <x v="7"/>
    <x v="5"/>
    <d v="2026-07-17T15:28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12"/>
    <x v="7"/>
    <x v="5"/>
    <d v="2026-07-17T15:28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9"/>
    <x v="8"/>
    <x v="6"/>
    <d v="2026-06-18T12:23:58"/>
    <n v="149"/>
    <m/>
    <m/>
    <m/>
    <m/>
    <m/>
    <n v="8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10"/>
    <x v="8"/>
    <x v="6"/>
    <d v="2026-06-18T12:23:58"/>
    <n v="23"/>
    <m/>
    <m/>
    <m/>
    <m/>
    <m/>
    <m/>
    <m/>
    <n v="18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11"/>
    <x v="8"/>
    <x v="6"/>
    <d v="2026-06-18T12:23:58"/>
    <n v="36"/>
    <n v="4.8"/>
    <n v="11.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22"/>
    <x v="8"/>
    <x v="6"/>
    <d v="2026-06-18T12:23:58"/>
    <n v="5.6"/>
    <m/>
    <n v="3.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2"/>
    <x v="8"/>
    <x v="6"/>
    <d v="2026-06-18T12:23:58"/>
    <n v="138"/>
    <n v="57"/>
    <n v="81"/>
    <n v="2"/>
    <n v="4"/>
    <n v="9"/>
    <n v="18"/>
    <n v="10"/>
    <n v="44"/>
    <n v="31"/>
    <n v="1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15"/>
    <x v="8"/>
    <x v="6"/>
    <d v="2026-06-18T12:23:58"/>
    <n v="2"/>
    <m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16"/>
    <x v="8"/>
    <x v="6"/>
    <d v="2026-06-18T12:23:5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17"/>
    <x v="8"/>
    <x v="6"/>
    <d v="2026-06-18T12:23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18"/>
    <x v="8"/>
    <x v="6"/>
    <d v="2026-06-18T12:23:5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20"/>
    <x v="8"/>
    <x v="6"/>
    <d v="2026-06-18T12:23:58"/>
    <n v="3"/>
    <n v="1"/>
    <n v="2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24"/>
    <x v="8"/>
    <x v="6"/>
    <d v="2026-06-18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4"/>
    <x v="8"/>
    <x v="6"/>
    <d v="2026-06-18T12:23:58"/>
    <n v="32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5"/>
    <x v="8"/>
    <x v="6"/>
    <d v="2026-06-18T12:23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6"/>
    <x v="8"/>
    <x v="6"/>
    <d v="2026-06-18T12:23:58"/>
    <n v="324"/>
    <n v="144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9"/>
    <x v="7"/>
    <x v="8"/>
    <x v="6"/>
    <d v="2026-06-18T12:23:58"/>
    <n v="2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8"/>
    <x v="9"/>
    <x v="7"/>
    <d v="2026-06-18T12:23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9"/>
    <x v="9"/>
    <x v="7"/>
    <d v="2026-06-18T12:23:59"/>
    <n v="38"/>
    <m/>
    <m/>
    <m/>
    <m/>
    <m/>
    <n v="16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10"/>
    <x v="9"/>
    <x v="7"/>
    <d v="2026-06-18T12:23:59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11"/>
    <x v="9"/>
    <x v="7"/>
    <d v="2026-06-18T12:23:59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0"/>
    <x v="9"/>
    <x v="7"/>
    <d v="2026-06-18T12:23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1"/>
    <x v="9"/>
    <x v="7"/>
    <d v="2026-06-18T12:23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22"/>
    <x v="9"/>
    <x v="7"/>
    <d v="2026-06-18T12:23:59"/>
    <n v="11.2"/>
    <m/>
    <m/>
    <m/>
    <n v="7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2"/>
    <x v="9"/>
    <x v="7"/>
    <d v="2026-06-18T12:23:59"/>
    <n v="29"/>
    <n v="13"/>
    <n v="16"/>
    <m/>
    <m/>
    <n v="6"/>
    <n v="2"/>
    <n v="1"/>
    <n v="8"/>
    <n v="1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3"/>
    <x v="9"/>
    <x v="7"/>
    <d v="2026-06-18T12:23:59"/>
    <n v="1"/>
    <n v="1"/>
    <m/>
    <m/>
    <m/>
    <m/>
    <n v="1"/>
    <m/>
    <m/>
    <m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15"/>
    <x v="9"/>
    <x v="7"/>
    <d v="2026-06-18T12:23:59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4"/>
    <x v="9"/>
    <x v="7"/>
    <d v="2026-06-18T12:23:59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5"/>
    <x v="9"/>
    <x v="7"/>
    <d v="2026-06-18T12:23:5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6"/>
    <x v="9"/>
    <x v="7"/>
    <d v="2026-06-18T12:23:59"/>
    <n v="119"/>
    <n v="4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7"/>
    <x v="9"/>
    <x v="7"/>
    <d v="2026-06-18T12:23:5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0"/>
    <x v="25"/>
    <x v="9"/>
    <x v="7"/>
    <d v="2026-06-18T12:23:5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8"/>
    <x v="10"/>
    <x v="4"/>
    <d v="2026-06-18T12:23:59"/>
    <n v="46"/>
    <m/>
    <m/>
    <m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9"/>
    <x v="10"/>
    <x v="4"/>
    <d v="2026-06-18T12:23:59"/>
    <n v="94"/>
    <m/>
    <m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10"/>
    <x v="10"/>
    <x v="4"/>
    <d v="2026-06-18T12:23:59"/>
    <n v="25"/>
    <m/>
    <m/>
    <m/>
    <m/>
    <m/>
    <m/>
    <m/>
    <n v="9"/>
    <m/>
    <n v="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11"/>
    <x v="10"/>
    <x v="4"/>
    <d v="2026-06-18T12:23:59"/>
    <n v="23.2"/>
    <n v="2.4"/>
    <n v="2.4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0"/>
    <x v="10"/>
    <x v="4"/>
    <d v="2026-06-18T12:23:5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1"/>
    <x v="10"/>
    <x v="4"/>
    <d v="2026-06-18T12:23:5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2"/>
    <x v="10"/>
    <x v="4"/>
    <d v="2026-06-18T12:23:59"/>
    <n v="98"/>
    <n v="36"/>
    <n v="62"/>
    <n v="1"/>
    <n v="1"/>
    <n v="7"/>
    <n v="8"/>
    <n v="15"/>
    <n v="27"/>
    <n v="20"/>
    <n v="9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3"/>
    <x v="10"/>
    <x v="4"/>
    <d v="2026-06-18T12:23:5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4"/>
    <x v="10"/>
    <x v="4"/>
    <d v="2026-06-18T12:23:59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5"/>
    <x v="10"/>
    <x v="4"/>
    <d v="2026-06-18T12:23:5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6"/>
    <x v="10"/>
    <x v="4"/>
    <d v="2026-06-18T12:23:59"/>
    <n v="273"/>
    <n v="126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1"/>
    <x v="7"/>
    <x v="10"/>
    <x v="4"/>
    <d v="2026-06-18T12:23:59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8"/>
    <x v="11"/>
    <x v="4"/>
    <d v="2026-06-18T12:24:00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9"/>
    <x v="11"/>
    <x v="4"/>
    <d v="2026-06-18T12:24:00"/>
    <n v="68"/>
    <m/>
    <m/>
    <m/>
    <m/>
    <m/>
    <n v="3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10"/>
    <x v="11"/>
    <x v="4"/>
    <d v="2026-06-18T12:24:00"/>
    <n v="18"/>
    <m/>
    <m/>
    <m/>
    <m/>
    <m/>
    <m/>
    <m/>
    <n v="9"/>
    <m/>
    <n v="8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11"/>
    <x v="11"/>
    <x v="4"/>
    <d v="2026-06-18T12:24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22"/>
    <x v="11"/>
    <x v="4"/>
    <d v="2026-06-18T12:24:00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23"/>
    <x v="11"/>
    <x v="4"/>
    <d v="2026-06-18T12:24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2"/>
    <x v="11"/>
    <x v="4"/>
    <d v="2026-06-18T12:24:00"/>
    <n v="64"/>
    <n v="18"/>
    <n v="46"/>
    <m/>
    <m/>
    <n v="1"/>
    <n v="8"/>
    <n v="7"/>
    <n v="18"/>
    <n v="16"/>
    <n v="9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15"/>
    <x v="11"/>
    <x v="4"/>
    <d v="2026-06-18T12:24:00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4"/>
    <x v="11"/>
    <x v="4"/>
    <d v="2026-06-18T12:24:00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5"/>
    <x v="11"/>
    <x v="4"/>
    <d v="2026-06-18T12:2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6"/>
    <x v="11"/>
    <x v="4"/>
    <d v="2026-06-18T12:24:00"/>
    <n v="171"/>
    <n v="89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2"/>
    <x v="7"/>
    <x v="11"/>
    <x v="4"/>
    <d v="2026-06-18T12:24:0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8"/>
    <x v="12"/>
    <x v="1"/>
    <d v="2026-06-18T12:24:00"/>
    <n v="378"/>
    <m/>
    <m/>
    <m/>
    <n v="162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9"/>
    <x v="12"/>
    <x v="1"/>
    <d v="2026-06-18T12:24:00"/>
    <n v="623"/>
    <m/>
    <m/>
    <m/>
    <m/>
    <m/>
    <n v="394"/>
    <n v="214"/>
    <n v="8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0"/>
    <x v="12"/>
    <x v="1"/>
    <d v="2026-06-18T12:24:00"/>
    <n v="240"/>
    <m/>
    <m/>
    <m/>
    <m/>
    <m/>
    <m/>
    <m/>
    <n v="134"/>
    <m/>
    <n v="56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1"/>
    <x v="12"/>
    <x v="1"/>
    <d v="2026-06-18T12:24:00"/>
    <n v="320"/>
    <n v="43.2"/>
    <n v="77.599999999999994"/>
    <n v="1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0"/>
    <x v="12"/>
    <x v="1"/>
    <d v="2026-06-18T12:24:00"/>
    <n v="30"/>
    <m/>
    <m/>
    <m/>
    <n v="2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"/>
    <x v="12"/>
    <x v="1"/>
    <d v="2026-06-18T12:24:00"/>
    <n v="34"/>
    <m/>
    <n v="0"/>
    <n v="4"/>
    <n v="2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2"/>
    <x v="12"/>
    <x v="1"/>
    <d v="2026-06-18T12:24:0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3"/>
    <x v="12"/>
    <x v="1"/>
    <d v="2026-06-18T12:24:00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1"/>
    <x v="12"/>
    <x v="1"/>
    <d v="2026-06-18T12:24:00"/>
    <n v="19.2"/>
    <m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2"/>
    <x v="12"/>
    <x v="1"/>
    <d v="2026-06-18T12:24:00"/>
    <n v="41.2"/>
    <n v="4.4000000000000004"/>
    <n v="0"/>
    <n v="19.2"/>
    <n v="12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3"/>
    <x v="12"/>
    <x v="1"/>
    <d v="2026-06-18T12:24:00"/>
    <n v="16.399999999999999"/>
    <n v="0"/>
    <n v="0"/>
    <n v="9.1999999999999993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"/>
    <x v="12"/>
    <x v="1"/>
    <d v="2026-06-18T12:24:00"/>
    <n v="832"/>
    <n v="298"/>
    <n v="534"/>
    <n v="15"/>
    <n v="29"/>
    <n v="74"/>
    <n v="81"/>
    <n v="108"/>
    <n v="197"/>
    <n v="102"/>
    <n v="142"/>
    <m/>
    <n v="29"/>
    <n v="1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3"/>
    <x v="12"/>
    <x v="1"/>
    <d v="2026-06-18T12:24:00"/>
    <n v="17"/>
    <n v="11"/>
    <n v="6"/>
    <m/>
    <m/>
    <n v="2"/>
    <n v="1"/>
    <n v="1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4"/>
    <x v="12"/>
    <x v="1"/>
    <d v="2026-06-18T12:24:00"/>
    <n v="6"/>
    <n v="1"/>
    <n v="5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5"/>
    <x v="12"/>
    <x v="1"/>
    <d v="2026-06-18T12:24:00"/>
    <n v="14"/>
    <n v="7"/>
    <n v="7"/>
    <n v="1"/>
    <m/>
    <n v="6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6"/>
    <x v="12"/>
    <x v="1"/>
    <d v="2026-06-18T12:24:00"/>
    <n v="14"/>
    <m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7"/>
    <x v="12"/>
    <x v="1"/>
    <d v="2026-06-18T12:24:00"/>
    <n v="20"/>
    <m/>
    <m/>
    <m/>
    <m/>
    <m/>
    <n v="12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8"/>
    <x v="12"/>
    <x v="1"/>
    <d v="2026-06-18T12:24:00"/>
    <n v="55.6"/>
    <n v="0"/>
    <n v="11.2"/>
    <n v="21.2"/>
    <n v="9.199999999999999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19"/>
    <x v="12"/>
    <x v="1"/>
    <d v="2026-06-18T12:24:00"/>
    <n v="11.2"/>
    <n v="3.6"/>
    <n v="0"/>
    <n v="3.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0"/>
    <x v="12"/>
    <x v="1"/>
    <d v="2026-06-18T12:24:00"/>
    <n v="17"/>
    <n v="5"/>
    <n v="12"/>
    <m/>
    <n v="2"/>
    <m/>
    <n v="2"/>
    <n v="3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4"/>
    <x v="12"/>
    <x v="1"/>
    <d v="2026-06-18T12:24:00"/>
    <n v="16"/>
    <n v="5"/>
    <n v="11"/>
    <n v="1"/>
    <n v="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4"/>
    <x v="12"/>
    <x v="1"/>
    <d v="2026-06-18T12:24:00"/>
    <n v="1154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5"/>
    <x v="12"/>
    <x v="1"/>
    <d v="2026-06-18T12:24:0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29"/>
    <x v="12"/>
    <x v="1"/>
    <d v="2026-06-18T12:2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30"/>
    <x v="12"/>
    <x v="1"/>
    <d v="2026-06-18T12:24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6"/>
    <x v="12"/>
    <x v="1"/>
    <d v="2026-06-18T12:24:00"/>
    <n v="1154"/>
    <n v="421"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7"/>
    <x v="12"/>
    <x v="1"/>
    <d v="2026-06-18T12:24:00"/>
    <n v="124"/>
    <n v="4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31"/>
    <x v="12"/>
    <x v="1"/>
    <d v="2026-06-18T12:24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3"/>
    <x v="32"/>
    <x v="12"/>
    <x v="1"/>
    <d v="2026-06-18T12:24:00"/>
    <n v="70"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8"/>
    <x v="13"/>
    <x v="8"/>
    <d v="2026-06-18T12:24:01"/>
    <n v="32"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9"/>
    <x v="13"/>
    <x v="8"/>
    <d v="2026-06-18T12:24:01"/>
    <n v="46"/>
    <m/>
    <m/>
    <m/>
    <m/>
    <m/>
    <n v="20"/>
    <n v="2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10"/>
    <x v="13"/>
    <x v="8"/>
    <d v="2026-06-18T12:24:01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11"/>
    <x v="13"/>
    <x v="8"/>
    <d v="2026-06-18T12:24:01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0"/>
    <x v="13"/>
    <x v="8"/>
    <d v="2026-06-18T12:24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1"/>
    <x v="13"/>
    <x v="8"/>
    <d v="2026-06-18T12:24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2"/>
    <x v="13"/>
    <x v="8"/>
    <d v="2026-06-18T12:24:01"/>
    <n v="45"/>
    <n v="20"/>
    <n v="25"/>
    <n v="0"/>
    <n v="0"/>
    <n v="3"/>
    <n v="9"/>
    <n v="7"/>
    <n v="10"/>
    <n v="13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3"/>
    <x v="13"/>
    <x v="8"/>
    <d v="2026-06-18T12:24:01"/>
    <n v="2"/>
    <n v="1"/>
    <n v="1"/>
    <m/>
    <m/>
    <m/>
    <n v="1"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4"/>
    <x v="13"/>
    <x v="8"/>
    <d v="2026-06-18T12:24:0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5"/>
    <x v="13"/>
    <x v="8"/>
    <d v="2026-06-18T12:24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6"/>
    <x v="13"/>
    <x v="8"/>
    <d v="2026-06-18T12:24:01"/>
    <n v="82"/>
    <n v="3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4"/>
    <x v="7"/>
    <x v="13"/>
    <x v="8"/>
    <d v="2026-06-18T12:24:0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8"/>
    <x v="14"/>
    <x v="9"/>
    <d v="2026-06-18T12:24:01"/>
    <n v="84"/>
    <m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9"/>
    <x v="14"/>
    <x v="9"/>
    <d v="2026-06-18T12:24:01"/>
    <n v="170"/>
    <m/>
    <m/>
    <m/>
    <m/>
    <m/>
    <n v="100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10"/>
    <x v="14"/>
    <x v="9"/>
    <d v="2026-06-18T12:24:01"/>
    <n v="47"/>
    <m/>
    <m/>
    <m/>
    <m/>
    <m/>
    <m/>
    <m/>
    <n v="28"/>
    <m/>
    <n v="10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11"/>
    <x v="14"/>
    <x v="9"/>
    <d v="2026-06-18T12:24:01"/>
    <n v="42.4"/>
    <m/>
    <n v="9.6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0"/>
    <x v="14"/>
    <x v="9"/>
    <d v="2026-06-18T12:2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1"/>
    <x v="14"/>
    <x v="9"/>
    <d v="2026-06-18T12:24:01"/>
    <n v="8"/>
    <m/>
    <m/>
    <n v="6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26"/>
    <x v="14"/>
    <x v="9"/>
    <d v="2026-06-18T12:24:01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12"/>
    <x v="14"/>
    <x v="9"/>
    <d v="2026-06-18T12:24:0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22"/>
    <x v="14"/>
    <x v="9"/>
    <d v="2026-06-18T12:24:01"/>
    <n v="7.6"/>
    <m/>
    <n v="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2"/>
    <x v="14"/>
    <x v="9"/>
    <d v="2026-06-18T12:24:01"/>
    <n v="185"/>
    <n v="62"/>
    <n v="123"/>
    <m/>
    <n v="3"/>
    <n v="11"/>
    <n v="21"/>
    <n v="21"/>
    <n v="50"/>
    <n v="34"/>
    <n v="31"/>
    <m/>
    <n v="5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3"/>
    <x v="14"/>
    <x v="9"/>
    <d v="2026-06-18T12:24:01"/>
    <n v="6"/>
    <n v="2"/>
    <n v="4"/>
    <m/>
    <m/>
    <n v="3"/>
    <m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15"/>
    <x v="14"/>
    <x v="9"/>
    <d v="2026-06-18T12:24:01"/>
    <n v="2"/>
    <n v="2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4"/>
    <x v="14"/>
    <x v="9"/>
    <d v="2026-06-18T12:24:01"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5"/>
    <x v="14"/>
    <x v="9"/>
    <d v="2026-06-18T12:24:0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6"/>
    <x v="14"/>
    <x v="9"/>
    <d v="2026-06-18T12:24:01"/>
    <n v="322"/>
    <n v="154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5"/>
    <x v="7"/>
    <x v="14"/>
    <x v="9"/>
    <d v="2026-06-18T12:24:01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8"/>
    <x v="18"/>
    <x v="9"/>
    <d v="2026-06-18T12:24:02"/>
    <n v="240"/>
    <m/>
    <m/>
    <m/>
    <n v="13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9"/>
    <x v="18"/>
    <x v="9"/>
    <d v="2026-06-18T12:24:02"/>
    <n v="513"/>
    <m/>
    <m/>
    <m/>
    <m/>
    <m/>
    <n v="294"/>
    <n v="21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0"/>
    <x v="18"/>
    <x v="9"/>
    <d v="2026-06-18T12:24:02"/>
    <n v="170"/>
    <m/>
    <m/>
    <m/>
    <m/>
    <m/>
    <m/>
    <m/>
    <n v="80"/>
    <m/>
    <n v="40"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1"/>
    <x v="18"/>
    <x v="9"/>
    <d v="2026-06-18T12:24:02"/>
    <n v="164.8"/>
    <n v="7.2"/>
    <n v="44"/>
    <n v="1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0"/>
    <x v="18"/>
    <x v="9"/>
    <d v="2026-06-18T12:24:02"/>
    <n v="20"/>
    <m/>
    <m/>
    <m/>
    <n v="2"/>
    <n v="2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"/>
    <x v="18"/>
    <x v="9"/>
    <d v="2026-06-18T12:24:02"/>
    <n v="20"/>
    <m/>
    <m/>
    <m/>
    <n v="2"/>
    <n v="2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6"/>
    <x v="18"/>
    <x v="9"/>
    <d v="2026-06-18T12:24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3"/>
    <x v="18"/>
    <x v="9"/>
    <d v="2026-06-18T12:24:02"/>
    <n v="6.29"/>
    <n v="2.59"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1"/>
    <x v="18"/>
    <x v="9"/>
    <d v="2026-06-18T12:24:02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2"/>
    <x v="18"/>
    <x v="9"/>
    <d v="2026-06-18T12:24:02"/>
    <n v="53.6"/>
    <m/>
    <n v="8.8000000000000007"/>
    <n v="30"/>
    <n v="6.4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3"/>
    <x v="18"/>
    <x v="9"/>
    <d v="2026-06-18T12:24:02"/>
    <n v="13.2"/>
    <m/>
    <n v="2"/>
    <n v="6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"/>
    <x v="18"/>
    <x v="9"/>
    <d v="2026-06-18T12:24:02"/>
    <n v="601"/>
    <n v="227"/>
    <n v="374"/>
    <n v="6"/>
    <n v="15"/>
    <n v="47"/>
    <n v="66"/>
    <n v="54"/>
    <n v="147"/>
    <n v="111"/>
    <n v="85"/>
    <m/>
    <n v="20"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3"/>
    <x v="18"/>
    <x v="9"/>
    <d v="2026-06-18T12:24:02"/>
    <n v="14"/>
    <n v="4"/>
    <n v="10"/>
    <n v="2"/>
    <n v="1"/>
    <m/>
    <n v="1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4"/>
    <x v="18"/>
    <x v="9"/>
    <d v="2026-06-18T12:24:02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5"/>
    <x v="18"/>
    <x v="9"/>
    <d v="2026-06-18T12:24:02"/>
    <n v="20"/>
    <n v="12"/>
    <n v="8"/>
    <m/>
    <n v="3"/>
    <n v="10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17"/>
    <x v="18"/>
    <x v="9"/>
    <d v="2026-06-18T12:24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0"/>
    <x v="18"/>
    <x v="9"/>
    <d v="2026-06-18T12:24:02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4"/>
    <x v="18"/>
    <x v="9"/>
    <d v="2026-06-18T12:24:02"/>
    <n v="854"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5"/>
    <x v="18"/>
    <x v="9"/>
    <d v="2026-06-18T12:24:02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6"/>
    <x v="18"/>
    <x v="9"/>
    <d v="2026-06-18T12:24:02"/>
    <n v="854"/>
    <n v="344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7"/>
    <x v="18"/>
    <x v="9"/>
    <d v="2026-06-18T12:24:02"/>
    <n v="126"/>
    <n v="3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25"/>
    <x v="18"/>
    <x v="9"/>
    <d v="2026-06-18T12:24:02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7"/>
    <x v="34"/>
    <x v="18"/>
    <x v="9"/>
    <d v="2026-06-18T12:24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8"/>
    <x v="15"/>
    <x v="4"/>
    <d v="2026-06-18T12:24:03"/>
    <n v="122"/>
    <m/>
    <m/>
    <m/>
    <n v="5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9"/>
    <x v="15"/>
    <x v="4"/>
    <d v="2026-06-18T12:24:03"/>
    <n v="227"/>
    <m/>
    <m/>
    <m/>
    <m/>
    <m/>
    <n v="12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10"/>
    <x v="15"/>
    <x v="4"/>
    <d v="2026-06-18T12:24:03"/>
    <n v="63"/>
    <m/>
    <m/>
    <m/>
    <m/>
    <m/>
    <m/>
    <m/>
    <n v="29"/>
    <m/>
    <n v="2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11"/>
    <x v="15"/>
    <x v="4"/>
    <d v="2026-06-18T12:24:03"/>
    <n v="40"/>
    <n v="2.4"/>
    <n v="12.8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0"/>
    <x v="15"/>
    <x v="4"/>
    <d v="2026-06-18T12:24:0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1"/>
    <x v="15"/>
    <x v="4"/>
    <d v="2026-06-18T12:24:03"/>
    <n v="22"/>
    <m/>
    <m/>
    <n v="2"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6"/>
    <x v="15"/>
    <x v="4"/>
    <d v="2026-06-18T12:24:03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12"/>
    <x v="15"/>
    <x v="4"/>
    <d v="2026-06-18T12:24:03"/>
    <n v="6.4"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2"/>
    <x v="15"/>
    <x v="4"/>
    <d v="2026-06-18T12:24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3"/>
    <x v="15"/>
    <x v="4"/>
    <d v="2026-06-18T12:24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"/>
    <x v="15"/>
    <x v="4"/>
    <d v="2026-06-18T12:24:03"/>
    <n v="241"/>
    <n v="111"/>
    <n v="130"/>
    <n v="1"/>
    <n v="5"/>
    <n v="6"/>
    <n v="28"/>
    <n v="33"/>
    <n v="60"/>
    <n v="56"/>
    <n v="29"/>
    <m/>
    <n v="11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3"/>
    <x v="15"/>
    <x v="4"/>
    <d v="2026-06-18T12:24:03"/>
    <n v="13"/>
    <n v="9"/>
    <n v="4"/>
    <n v="1"/>
    <m/>
    <n v="1"/>
    <m/>
    <m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15"/>
    <x v="15"/>
    <x v="4"/>
    <d v="2026-06-18T12:24:0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4"/>
    <x v="15"/>
    <x v="4"/>
    <d v="2026-06-18T12:24:03"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5"/>
    <x v="15"/>
    <x v="4"/>
    <d v="2026-06-18T12:24:0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7"/>
    <x v="15"/>
    <x v="4"/>
    <d v="2026-06-18T12:24:0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6"/>
    <x v="15"/>
    <x v="4"/>
    <d v="2026-06-18T12:24:03"/>
    <n v="363"/>
    <n v="16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7"/>
    <x v="15"/>
    <x v="4"/>
    <d v="2026-06-18T12:24:0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8"/>
    <x v="15"/>
    <x v="4"/>
    <d v="2026-06-18T12:24:03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8"/>
    <x v="25"/>
    <x v="15"/>
    <x v="4"/>
    <d v="2026-06-18T12:24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8"/>
    <x v="133"/>
    <x v="1"/>
    <d v="2026-06-18T12:24:03"/>
    <n v="294"/>
    <m/>
    <m/>
    <m/>
    <n v="144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9"/>
    <x v="133"/>
    <x v="1"/>
    <d v="2026-06-18T12:24:03"/>
    <n v="573"/>
    <m/>
    <m/>
    <m/>
    <m/>
    <m/>
    <n v="318"/>
    <n v="251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0"/>
    <x v="133"/>
    <x v="1"/>
    <d v="2026-06-18T12:24:03"/>
    <n v="137"/>
    <m/>
    <m/>
    <m/>
    <m/>
    <m/>
    <m/>
    <m/>
    <n v="70"/>
    <m/>
    <n v="26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1"/>
    <x v="133"/>
    <x v="1"/>
    <d v="2026-06-18T12:24:03"/>
    <n v="220"/>
    <n v="28.8"/>
    <n v="36"/>
    <n v="15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0"/>
    <x v="133"/>
    <x v="1"/>
    <d v="2026-06-18T12:24:03"/>
    <n v="30"/>
    <m/>
    <m/>
    <m/>
    <n v="2"/>
    <n v="2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"/>
    <x v="133"/>
    <x v="1"/>
    <d v="2026-06-18T12:24:03"/>
    <n v="32"/>
    <m/>
    <m/>
    <n v="2"/>
    <n v="2"/>
    <n v="2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2"/>
    <x v="133"/>
    <x v="1"/>
    <d v="2026-06-18T12:24:0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3"/>
    <x v="133"/>
    <x v="1"/>
    <d v="2026-06-18T12:24:03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21"/>
    <x v="133"/>
    <x v="1"/>
    <d v="2026-06-18T12:24:0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22"/>
    <x v="133"/>
    <x v="1"/>
    <d v="2026-06-18T12:24:03"/>
    <n v="21.2"/>
    <m/>
    <m/>
    <n v="6.8"/>
    <n v="1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23"/>
    <x v="133"/>
    <x v="1"/>
    <d v="2026-06-18T12:24:0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2"/>
    <x v="133"/>
    <x v="1"/>
    <d v="2026-06-18T12:24:03"/>
    <n v="648"/>
    <n v="271"/>
    <n v="377"/>
    <n v="11"/>
    <n v="13"/>
    <n v="62"/>
    <n v="72"/>
    <n v="75"/>
    <n v="161"/>
    <n v="129"/>
    <n v="70"/>
    <m/>
    <n v="13"/>
    <n v="1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3"/>
    <x v="133"/>
    <x v="1"/>
    <d v="2026-06-18T12:24:03"/>
    <n v="16"/>
    <n v="10"/>
    <n v="6"/>
    <m/>
    <m/>
    <n v="1"/>
    <n v="1"/>
    <n v="1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4"/>
    <x v="133"/>
    <x v="1"/>
    <d v="2026-06-18T12:24:03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5"/>
    <x v="133"/>
    <x v="1"/>
    <d v="2026-06-18T12:24:03"/>
    <n v="7"/>
    <n v="3"/>
    <n v="4"/>
    <n v="1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17"/>
    <x v="133"/>
    <x v="1"/>
    <d v="2026-06-18T12:24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33"/>
    <x v="133"/>
    <x v="1"/>
    <d v="2026-06-18T12:24:0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40"/>
    <x v="133"/>
    <x v="1"/>
    <d v="2026-06-18T12:24:0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20"/>
    <x v="133"/>
    <x v="1"/>
    <d v="2026-06-18T12:24:03"/>
    <n v="3"/>
    <n v="0"/>
    <n v="3"/>
    <m/>
    <m/>
    <m/>
    <m/>
    <m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36"/>
    <x v="133"/>
    <x v="1"/>
    <d v="2026-06-18T12:24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4"/>
    <x v="133"/>
    <x v="1"/>
    <d v="2026-06-18T12:24:03"/>
    <n v="655"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5"/>
    <x v="133"/>
    <x v="1"/>
    <d v="2026-06-18T12:24:03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30"/>
    <x v="133"/>
    <x v="1"/>
    <d v="2026-06-18T12:24:0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6"/>
    <x v="133"/>
    <x v="1"/>
    <d v="2026-06-18T12:24:03"/>
    <n v="655"/>
    <n v="267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7"/>
    <x v="133"/>
    <x v="1"/>
    <d v="2026-06-18T12:24:0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19"/>
    <x v="32"/>
    <x v="133"/>
    <x v="1"/>
    <d v="2026-06-18T12:24:03"/>
    <n v="148"/>
    <n v="6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8"/>
    <x v="16"/>
    <x v="2"/>
    <d v="2026-06-18T12:24:04"/>
    <n v="80"/>
    <m/>
    <m/>
    <m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9"/>
    <x v="16"/>
    <x v="2"/>
    <d v="2026-06-18T12:24:04"/>
    <n v="152"/>
    <m/>
    <m/>
    <m/>
    <m/>
    <m/>
    <n v="104"/>
    <n v="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0"/>
    <x v="16"/>
    <x v="2"/>
    <d v="2026-06-18T12:24:04"/>
    <n v="43"/>
    <m/>
    <m/>
    <m/>
    <m/>
    <m/>
    <m/>
    <m/>
    <n v="20"/>
    <m/>
    <n v="14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1"/>
    <x v="16"/>
    <x v="2"/>
    <d v="2026-06-18T12:24:04"/>
    <n v="135.19999999999999"/>
    <n v="11.2"/>
    <n v="27.2"/>
    <n v="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0"/>
    <x v="16"/>
    <x v="2"/>
    <d v="2026-06-18T12:24:04"/>
    <n v="12"/>
    <m/>
    <m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"/>
    <x v="16"/>
    <x v="2"/>
    <d v="2026-06-18T12:24:04"/>
    <n v="12"/>
    <m/>
    <m/>
    <n v="0"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26"/>
    <x v="16"/>
    <x v="2"/>
    <d v="2026-06-18T12:24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3"/>
    <x v="16"/>
    <x v="2"/>
    <d v="2026-06-18T12:24:04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23"/>
    <x v="16"/>
    <x v="2"/>
    <d v="2026-06-18T12:24:04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2"/>
    <x v="16"/>
    <x v="2"/>
    <d v="2026-06-18T12:24:04"/>
    <n v="199"/>
    <n v="95"/>
    <n v="104"/>
    <n v="5"/>
    <n v="8"/>
    <n v="33"/>
    <n v="19"/>
    <n v="21"/>
    <n v="52"/>
    <n v="24"/>
    <n v="21"/>
    <m/>
    <n v="7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3"/>
    <x v="16"/>
    <x v="2"/>
    <d v="2026-06-18T12:24:04"/>
    <n v="7"/>
    <n v="5"/>
    <n v="2"/>
    <m/>
    <m/>
    <n v="0"/>
    <n v="1"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4"/>
    <x v="16"/>
    <x v="2"/>
    <d v="2026-06-18T12:24:04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5"/>
    <x v="16"/>
    <x v="2"/>
    <d v="2026-06-18T12:24:0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6"/>
    <x v="16"/>
    <x v="2"/>
    <d v="2026-06-18T12:24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7"/>
    <x v="16"/>
    <x v="2"/>
    <d v="2026-06-18T12:24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37"/>
    <x v="16"/>
    <x v="2"/>
    <d v="2026-06-18T12:24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38"/>
    <x v="16"/>
    <x v="2"/>
    <d v="2026-06-18T12:24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18"/>
    <x v="16"/>
    <x v="2"/>
    <d v="2026-06-18T12:24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20"/>
    <x v="16"/>
    <x v="2"/>
    <d v="2026-06-18T12:24:04"/>
    <n v="4"/>
    <n v="3"/>
    <n v="1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39"/>
    <x v="16"/>
    <x v="2"/>
    <d v="2026-06-18T12:24:0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24"/>
    <x v="16"/>
    <x v="2"/>
    <d v="2026-06-18T12:24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4"/>
    <x v="16"/>
    <x v="2"/>
    <d v="2026-06-18T12:24:04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5"/>
    <x v="16"/>
    <x v="2"/>
    <d v="2026-06-18T12:24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6"/>
    <x v="16"/>
    <x v="2"/>
    <d v="2026-06-18T12:24:04"/>
    <n v="214"/>
    <n v="93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1"/>
    <x v="7"/>
    <x v="16"/>
    <x v="2"/>
    <d v="2026-06-18T12:24:04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8"/>
    <x v="17"/>
    <x v="9"/>
    <d v="2026-06-18T12:24:04"/>
    <n v="202"/>
    <m/>
    <m/>
    <m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9"/>
    <x v="17"/>
    <x v="9"/>
    <d v="2026-06-18T12:24:04"/>
    <n v="446"/>
    <m/>
    <m/>
    <m/>
    <m/>
    <m/>
    <n v="254"/>
    <n v="185"/>
    <n v="3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0"/>
    <x v="17"/>
    <x v="9"/>
    <d v="2026-06-18T12:24:04"/>
    <n v="110"/>
    <m/>
    <m/>
    <m/>
    <m/>
    <m/>
    <m/>
    <m/>
    <n v="52"/>
    <m/>
    <n v="46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1"/>
    <x v="17"/>
    <x v="9"/>
    <d v="2026-06-18T12:24:04"/>
    <n v="130.47999999999999"/>
    <n v="8.8800000000000008"/>
    <n v="25.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0"/>
    <x v="17"/>
    <x v="9"/>
    <d v="2026-06-18T12:24:04"/>
    <n v="16"/>
    <m/>
    <m/>
    <m/>
    <n v="2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"/>
    <x v="17"/>
    <x v="9"/>
    <d v="2026-06-18T12:24:04"/>
    <n v="18"/>
    <m/>
    <n v="0"/>
    <n v="2"/>
    <n v="2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26"/>
    <x v="17"/>
    <x v="9"/>
    <d v="2026-06-18T12:24:04"/>
    <n v="2"/>
    <m/>
    <m/>
    <m/>
    <m/>
    <m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2"/>
    <x v="17"/>
    <x v="9"/>
    <d v="2026-06-18T12:24:0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3"/>
    <x v="17"/>
    <x v="9"/>
    <d v="2026-06-18T12:24:04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22"/>
    <x v="17"/>
    <x v="9"/>
    <d v="2026-06-18T12:24:04"/>
    <n v="26.8"/>
    <n v="4"/>
    <n v="0"/>
    <n v="4.4000000000000004"/>
    <n v="5.6"/>
    <n v="1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23"/>
    <x v="17"/>
    <x v="9"/>
    <d v="2026-06-18T12:24:04"/>
    <n v="14.4"/>
    <n v="0"/>
    <n v="4.4000000000000004"/>
    <n v="4.4000000000000004"/>
    <n v="0"/>
    <n v="4.4000000000000004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2"/>
    <x v="17"/>
    <x v="9"/>
    <d v="2026-06-18T12:24:04"/>
    <n v="461"/>
    <n v="179"/>
    <n v="282"/>
    <n v="5"/>
    <n v="10"/>
    <n v="33"/>
    <n v="52"/>
    <n v="49"/>
    <n v="127"/>
    <n v="93"/>
    <n v="55"/>
    <m/>
    <n v="25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3"/>
    <x v="17"/>
    <x v="9"/>
    <d v="2026-06-18T12:24:04"/>
    <n v="10"/>
    <n v="3"/>
    <n v="7"/>
    <n v="0"/>
    <n v="0"/>
    <n v="1"/>
    <n v="1"/>
    <n v="0"/>
    <n v="6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4"/>
    <x v="17"/>
    <x v="9"/>
    <d v="2026-06-18T12:24:0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5"/>
    <x v="17"/>
    <x v="9"/>
    <d v="2026-06-18T12:24:04"/>
    <n v="13"/>
    <n v="3"/>
    <n v="10"/>
    <n v="1"/>
    <n v="0"/>
    <n v="4"/>
    <n v="2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6"/>
    <x v="17"/>
    <x v="9"/>
    <d v="2026-06-18T12:24:04"/>
    <n v="8"/>
    <n v="0"/>
    <n v="0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17"/>
    <x v="17"/>
    <x v="9"/>
    <d v="2026-06-18T12:24:04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20"/>
    <x v="17"/>
    <x v="9"/>
    <d v="2026-06-18T12:24:04"/>
    <n v="5"/>
    <n v="3"/>
    <n v="2"/>
    <n v="0"/>
    <n v="0"/>
    <n v="1"/>
    <n v="3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4"/>
    <x v="17"/>
    <x v="9"/>
    <d v="2026-06-18T12:24:04"/>
    <n v="1095"/>
    <n v="1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5"/>
    <x v="17"/>
    <x v="9"/>
    <d v="2026-06-18T12:24:0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6"/>
    <x v="17"/>
    <x v="9"/>
    <d v="2026-06-18T12:24:04"/>
    <n v="1095"/>
    <n v="401"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7"/>
    <x v="17"/>
    <x v="9"/>
    <d v="2026-06-18T12:24:04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2"/>
    <x v="25"/>
    <x v="17"/>
    <x v="9"/>
    <d v="2026-06-18T12:24:0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8"/>
    <x v="19"/>
    <x v="2"/>
    <d v="2026-06-18T12:24:05"/>
    <n v="312"/>
    <m/>
    <m/>
    <m/>
    <n v="17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9"/>
    <x v="19"/>
    <x v="2"/>
    <d v="2026-06-18T12:24:05"/>
    <n v="430"/>
    <m/>
    <m/>
    <m/>
    <m/>
    <m/>
    <n v="272"/>
    <n v="15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0"/>
    <x v="19"/>
    <x v="2"/>
    <d v="2026-06-18T12:24:05"/>
    <n v="154"/>
    <m/>
    <m/>
    <m/>
    <m/>
    <m/>
    <m/>
    <m/>
    <n v="79"/>
    <m/>
    <n v="46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1"/>
    <x v="19"/>
    <x v="2"/>
    <d v="2026-06-18T12:24:05"/>
    <n v="241.6"/>
    <n v="19.2"/>
    <n v="48"/>
    <n v="17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0"/>
    <x v="19"/>
    <x v="2"/>
    <d v="2026-06-18T12:24:05"/>
    <n v="22"/>
    <m/>
    <m/>
    <m/>
    <n v="4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"/>
    <x v="19"/>
    <x v="2"/>
    <d v="2026-06-18T12:24:05"/>
    <n v="28"/>
    <m/>
    <m/>
    <n v="6"/>
    <n v="4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2"/>
    <x v="19"/>
    <x v="2"/>
    <d v="2026-06-18T12:24:0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3"/>
    <x v="19"/>
    <x v="2"/>
    <d v="2026-06-18T12:24:05"/>
    <n v="13.69"/>
    <n v="4.07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1"/>
    <x v="19"/>
    <x v="2"/>
    <d v="2026-06-18T12:24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2"/>
    <x v="19"/>
    <x v="2"/>
    <d v="2026-06-18T12:24:05"/>
    <n v="20"/>
    <m/>
    <m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3"/>
    <x v="19"/>
    <x v="2"/>
    <d v="2026-06-18T12:24:05"/>
    <n v="12.8"/>
    <m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"/>
    <x v="19"/>
    <x v="2"/>
    <d v="2026-06-18T12:24:05"/>
    <n v="591"/>
    <n v="228"/>
    <n v="363"/>
    <n v="8"/>
    <n v="16"/>
    <n v="62"/>
    <n v="89"/>
    <n v="67"/>
    <n v="136"/>
    <n v="81"/>
    <n v="80"/>
    <m/>
    <n v="23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3"/>
    <x v="19"/>
    <x v="2"/>
    <d v="2026-06-18T12:24:05"/>
    <n v="14"/>
    <n v="8"/>
    <n v="6"/>
    <m/>
    <m/>
    <n v="3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4"/>
    <x v="19"/>
    <x v="2"/>
    <d v="2026-06-18T12:24:05"/>
    <n v="4"/>
    <n v="1"/>
    <n v="3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5"/>
    <x v="19"/>
    <x v="2"/>
    <d v="2026-06-18T12:24:05"/>
    <n v="9"/>
    <n v="8"/>
    <n v="1"/>
    <m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6"/>
    <x v="19"/>
    <x v="2"/>
    <d v="2026-06-18T12:24:05"/>
    <n v="14"/>
    <n v="2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7"/>
    <x v="19"/>
    <x v="2"/>
    <d v="2026-06-18T12:24:0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8"/>
    <x v="19"/>
    <x v="2"/>
    <d v="2026-06-18T12:24:05"/>
    <n v="31.2"/>
    <n v="3.6"/>
    <n v="4"/>
    <n v="18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19"/>
    <x v="19"/>
    <x v="2"/>
    <d v="2026-06-18T12:24:05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0"/>
    <x v="19"/>
    <x v="2"/>
    <d v="2026-06-18T12:24:05"/>
    <n v="12"/>
    <n v="3"/>
    <n v="9"/>
    <n v="1"/>
    <n v="2"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4"/>
    <x v="19"/>
    <x v="2"/>
    <d v="2026-06-18T12:24:05"/>
    <n v="9"/>
    <n v="4"/>
    <n v="5"/>
    <n v="1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4"/>
    <x v="19"/>
    <x v="2"/>
    <d v="2026-06-18T12:24:05"/>
    <n v="1426"/>
    <n v="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5"/>
    <x v="19"/>
    <x v="2"/>
    <d v="2026-06-18T12:24:05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30"/>
    <x v="19"/>
    <x v="2"/>
    <d v="2026-06-18T12:2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6"/>
    <x v="19"/>
    <x v="2"/>
    <d v="2026-06-18T12:24:05"/>
    <n v="1426"/>
    <n v="547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7"/>
    <x v="19"/>
    <x v="2"/>
    <d v="2026-06-18T12:24:05"/>
    <n v="89"/>
    <n v="3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32"/>
    <x v="19"/>
    <x v="2"/>
    <d v="2026-06-18T12:24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25"/>
    <x v="19"/>
    <x v="2"/>
    <d v="2026-06-18T12:24:05"/>
    <n v="106"/>
    <n v="41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3"/>
    <x v="34"/>
    <x v="19"/>
    <x v="2"/>
    <d v="2026-06-18T12:24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8"/>
    <x v="20"/>
    <x v="9"/>
    <d v="2026-06-18T12:24:05"/>
    <n v="62"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9"/>
    <x v="20"/>
    <x v="9"/>
    <d v="2026-06-18T12:24:05"/>
    <n v="121"/>
    <m/>
    <m/>
    <m/>
    <m/>
    <m/>
    <n v="62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10"/>
    <x v="20"/>
    <x v="9"/>
    <d v="2026-06-18T12:24:05"/>
    <n v="37"/>
    <m/>
    <m/>
    <m/>
    <m/>
    <m/>
    <m/>
    <m/>
    <n v="12"/>
    <m/>
    <n v="10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11"/>
    <x v="20"/>
    <x v="9"/>
    <d v="2026-06-18T12:24:05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0"/>
    <x v="20"/>
    <x v="9"/>
    <d v="2026-06-18T12:24:05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1"/>
    <x v="20"/>
    <x v="9"/>
    <d v="2026-06-18T12:24:05"/>
    <n v="16"/>
    <m/>
    <m/>
    <n v="2"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2"/>
    <x v="20"/>
    <x v="9"/>
    <d v="2026-06-18T12:24:05"/>
    <n v="135"/>
    <n v="61"/>
    <n v="74"/>
    <m/>
    <n v="1"/>
    <n v="10"/>
    <n v="16"/>
    <n v="15"/>
    <n v="31"/>
    <n v="29"/>
    <n v="13"/>
    <m/>
    <n v="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3"/>
    <x v="20"/>
    <x v="9"/>
    <d v="2026-06-18T12:24:05"/>
    <n v="7"/>
    <n v="3"/>
    <n v="4"/>
    <m/>
    <m/>
    <m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16"/>
    <x v="20"/>
    <x v="9"/>
    <d v="2026-06-18T12:2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20"/>
    <x v="20"/>
    <x v="9"/>
    <d v="2026-06-18T12:24:0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4"/>
    <x v="20"/>
    <x v="9"/>
    <d v="2026-06-18T12:24:05"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5"/>
    <x v="20"/>
    <x v="9"/>
    <d v="2026-06-18T12:24:0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6"/>
    <x v="20"/>
    <x v="9"/>
    <d v="2026-06-18T12:24:05"/>
    <n v="329"/>
    <n v="14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7"/>
    <x v="20"/>
    <x v="9"/>
    <d v="2026-06-18T12:24:05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4"/>
    <x v="25"/>
    <x v="20"/>
    <x v="9"/>
    <d v="2026-06-18T12:2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8"/>
    <x v="21"/>
    <x v="1"/>
    <d v="2026-06-18T12:24:06"/>
    <n v="254"/>
    <m/>
    <m/>
    <m/>
    <n v="126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9"/>
    <x v="21"/>
    <x v="1"/>
    <d v="2026-06-18T12:24:06"/>
    <n v="543"/>
    <m/>
    <m/>
    <m/>
    <m/>
    <m/>
    <n v="316"/>
    <n v="215"/>
    <n v="5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0"/>
    <x v="21"/>
    <x v="1"/>
    <d v="2026-06-18T12:24:06"/>
    <n v="133"/>
    <m/>
    <m/>
    <m/>
    <m/>
    <m/>
    <m/>
    <m/>
    <n v="76"/>
    <m/>
    <n v="30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1"/>
    <x v="21"/>
    <x v="1"/>
    <d v="2026-06-18T12:24:06"/>
    <n v="211.2"/>
    <n v="17.600000000000001"/>
    <n v="41.6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0"/>
    <x v="21"/>
    <x v="1"/>
    <d v="2026-06-18T12:24:06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"/>
    <x v="21"/>
    <x v="1"/>
    <d v="2026-06-18T12:24:06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26"/>
    <x v="21"/>
    <x v="1"/>
    <d v="2026-06-18T12:24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3"/>
    <x v="21"/>
    <x v="1"/>
    <d v="2026-06-18T12:24:06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21"/>
    <x v="21"/>
    <x v="1"/>
    <d v="2026-06-18T12:24:0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22"/>
    <x v="21"/>
    <x v="1"/>
    <d v="2026-06-18T12:24:06"/>
    <n v="11.2"/>
    <m/>
    <n v="2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23"/>
    <x v="21"/>
    <x v="1"/>
    <d v="2026-06-18T12:24:06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2"/>
    <x v="21"/>
    <x v="1"/>
    <d v="2026-06-18T12:24:06"/>
    <n v="603"/>
    <n v="236"/>
    <n v="367"/>
    <n v="9"/>
    <n v="15"/>
    <n v="58"/>
    <n v="63"/>
    <n v="64"/>
    <n v="158"/>
    <n v="110"/>
    <n v="81"/>
    <m/>
    <n v="19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3"/>
    <x v="21"/>
    <x v="1"/>
    <d v="2026-06-18T12:24:06"/>
    <n v="9"/>
    <n v="5"/>
    <n v="4"/>
    <m/>
    <m/>
    <m/>
    <n v="1"/>
    <n v="1"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4"/>
    <x v="21"/>
    <x v="1"/>
    <d v="2026-06-18T12:24:06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5"/>
    <x v="21"/>
    <x v="1"/>
    <d v="2026-06-18T12:24:06"/>
    <n v="4"/>
    <n v="1"/>
    <n v="3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6"/>
    <x v="21"/>
    <x v="1"/>
    <d v="2026-06-18T12:24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17"/>
    <x v="21"/>
    <x v="1"/>
    <d v="2026-06-18T12:24:0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20"/>
    <x v="21"/>
    <x v="1"/>
    <d v="2026-06-18T12:24:06"/>
    <n v="4"/>
    <n v="3"/>
    <n v="1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4"/>
    <x v="21"/>
    <x v="1"/>
    <d v="2026-06-18T12:24:06"/>
    <n v="331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5"/>
    <x v="21"/>
    <x v="1"/>
    <d v="2026-06-18T12:24:0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6"/>
    <x v="21"/>
    <x v="1"/>
    <d v="2026-06-18T12:24:06"/>
    <n v="331"/>
    <n v="119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5"/>
    <x v="7"/>
    <x v="21"/>
    <x v="1"/>
    <d v="2026-06-18T12:24:06"/>
    <n v="56"/>
    <n v="1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8"/>
    <x v="22"/>
    <x v="10"/>
    <d v="2026-06-18T12:24:06"/>
    <n v="112"/>
    <m/>
    <m/>
    <m/>
    <n v="6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9"/>
    <x v="22"/>
    <x v="10"/>
    <d v="2026-06-18T12:24:06"/>
    <n v="180"/>
    <m/>
    <m/>
    <m/>
    <m/>
    <m/>
    <n v="9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10"/>
    <x v="22"/>
    <x v="10"/>
    <d v="2026-06-18T12:24:06"/>
    <n v="32"/>
    <m/>
    <m/>
    <m/>
    <m/>
    <m/>
    <m/>
    <m/>
    <n v="23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11"/>
    <x v="22"/>
    <x v="10"/>
    <d v="2026-06-18T12:24:06"/>
    <n v="50.4"/>
    <n v="6.4"/>
    <n v="18.399999999999999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0"/>
    <x v="22"/>
    <x v="10"/>
    <d v="2026-06-18T12:24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1"/>
    <x v="22"/>
    <x v="10"/>
    <d v="2026-06-18T12:24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22"/>
    <x v="22"/>
    <x v="10"/>
    <d v="2026-06-18T12:24:06"/>
    <n v="12"/>
    <m/>
    <m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2"/>
    <x v="22"/>
    <x v="10"/>
    <d v="2026-06-18T12:24:06"/>
    <n v="191"/>
    <n v="71"/>
    <n v="116"/>
    <n v="2"/>
    <n v="5"/>
    <n v="8"/>
    <n v="32"/>
    <n v="24"/>
    <n v="47"/>
    <n v="43"/>
    <n v="23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3"/>
    <x v="22"/>
    <x v="10"/>
    <d v="2026-06-18T12:24:06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15"/>
    <x v="22"/>
    <x v="10"/>
    <d v="2026-06-18T12:24:06"/>
    <n v="30"/>
    <n v="1"/>
    <n v="2"/>
    <m/>
    <m/>
    <n v="1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4"/>
    <x v="22"/>
    <x v="10"/>
    <d v="2026-06-18T12:24:06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5"/>
    <x v="22"/>
    <x v="10"/>
    <d v="2026-06-18T12:24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27"/>
    <x v="22"/>
    <x v="10"/>
    <d v="2026-06-18T12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6"/>
    <x v="22"/>
    <x v="10"/>
    <d v="2026-06-18T12:24:06"/>
    <n v="319"/>
    <n v="128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7"/>
    <x v="22"/>
    <x v="10"/>
    <d v="2026-06-18T12:24:0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26"/>
    <x v="28"/>
    <x v="22"/>
    <x v="10"/>
    <d v="2026-06-18T12:24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8"/>
    <x v="23"/>
    <x v="1"/>
    <d v="2026-06-18T12:24:07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9"/>
    <x v="23"/>
    <x v="1"/>
    <d v="2026-06-18T12:24:07"/>
    <n v="74"/>
    <m/>
    <m/>
    <m/>
    <m/>
    <m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10"/>
    <x v="23"/>
    <x v="1"/>
    <d v="2026-06-18T12:24:07"/>
    <n v="7"/>
    <m/>
    <m/>
    <m/>
    <m/>
    <m/>
    <m/>
    <m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11"/>
    <x v="23"/>
    <x v="1"/>
    <d v="2026-06-18T12:24:07"/>
    <n v="16"/>
    <m/>
    <n v="7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1"/>
    <x v="23"/>
    <x v="1"/>
    <d v="2026-06-18T12:24:0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22"/>
    <x v="23"/>
    <x v="1"/>
    <d v="2026-06-18T12:24:07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2"/>
    <x v="23"/>
    <x v="1"/>
    <d v="2026-06-18T12:24:07"/>
    <n v="73"/>
    <n v="27"/>
    <n v="46"/>
    <m/>
    <n v="6"/>
    <n v="4"/>
    <n v="8"/>
    <n v="11"/>
    <n v="17"/>
    <n v="20"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3"/>
    <x v="23"/>
    <x v="1"/>
    <d v="2026-06-18T12:24:07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4"/>
    <x v="23"/>
    <x v="1"/>
    <d v="2026-06-18T12:24:07"/>
    <n v="35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5"/>
    <x v="23"/>
    <x v="1"/>
    <d v="2026-06-18T12:24:0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30"/>
    <x v="23"/>
    <x v="1"/>
    <d v="2026-06-18T12:24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6"/>
    <x v="23"/>
    <x v="1"/>
    <d v="2026-06-18T12:24:07"/>
    <n v="357"/>
    <n v="15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7"/>
    <x v="23"/>
    <x v="1"/>
    <d v="2026-06-18T12:24:07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0"/>
    <x v="32"/>
    <x v="23"/>
    <x v="1"/>
    <d v="2026-06-18T12:24:07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8"/>
    <x v="24"/>
    <x v="1"/>
    <d v="2026-06-18T12:24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9"/>
    <x v="24"/>
    <x v="1"/>
    <d v="2026-06-18T12:24:07"/>
    <n v="29"/>
    <m/>
    <m/>
    <m/>
    <m/>
    <m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10"/>
    <x v="24"/>
    <x v="1"/>
    <d v="2026-06-18T12:24:07"/>
    <n v="8"/>
    <m/>
    <m/>
    <m/>
    <m/>
    <m/>
    <m/>
    <m/>
    <n v="3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11"/>
    <x v="24"/>
    <x v="1"/>
    <d v="2026-06-18T12:24:07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22"/>
    <x v="24"/>
    <x v="1"/>
    <d v="2026-06-18T12:24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2"/>
    <x v="24"/>
    <x v="1"/>
    <d v="2026-06-18T12:24:07"/>
    <n v="26"/>
    <n v="10"/>
    <n v="16"/>
    <m/>
    <n v="1"/>
    <n v="2"/>
    <n v="1"/>
    <n v="1"/>
    <n v="11"/>
    <n v="4"/>
    <n v="3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15"/>
    <x v="24"/>
    <x v="1"/>
    <d v="2026-06-18T12:24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4"/>
    <x v="24"/>
    <x v="1"/>
    <d v="2026-06-18T12:24:0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5"/>
    <x v="24"/>
    <x v="1"/>
    <d v="2026-06-18T12:24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27"/>
    <x v="24"/>
    <x v="1"/>
    <d v="2026-06-18T12:24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6"/>
    <x v="24"/>
    <x v="1"/>
    <d v="2026-06-18T12:24:07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7"/>
    <x v="24"/>
    <x v="1"/>
    <d v="2026-06-18T12:24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1"/>
    <x v="28"/>
    <x v="24"/>
    <x v="1"/>
    <d v="2026-06-18T12:24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8"/>
    <x v="25"/>
    <x v="1"/>
    <d v="2026-06-18T12:24:08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9"/>
    <x v="25"/>
    <x v="1"/>
    <d v="2026-06-18T12:24:08"/>
    <n v="34"/>
    <m/>
    <m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10"/>
    <x v="25"/>
    <x v="1"/>
    <d v="2026-06-18T12:24:08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11"/>
    <x v="25"/>
    <x v="1"/>
    <d v="2026-06-18T12:24:08"/>
    <n v="6.4"/>
    <m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0"/>
    <x v="25"/>
    <x v="1"/>
    <d v="2026-06-18T12:24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1"/>
    <x v="25"/>
    <x v="1"/>
    <d v="2026-06-18T12:24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2"/>
    <x v="25"/>
    <x v="1"/>
    <d v="2026-06-18T12:24:08"/>
    <n v="33"/>
    <n v="12"/>
    <n v="21"/>
    <m/>
    <n v="1"/>
    <n v="2"/>
    <n v="5"/>
    <n v="2"/>
    <n v="7"/>
    <n v="10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3"/>
    <x v="25"/>
    <x v="1"/>
    <d v="2026-06-18T12:24:0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4"/>
    <x v="25"/>
    <x v="1"/>
    <d v="2026-06-18T12:24:08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5"/>
    <x v="25"/>
    <x v="1"/>
    <d v="2026-06-18T12:24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6"/>
    <x v="25"/>
    <x v="1"/>
    <d v="2026-06-18T12:24:08"/>
    <n v="44"/>
    <n v="2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2"/>
    <x v="7"/>
    <x v="25"/>
    <x v="1"/>
    <d v="2026-06-18T12:24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8"/>
    <x v="26"/>
    <x v="2"/>
    <d v="2026-06-18T12:24:0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9"/>
    <x v="26"/>
    <x v="2"/>
    <d v="2026-06-18T12:24:08"/>
    <n v="62"/>
    <m/>
    <m/>
    <m/>
    <m/>
    <m/>
    <n v="3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10"/>
    <x v="26"/>
    <x v="2"/>
    <d v="2026-06-18T12:24:08"/>
    <n v="9"/>
    <m/>
    <m/>
    <m/>
    <m/>
    <m/>
    <m/>
    <m/>
    <n v="5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11"/>
    <x v="26"/>
    <x v="2"/>
    <d v="2026-06-18T12:24:08"/>
    <n v="22.4"/>
    <n v="2.4"/>
    <n v="7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2"/>
    <x v="26"/>
    <x v="2"/>
    <d v="2026-06-18T12:24:08"/>
    <n v="63"/>
    <n v="33"/>
    <n v="30"/>
    <n v="1"/>
    <n v="2"/>
    <n v="4"/>
    <n v="10"/>
    <n v="7"/>
    <n v="17"/>
    <n v="14"/>
    <n v="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4"/>
    <x v="26"/>
    <x v="2"/>
    <d v="2026-06-18T12:24:0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5"/>
    <x v="26"/>
    <x v="2"/>
    <d v="2026-06-18T12:24:0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6"/>
    <x v="26"/>
    <x v="2"/>
    <d v="2026-06-18T12:24:08"/>
    <n v="105"/>
    <n v="4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5"/>
    <x v="7"/>
    <x v="26"/>
    <x v="2"/>
    <d v="2026-06-18T12:24:08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8"/>
    <x v="35"/>
    <x v="2"/>
    <d v="2026-06-18T12:24:09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9"/>
    <x v="35"/>
    <x v="2"/>
    <d v="2026-06-18T12:24:09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10"/>
    <x v="35"/>
    <x v="2"/>
    <d v="2026-06-18T12:24:0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11"/>
    <x v="35"/>
    <x v="2"/>
    <d v="2026-06-18T12:24:09"/>
    <n v="14.4"/>
    <m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1"/>
    <x v="35"/>
    <x v="2"/>
    <d v="2026-06-18T12:24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2"/>
    <x v="35"/>
    <x v="2"/>
    <d v="2026-06-18T12:24:09"/>
    <n v="24"/>
    <n v="15"/>
    <n v="9"/>
    <m/>
    <n v="1"/>
    <n v="4"/>
    <n v="5"/>
    <n v="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3"/>
    <x v="35"/>
    <x v="2"/>
    <d v="2026-06-18T12:24:0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4"/>
    <x v="35"/>
    <x v="2"/>
    <d v="2026-06-18T12:24:0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5"/>
    <x v="35"/>
    <x v="2"/>
    <d v="2026-06-18T12:24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6"/>
    <x v="35"/>
    <x v="2"/>
    <d v="2026-06-18T12:24:0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7"/>
    <x v="7"/>
    <x v="35"/>
    <x v="2"/>
    <d v="2026-06-18T12:24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9"/>
    <x v="36"/>
    <x v="7"/>
    <d v="2026-06-18T12:24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10"/>
    <x v="36"/>
    <x v="7"/>
    <d v="2026-06-18T12:24:0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2"/>
    <x v="36"/>
    <x v="7"/>
    <d v="2026-06-18T12:24:09"/>
    <n v="3"/>
    <m/>
    <n v="3"/>
    <m/>
    <m/>
    <m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4"/>
    <x v="36"/>
    <x v="7"/>
    <d v="2026-06-18T12:24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5"/>
    <x v="36"/>
    <x v="7"/>
    <d v="2026-06-18T12:2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6"/>
    <x v="36"/>
    <x v="7"/>
    <d v="2026-06-18T12:24:09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09"/>
    <x v="7"/>
    <x v="36"/>
    <x v="7"/>
    <d v="2026-06-18T12:2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8"/>
    <x v="37"/>
    <x v="7"/>
    <d v="2026-06-18T12:24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9"/>
    <x v="37"/>
    <x v="7"/>
    <d v="2026-06-18T12:2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10"/>
    <x v="37"/>
    <x v="7"/>
    <d v="2026-06-18T12:24:10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2"/>
    <x v="37"/>
    <x v="7"/>
    <d v="2026-06-18T12:24:10"/>
    <n v="4"/>
    <n v="3"/>
    <n v="1"/>
    <m/>
    <m/>
    <n v="1"/>
    <m/>
    <m/>
    <m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4"/>
    <x v="37"/>
    <x v="7"/>
    <d v="2026-06-18T12:24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5"/>
    <x v="37"/>
    <x v="7"/>
    <d v="2026-06-18T12:24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6"/>
    <x v="37"/>
    <x v="7"/>
    <d v="2026-06-18T12:24:10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0"/>
    <x v="7"/>
    <x v="37"/>
    <x v="7"/>
    <d v="2026-06-18T12:2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8"/>
    <x v="38"/>
    <x v="7"/>
    <d v="2026-06-18T12:24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9"/>
    <x v="38"/>
    <x v="7"/>
    <d v="2026-06-18T12:24:11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11"/>
    <x v="38"/>
    <x v="7"/>
    <d v="2026-06-18T12:24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2"/>
    <x v="38"/>
    <x v="7"/>
    <d v="2026-06-18T12:24:11"/>
    <n v="11"/>
    <n v="7"/>
    <n v="4"/>
    <m/>
    <m/>
    <n v="1"/>
    <n v="1"/>
    <n v="1"/>
    <n v="1"/>
    <n v="7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4"/>
    <x v="38"/>
    <x v="7"/>
    <d v="2026-06-18T12:24:1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5"/>
    <x v="38"/>
    <x v="7"/>
    <d v="2026-06-18T12:24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6"/>
    <x v="38"/>
    <x v="7"/>
    <d v="2026-06-18T12:24:11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1"/>
    <x v="7"/>
    <x v="38"/>
    <x v="7"/>
    <d v="2026-06-18T12:24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8"/>
    <x v="27"/>
    <x v="7"/>
    <d v="2026-06-18T12:24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9"/>
    <x v="27"/>
    <x v="7"/>
    <d v="2026-06-18T12:24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10"/>
    <x v="27"/>
    <x v="7"/>
    <d v="2026-06-18T12:24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2"/>
    <x v="27"/>
    <x v="7"/>
    <d v="2026-06-18T12:24:11"/>
    <n v="8"/>
    <n v="5"/>
    <n v="3"/>
    <n v="0"/>
    <n v="0"/>
    <n v="0"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4"/>
    <x v="27"/>
    <x v="7"/>
    <d v="2026-06-18T12:24:1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5"/>
    <x v="27"/>
    <x v="7"/>
    <d v="2026-06-18T12:24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6"/>
    <x v="27"/>
    <x v="7"/>
    <d v="2026-06-18T12:24:11"/>
    <n v="87"/>
    <n v="31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7"/>
    <x v="27"/>
    <x v="7"/>
    <d v="2026-06-18T12:24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3"/>
    <x v="25"/>
    <x v="27"/>
    <x v="7"/>
    <d v="2026-06-18T12:24:1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8"/>
    <x v="39"/>
    <x v="7"/>
    <d v="2026-06-18T12:2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9"/>
    <x v="39"/>
    <x v="7"/>
    <d v="2026-06-18T12:24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12"/>
    <x v="39"/>
    <x v="7"/>
    <d v="2026-06-18T12:24:1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2"/>
    <x v="39"/>
    <x v="7"/>
    <d v="2026-06-18T12:24:12"/>
    <n v="9"/>
    <n v="3"/>
    <n v="6"/>
    <m/>
    <m/>
    <m/>
    <n v="1"/>
    <n v="1"/>
    <n v="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3"/>
    <x v="39"/>
    <x v="7"/>
    <d v="2026-06-18T12:2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4"/>
    <x v="39"/>
    <x v="7"/>
    <d v="2026-06-18T12:24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5"/>
    <x v="39"/>
    <x v="7"/>
    <d v="2026-06-18T12:24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6"/>
    <x v="39"/>
    <x v="7"/>
    <d v="2026-06-18T12:24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4"/>
    <x v="7"/>
    <x v="39"/>
    <x v="7"/>
    <d v="2026-06-18T12:24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8"/>
    <x v="40"/>
    <x v="9"/>
    <d v="2026-06-18T12:24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9"/>
    <x v="40"/>
    <x v="9"/>
    <d v="2026-06-18T12:24:12"/>
    <n v="25"/>
    <m/>
    <m/>
    <m/>
    <m/>
    <m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10"/>
    <x v="40"/>
    <x v="9"/>
    <d v="2026-06-18T12:24:12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11"/>
    <x v="40"/>
    <x v="9"/>
    <d v="2026-06-18T12:2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2"/>
    <x v="40"/>
    <x v="9"/>
    <d v="2026-06-18T12:24:12"/>
    <n v="23"/>
    <n v="9"/>
    <n v="14"/>
    <m/>
    <m/>
    <n v="2"/>
    <n v="1"/>
    <n v="3"/>
    <n v="7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4"/>
    <x v="40"/>
    <x v="9"/>
    <d v="2026-06-18T12:24:12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5"/>
    <x v="40"/>
    <x v="9"/>
    <d v="2026-06-18T12:24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6"/>
    <x v="40"/>
    <x v="9"/>
    <d v="2026-06-18T12:24:12"/>
    <n v="177"/>
    <n v="68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5"/>
    <x v="7"/>
    <x v="40"/>
    <x v="9"/>
    <d v="2026-06-18T12:24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8"/>
    <x v="41"/>
    <x v="9"/>
    <d v="2026-06-18T12:2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9"/>
    <x v="41"/>
    <x v="9"/>
    <d v="2026-06-18T12:24:13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10"/>
    <x v="41"/>
    <x v="9"/>
    <d v="2026-06-18T12:24:13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11"/>
    <x v="41"/>
    <x v="9"/>
    <d v="2026-06-18T12:24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2"/>
    <x v="41"/>
    <x v="9"/>
    <d v="2026-06-18T12:24:13"/>
    <n v="25"/>
    <n v="11"/>
    <n v="14"/>
    <m/>
    <m/>
    <n v="2"/>
    <n v="2"/>
    <n v="2"/>
    <n v="5"/>
    <n v="9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4"/>
    <x v="41"/>
    <x v="9"/>
    <d v="2026-06-18T12:24:1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5"/>
    <x v="41"/>
    <x v="9"/>
    <d v="2026-06-18T12:24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6"/>
    <x v="41"/>
    <x v="9"/>
    <d v="2026-06-18T12:24:13"/>
    <n v="121"/>
    <n v="6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7"/>
    <x v="41"/>
    <x v="9"/>
    <d v="2026-06-18T12:24:13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25"/>
    <x v="41"/>
    <x v="9"/>
    <d v="2026-06-18T12:24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6"/>
    <x v="34"/>
    <x v="41"/>
    <x v="9"/>
    <d v="2026-06-18T12:24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8"/>
    <x v="28"/>
    <x v="9"/>
    <d v="2026-06-18T12:24:1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9"/>
    <x v="28"/>
    <x v="9"/>
    <d v="2026-06-18T12:24:13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10"/>
    <x v="28"/>
    <x v="9"/>
    <d v="2026-06-18T12:24:1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11"/>
    <x v="28"/>
    <x v="9"/>
    <d v="2026-06-18T12:24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0"/>
    <x v="28"/>
    <x v="9"/>
    <d v="2026-06-18T12:24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1"/>
    <x v="28"/>
    <x v="9"/>
    <d v="2026-06-18T12:24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2"/>
    <x v="28"/>
    <x v="9"/>
    <d v="2026-06-18T12:24:13"/>
    <n v="22"/>
    <n v="8"/>
    <n v="14"/>
    <m/>
    <m/>
    <n v="1"/>
    <n v="3"/>
    <n v="2"/>
    <n v="6"/>
    <n v="8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3"/>
    <x v="28"/>
    <x v="9"/>
    <d v="2026-06-18T12:24:1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4"/>
    <x v="28"/>
    <x v="9"/>
    <d v="2026-06-18T12:24:13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5"/>
    <x v="28"/>
    <x v="9"/>
    <d v="2026-06-18T12:24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6"/>
    <x v="28"/>
    <x v="9"/>
    <d v="2026-06-18T12:24:13"/>
    <n v="125"/>
    <n v="57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7"/>
    <x v="7"/>
    <x v="28"/>
    <x v="9"/>
    <d v="2026-06-18T12:24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9"/>
    <x v="9"/>
    <x v="44"/>
    <x v="9"/>
    <d v="2026-06-18T12:24:14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9"/>
    <x v="2"/>
    <x v="44"/>
    <x v="9"/>
    <d v="2026-06-18T12:24:14"/>
    <n v="7"/>
    <n v="1"/>
    <n v="6"/>
    <m/>
    <m/>
    <m/>
    <m/>
    <m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9"/>
    <x v="4"/>
    <x v="44"/>
    <x v="9"/>
    <d v="2026-06-18T12:24:1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19"/>
    <x v="6"/>
    <x v="44"/>
    <x v="9"/>
    <d v="2026-06-18T12:24:14"/>
    <n v="77"/>
    <n v="3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2"/>
    <x v="9"/>
    <x v="45"/>
    <x v="9"/>
    <d v="2026-06-18T12:24:14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2"/>
    <x v="10"/>
    <x v="45"/>
    <x v="9"/>
    <d v="2026-06-18T12:24:1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2"/>
    <x v="2"/>
    <x v="45"/>
    <x v="9"/>
    <d v="2026-06-18T12:24:14"/>
    <n v="6"/>
    <n v="3"/>
    <n v="3"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2"/>
    <x v="4"/>
    <x v="45"/>
    <x v="9"/>
    <d v="2026-06-18T12:24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2"/>
    <x v="6"/>
    <x v="45"/>
    <x v="9"/>
    <d v="2026-06-18T12:24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8"/>
    <x v="29"/>
    <x v="4"/>
    <d v="2026-06-18T12:24:1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9"/>
    <x v="29"/>
    <x v="4"/>
    <d v="2026-06-18T12:24:1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10"/>
    <x v="29"/>
    <x v="4"/>
    <d v="2026-06-18T12:24:15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11"/>
    <x v="29"/>
    <x v="4"/>
    <d v="2026-06-18T12:24:1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0"/>
    <x v="29"/>
    <x v="4"/>
    <d v="2026-06-18T12:24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1"/>
    <x v="29"/>
    <x v="4"/>
    <d v="2026-06-18T12:24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2"/>
    <x v="29"/>
    <x v="4"/>
    <d v="2026-06-18T12:24:15"/>
    <n v="11"/>
    <n v="7"/>
    <n v="4"/>
    <n v="1"/>
    <m/>
    <n v="1"/>
    <n v="3"/>
    <n v="1"/>
    <n v="3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3"/>
    <x v="29"/>
    <x v="4"/>
    <d v="2026-06-18T12:24:1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4"/>
    <x v="29"/>
    <x v="4"/>
    <d v="2026-06-18T12:24:1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5"/>
    <x v="29"/>
    <x v="4"/>
    <d v="2026-06-18T12:2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6"/>
    <x v="29"/>
    <x v="4"/>
    <d v="2026-06-18T12:24:15"/>
    <n v="44"/>
    <n v="2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5"/>
    <x v="7"/>
    <x v="29"/>
    <x v="4"/>
    <d v="2026-06-18T12:2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8"/>
    <x v="30"/>
    <x v="4"/>
    <d v="2026-06-18T12:24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9"/>
    <x v="30"/>
    <x v="4"/>
    <d v="2026-06-18T12:24:1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2"/>
    <x v="30"/>
    <x v="4"/>
    <d v="2026-06-18T12:24:15"/>
    <n v="9"/>
    <n v="6"/>
    <n v="3"/>
    <m/>
    <m/>
    <m/>
    <n v="1"/>
    <n v="1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4"/>
    <x v="30"/>
    <x v="4"/>
    <d v="2026-06-18T12:24:1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5"/>
    <x v="30"/>
    <x v="4"/>
    <d v="2026-06-18T12:24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6"/>
    <x v="30"/>
    <x v="4"/>
    <d v="2026-06-18T12:24:15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7"/>
    <x v="30"/>
    <x v="4"/>
    <d v="2026-06-18T12:2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7"/>
    <x v="25"/>
    <x v="30"/>
    <x v="4"/>
    <d v="2026-06-18T12:24:15"/>
    <n v="22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8"/>
    <x v="46"/>
    <x v="4"/>
    <d v="2026-06-18T12:24:1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9"/>
    <x v="46"/>
    <x v="4"/>
    <d v="2026-06-18T12:24:1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2"/>
    <x v="46"/>
    <x v="4"/>
    <d v="2026-06-18T12:24:16"/>
    <n v="9"/>
    <n v="6"/>
    <n v="3"/>
    <m/>
    <m/>
    <m/>
    <n v="2"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4"/>
    <x v="46"/>
    <x v="4"/>
    <d v="2026-06-18T12:24:1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5"/>
    <x v="46"/>
    <x v="4"/>
    <d v="2026-06-18T12:24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6"/>
    <x v="46"/>
    <x v="4"/>
    <d v="2026-06-18T12:24:16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28"/>
    <x v="7"/>
    <x v="46"/>
    <x v="4"/>
    <d v="2026-06-18T12:24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8"/>
    <x v="47"/>
    <x v="4"/>
    <d v="2026-06-18T12:2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9"/>
    <x v="47"/>
    <x v="4"/>
    <d v="2026-06-18T12:24:1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11"/>
    <x v="47"/>
    <x v="4"/>
    <d v="2026-06-18T12:24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2"/>
    <x v="47"/>
    <x v="4"/>
    <d v="2026-06-18T12:24:16"/>
    <n v="8"/>
    <n v="4"/>
    <n v="4"/>
    <m/>
    <m/>
    <n v="1"/>
    <n v="2"/>
    <m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4"/>
    <x v="47"/>
    <x v="4"/>
    <d v="2026-06-18T12:24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5"/>
    <x v="47"/>
    <x v="4"/>
    <d v="2026-06-18T12:24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6"/>
    <x v="47"/>
    <x v="4"/>
    <d v="2026-06-18T12:24:16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0"/>
    <x v="7"/>
    <x v="47"/>
    <x v="4"/>
    <d v="2026-06-18T12:24:1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8"/>
    <x v="48"/>
    <x v="4"/>
    <d v="2026-06-18T12:24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9"/>
    <x v="48"/>
    <x v="4"/>
    <d v="2026-06-18T12:24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2"/>
    <x v="48"/>
    <x v="4"/>
    <d v="2026-06-18T12:24:17"/>
    <n v="7"/>
    <n v="3"/>
    <n v="4"/>
    <m/>
    <m/>
    <m/>
    <n v="1"/>
    <n v="1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4"/>
    <x v="48"/>
    <x v="4"/>
    <d v="2026-06-18T12:24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5"/>
    <x v="48"/>
    <x v="4"/>
    <d v="2026-06-18T12:24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6"/>
    <x v="48"/>
    <x v="4"/>
    <d v="2026-06-18T12:24:17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1"/>
    <x v="7"/>
    <x v="48"/>
    <x v="4"/>
    <d v="2026-06-18T12:24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8"/>
    <x v="31"/>
    <x v="4"/>
    <d v="2026-06-18T12:24:1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9"/>
    <x v="31"/>
    <x v="4"/>
    <d v="2026-06-18T12:24:17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10"/>
    <x v="31"/>
    <x v="4"/>
    <d v="2026-06-18T12:24:1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11"/>
    <x v="31"/>
    <x v="4"/>
    <d v="2026-06-18T12:24:1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2"/>
    <x v="31"/>
    <x v="4"/>
    <d v="2026-06-18T12:24:17"/>
    <n v="20"/>
    <n v="7"/>
    <n v="13"/>
    <m/>
    <m/>
    <n v="1"/>
    <n v="2"/>
    <n v="2"/>
    <n v="7"/>
    <n v="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4"/>
    <x v="31"/>
    <x v="4"/>
    <d v="2026-06-18T12:24:17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5"/>
    <x v="31"/>
    <x v="4"/>
    <d v="2026-06-18T12:24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6"/>
    <x v="31"/>
    <x v="4"/>
    <d v="2026-06-18T12:24:17"/>
    <n v="83"/>
    <n v="3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2"/>
    <x v="7"/>
    <x v="31"/>
    <x v="4"/>
    <d v="2026-06-18T12:24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3"/>
    <x v="4"/>
    <x v="32"/>
    <x v="0"/>
    <d v="2026-06-18T12:24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3"/>
    <x v="5"/>
    <x v="32"/>
    <x v="0"/>
    <d v="2026-06-18T12:24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3"/>
    <x v="6"/>
    <x v="32"/>
    <x v="0"/>
    <d v="2026-06-18T12:24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3"/>
    <x v="7"/>
    <x v="32"/>
    <x v="0"/>
    <d v="2026-06-18T12:24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8"/>
    <x v="51"/>
    <x v="0"/>
    <d v="2026-06-18T12:24:1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9"/>
    <x v="51"/>
    <x v="0"/>
    <d v="2026-06-18T12:24:19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10"/>
    <x v="51"/>
    <x v="0"/>
    <d v="2026-06-18T12:24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2"/>
    <x v="51"/>
    <x v="0"/>
    <d v="2026-06-18T12:24:19"/>
    <n v="14"/>
    <n v="5"/>
    <n v="9"/>
    <m/>
    <m/>
    <m/>
    <n v="2"/>
    <n v="2"/>
    <n v="7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4"/>
    <x v="51"/>
    <x v="0"/>
    <d v="2026-06-18T12:24:1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5"/>
    <x v="51"/>
    <x v="0"/>
    <d v="2026-06-18T12:24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6"/>
    <x v="51"/>
    <x v="0"/>
    <d v="2026-06-18T12:24:19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7"/>
    <x v="51"/>
    <x v="0"/>
    <d v="2026-06-18T12:24:1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4"/>
    <x v="25"/>
    <x v="51"/>
    <x v="0"/>
    <d v="2026-06-18T12:24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8"/>
    <x v="33"/>
    <x v="4"/>
    <d v="2026-06-18T12:24:1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9"/>
    <x v="33"/>
    <x v="4"/>
    <d v="2026-06-18T12:24:19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10"/>
    <x v="33"/>
    <x v="4"/>
    <d v="2026-06-18T12:24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11"/>
    <x v="33"/>
    <x v="4"/>
    <d v="2026-06-18T12:24:1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0"/>
    <x v="33"/>
    <x v="4"/>
    <d v="2026-06-18T12:24:1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1"/>
    <x v="33"/>
    <x v="4"/>
    <d v="2026-06-18T12:24:1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2"/>
    <x v="33"/>
    <x v="4"/>
    <d v="2026-06-18T12:24:19"/>
    <n v="30"/>
    <n v="11"/>
    <n v="19"/>
    <m/>
    <m/>
    <n v="3"/>
    <n v="3"/>
    <n v="4"/>
    <n v="11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3"/>
    <x v="33"/>
    <x v="4"/>
    <d v="2026-06-18T12:24:19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4"/>
    <x v="33"/>
    <x v="4"/>
    <d v="2026-06-18T12:24:19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5"/>
    <x v="33"/>
    <x v="4"/>
    <d v="2026-06-18T12:24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6"/>
    <x v="33"/>
    <x v="4"/>
    <d v="2026-06-18T12:24:19"/>
    <n v="94"/>
    <n v="3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5"/>
    <x v="7"/>
    <x v="33"/>
    <x v="4"/>
    <d v="2026-06-18T12:24:1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8"/>
    <x v="34"/>
    <x v="4"/>
    <d v="2026-06-18T12:24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9"/>
    <x v="34"/>
    <x v="4"/>
    <d v="2026-06-18T12:24:2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10"/>
    <x v="34"/>
    <x v="4"/>
    <d v="2026-06-18T12:24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2"/>
    <x v="34"/>
    <x v="4"/>
    <d v="2026-06-18T12:24:20"/>
    <n v="8"/>
    <n v="5"/>
    <n v="3"/>
    <m/>
    <m/>
    <m/>
    <m/>
    <n v="1"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4"/>
    <x v="34"/>
    <x v="4"/>
    <d v="2026-06-18T12:24:2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5"/>
    <x v="34"/>
    <x v="4"/>
    <d v="2026-06-18T12:24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6"/>
    <x v="34"/>
    <x v="4"/>
    <d v="2026-06-18T12:24:20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6"/>
    <x v="7"/>
    <x v="34"/>
    <x v="4"/>
    <d v="2026-06-18T12:2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9"/>
    <x v="42"/>
    <x v="9"/>
    <d v="2026-06-18T12:24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10"/>
    <x v="42"/>
    <x v="9"/>
    <d v="2026-06-18T12:24:20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11"/>
    <x v="42"/>
    <x v="9"/>
    <d v="2026-06-18T12:24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2"/>
    <x v="42"/>
    <x v="9"/>
    <d v="2026-06-18T12:24:20"/>
    <n v="8"/>
    <n v="1"/>
    <n v="7"/>
    <m/>
    <m/>
    <n v="1"/>
    <m/>
    <m/>
    <n v="2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4"/>
    <x v="42"/>
    <x v="9"/>
    <d v="2026-06-18T12:24:2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5"/>
    <x v="42"/>
    <x v="9"/>
    <d v="2026-06-18T12:24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6"/>
    <x v="42"/>
    <x v="9"/>
    <d v="2026-06-18T12:24:20"/>
    <n v="124"/>
    <n v="6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7"/>
    <x v="7"/>
    <x v="42"/>
    <x v="9"/>
    <d v="2026-06-18T12:24:20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9"/>
    <x v="8"/>
    <x v="43"/>
    <x v="9"/>
    <d v="2026-06-18T12:24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9"/>
    <x v="9"/>
    <x v="43"/>
    <x v="9"/>
    <d v="2026-06-18T12:24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9"/>
    <x v="2"/>
    <x v="43"/>
    <x v="9"/>
    <d v="2026-06-18T12:24:21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9"/>
    <x v="4"/>
    <x v="43"/>
    <x v="9"/>
    <d v="2026-06-18T12:24:2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39"/>
    <x v="6"/>
    <x v="43"/>
    <x v="9"/>
    <d v="2026-06-18T12:24:21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8"/>
    <x v="56"/>
    <x v="0"/>
    <d v="2026-06-18T12:24:2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9"/>
    <x v="56"/>
    <x v="0"/>
    <d v="2026-06-18T12:24:2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0"/>
    <x v="4"/>
    <x v="55"/>
    <x v="5"/>
    <d v="2026-07-17T15:28:3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0"/>
    <x v="6"/>
    <x v="55"/>
    <x v="5"/>
    <d v="2026-07-17T15:28:34"/>
    <n v="60"/>
    <n v="3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10"/>
    <x v="56"/>
    <x v="0"/>
    <d v="2026-06-18T12:24:2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2"/>
    <x v="56"/>
    <x v="0"/>
    <d v="2026-06-18T12:24:22"/>
    <n v="13"/>
    <n v="7"/>
    <n v="6"/>
    <m/>
    <m/>
    <m/>
    <n v="1"/>
    <n v="4"/>
    <n v="2"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4"/>
    <x v="56"/>
    <x v="0"/>
    <d v="2026-06-18T12:24:2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5"/>
    <x v="56"/>
    <x v="0"/>
    <d v="2026-06-18T12:24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27"/>
    <x v="56"/>
    <x v="0"/>
    <d v="2026-06-18T12:24:2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6"/>
    <x v="56"/>
    <x v="0"/>
    <d v="2026-06-18T12:24:22"/>
    <n v="88"/>
    <n v="3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7"/>
    <x v="56"/>
    <x v="0"/>
    <d v="2026-06-18T12:24:22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28"/>
    <x v="56"/>
    <x v="0"/>
    <d v="2026-06-18T12:24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1"/>
    <x v="25"/>
    <x v="56"/>
    <x v="0"/>
    <d v="2026-06-18T12:24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8"/>
    <x v="50"/>
    <x v="10"/>
    <d v="2026-06-18T12:24:2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9"/>
    <x v="50"/>
    <x v="10"/>
    <d v="2026-06-18T12:24:23"/>
    <n v="19"/>
    <m/>
    <m/>
    <m/>
    <m/>
    <m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10"/>
    <x v="50"/>
    <x v="10"/>
    <d v="2026-06-18T12:24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2"/>
    <x v="9"/>
    <x v="49"/>
    <x v="5"/>
    <d v="2026-07-17T15:28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2"/>
    <x v="2"/>
    <x v="49"/>
    <x v="5"/>
    <d v="2026-07-17T15:28:36"/>
    <n v="3"/>
    <n v="1"/>
    <n v="2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2"/>
    <x v="4"/>
    <x v="49"/>
    <x v="5"/>
    <d v="2026-07-17T15:28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2"/>
    <x v="6"/>
    <x v="49"/>
    <x v="5"/>
    <d v="2026-07-17T15:28:36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11"/>
    <x v="50"/>
    <x v="10"/>
    <d v="2026-06-18T12:24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2"/>
    <x v="50"/>
    <x v="10"/>
    <d v="2026-06-18T12:24:23"/>
    <n v="15"/>
    <n v="8"/>
    <n v="7"/>
    <m/>
    <m/>
    <n v="1"/>
    <n v="2"/>
    <n v="2"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4"/>
    <x v="50"/>
    <x v="10"/>
    <d v="2026-06-18T12:24:23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5"/>
    <x v="50"/>
    <x v="10"/>
    <d v="2026-06-18T12:24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6"/>
    <x v="50"/>
    <x v="10"/>
    <d v="2026-06-18T12:24:23"/>
    <n v="108"/>
    <n v="5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3"/>
    <x v="7"/>
    <x v="50"/>
    <x v="10"/>
    <d v="2026-06-18T12:24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8"/>
    <x v="57"/>
    <x v="10"/>
    <d v="2026-06-18T12:24:2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9"/>
    <x v="57"/>
    <x v="10"/>
    <d v="2026-06-18T12:24:2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10"/>
    <x v="57"/>
    <x v="10"/>
    <d v="2026-06-18T12:24:2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2"/>
    <x v="57"/>
    <x v="10"/>
    <d v="2026-06-18T12:24:23"/>
    <n v="15"/>
    <n v="4"/>
    <n v="11"/>
    <m/>
    <m/>
    <m/>
    <n v="1"/>
    <n v="2"/>
    <n v="4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4"/>
    <x v="57"/>
    <x v="10"/>
    <d v="2026-06-18T12:24:23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5"/>
    <x v="57"/>
    <x v="10"/>
    <d v="2026-06-18T12:24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6"/>
    <x v="57"/>
    <x v="10"/>
    <d v="2026-06-18T12:24:23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4"/>
    <x v="7"/>
    <x v="57"/>
    <x v="10"/>
    <d v="2026-06-18T12:24:2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8"/>
    <x v="60"/>
    <x v="10"/>
    <d v="2026-06-18T12:24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9"/>
    <x v="60"/>
    <x v="10"/>
    <d v="2026-06-18T12:24:24"/>
    <n v="18"/>
    <m/>
    <m/>
    <m/>
    <m/>
    <m/>
    <n v="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10"/>
    <x v="60"/>
    <x v="10"/>
    <d v="2026-06-18T12:24:24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2"/>
    <x v="60"/>
    <x v="10"/>
    <d v="2026-06-18T12:24:24"/>
    <n v="16"/>
    <n v="3"/>
    <n v="13"/>
    <m/>
    <m/>
    <m/>
    <n v="1"/>
    <n v="3"/>
    <n v="4"/>
    <n v="5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4"/>
    <x v="60"/>
    <x v="10"/>
    <d v="2026-06-18T12:24:2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5"/>
    <x v="60"/>
    <x v="10"/>
    <d v="2026-06-18T12:24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6"/>
    <x v="60"/>
    <x v="10"/>
    <d v="2026-06-18T12:24:24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5"/>
    <x v="7"/>
    <x v="60"/>
    <x v="10"/>
    <d v="2026-06-18T12:24:24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6"/>
    <x v="4"/>
    <x v="61"/>
    <x v="10"/>
    <d v="2026-06-18T12:24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6"/>
    <x v="5"/>
    <x v="61"/>
    <x v="10"/>
    <d v="2026-06-18T12:2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8"/>
    <x v="62"/>
    <x v="10"/>
    <d v="2026-06-18T12:24:2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9"/>
    <x v="62"/>
    <x v="10"/>
    <d v="2026-06-18T12:24:2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10"/>
    <x v="62"/>
    <x v="10"/>
    <d v="2026-06-18T12:24:2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11"/>
    <x v="62"/>
    <x v="10"/>
    <d v="2026-06-18T12:24:25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6"/>
    <x v="27"/>
    <x v="61"/>
    <x v="10"/>
    <d v="2026-06-18T12:24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6"/>
    <x v="6"/>
    <x v="61"/>
    <x v="10"/>
    <d v="2026-06-18T12:24:35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6"/>
    <x v="7"/>
    <x v="61"/>
    <x v="10"/>
    <d v="2026-06-18T12:24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6"/>
    <x v="28"/>
    <x v="61"/>
    <x v="10"/>
    <d v="2026-06-18T12:24:3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2"/>
    <x v="62"/>
    <x v="10"/>
    <d v="2026-06-18T12:24:25"/>
    <n v="15"/>
    <n v="7"/>
    <n v="8"/>
    <n v="1"/>
    <m/>
    <n v="1"/>
    <n v="1"/>
    <n v="3"/>
    <n v="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4"/>
    <x v="62"/>
    <x v="10"/>
    <d v="2026-06-18T12:24:2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5"/>
    <x v="62"/>
    <x v="10"/>
    <d v="2026-06-18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6"/>
    <x v="62"/>
    <x v="10"/>
    <d v="2026-06-18T12:24:25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7"/>
    <x v="7"/>
    <x v="62"/>
    <x v="10"/>
    <d v="2026-06-18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8"/>
    <x v="63"/>
    <x v="10"/>
    <d v="2026-06-18T12:24:25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9"/>
    <x v="63"/>
    <x v="10"/>
    <d v="2026-06-18T12:24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10"/>
    <x v="63"/>
    <x v="10"/>
    <d v="2026-06-18T12:24:25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2"/>
    <x v="63"/>
    <x v="10"/>
    <d v="2026-06-18T12:24:25"/>
    <n v="8"/>
    <n v="4"/>
    <n v="4"/>
    <m/>
    <m/>
    <m/>
    <n v="1"/>
    <m/>
    <n v="3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4"/>
    <x v="63"/>
    <x v="10"/>
    <d v="2026-06-18T12:24:2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5"/>
    <x v="63"/>
    <x v="10"/>
    <d v="2026-06-18T12:24:2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6"/>
    <x v="63"/>
    <x v="10"/>
    <d v="2026-06-18T12:24:25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8"/>
    <x v="7"/>
    <x v="63"/>
    <x v="10"/>
    <d v="2026-06-18T12:24:2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9"/>
    <x v="64"/>
    <x v="10"/>
    <d v="2026-06-18T12:24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11"/>
    <x v="64"/>
    <x v="10"/>
    <d v="2026-06-18T12:24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2"/>
    <x v="64"/>
    <x v="10"/>
    <d v="2026-06-18T12:24:26"/>
    <n v="2"/>
    <n v="1"/>
    <n v="1"/>
    <m/>
    <m/>
    <n v="1"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4"/>
    <x v="64"/>
    <x v="10"/>
    <d v="2026-06-18T12:24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5"/>
    <x v="64"/>
    <x v="10"/>
    <d v="2026-06-18T12:24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6"/>
    <x v="64"/>
    <x v="10"/>
    <d v="2026-06-18T12:24:26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49"/>
    <x v="7"/>
    <x v="64"/>
    <x v="10"/>
    <d v="2026-06-18T12:24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8"/>
    <x v="65"/>
    <x v="6"/>
    <d v="2026-06-18T12:24:2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9"/>
    <x v="65"/>
    <x v="6"/>
    <d v="2026-06-18T12:24:2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2"/>
    <x v="65"/>
    <x v="6"/>
    <d v="2026-06-18T12:24:26"/>
    <n v="16"/>
    <n v="9"/>
    <n v="7"/>
    <n v="0"/>
    <n v="0"/>
    <n v="0"/>
    <n v="5"/>
    <n v="3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4"/>
    <x v="65"/>
    <x v="6"/>
    <d v="2026-06-18T12:24:26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5"/>
    <x v="65"/>
    <x v="6"/>
    <d v="2026-06-18T12:24:2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6"/>
    <x v="65"/>
    <x v="6"/>
    <d v="2026-06-18T12:24:26"/>
    <n v="235"/>
    <n v="115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0"/>
    <x v="7"/>
    <x v="65"/>
    <x v="6"/>
    <d v="2026-06-18T12:24:26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1"/>
    <x v="9"/>
    <x v="66"/>
    <x v="6"/>
    <d v="2026-06-18T12:24:27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1"/>
    <x v="2"/>
    <x v="66"/>
    <x v="6"/>
    <d v="2026-06-18T12:24:27"/>
    <n v="3"/>
    <n v="2"/>
    <n v="1"/>
    <m/>
    <m/>
    <m/>
    <m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1"/>
    <x v="4"/>
    <x v="66"/>
    <x v="6"/>
    <d v="2026-06-18T12:24:27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1"/>
    <x v="5"/>
    <x v="66"/>
    <x v="6"/>
    <d v="2026-06-18T12:24:2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1"/>
    <x v="6"/>
    <x v="66"/>
    <x v="6"/>
    <d v="2026-06-18T12:24:27"/>
    <n v="91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1"/>
    <x v="7"/>
    <x v="66"/>
    <x v="6"/>
    <d v="2026-06-18T12:24:2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8"/>
    <x v="52"/>
    <x v="11"/>
    <d v="2026-06-18T12:24:2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9"/>
    <x v="52"/>
    <x v="11"/>
    <d v="2026-06-18T12:24:2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10"/>
    <x v="52"/>
    <x v="11"/>
    <d v="2026-06-18T12:24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11"/>
    <x v="52"/>
    <x v="11"/>
    <d v="2026-06-18T12:24:2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2"/>
    <x v="52"/>
    <x v="11"/>
    <d v="2026-06-18T12:24:27"/>
    <n v="10"/>
    <n v="7"/>
    <n v="3"/>
    <m/>
    <n v="1"/>
    <m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4"/>
    <x v="52"/>
    <x v="11"/>
    <d v="2026-06-18T12:24:2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5"/>
    <x v="52"/>
    <x v="11"/>
    <d v="2026-06-18T12:24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6"/>
    <x v="52"/>
    <x v="11"/>
    <d v="2026-06-18T12:24:2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2"/>
    <x v="7"/>
    <x v="52"/>
    <x v="11"/>
    <d v="2026-06-18T12:24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8"/>
    <x v="53"/>
    <x v="11"/>
    <d v="2026-06-18T12:24:28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9"/>
    <x v="53"/>
    <x v="11"/>
    <d v="2026-06-18T12:24:28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10"/>
    <x v="53"/>
    <x v="11"/>
    <d v="2026-06-18T12:24:2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11"/>
    <x v="53"/>
    <x v="11"/>
    <d v="2026-06-18T12:24:2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2"/>
    <x v="53"/>
    <x v="11"/>
    <d v="2026-06-18T12:24:28"/>
    <n v="27"/>
    <n v="12"/>
    <n v="15"/>
    <m/>
    <m/>
    <n v="3"/>
    <n v="2"/>
    <n v="5"/>
    <n v="6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17"/>
    <x v="53"/>
    <x v="11"/>
    <d v="2026-06-18T12:24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20"/>
    <x v="53"/>
    <x v="11"/>
    <d v="2026-06-18T12:24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4"/>
    <x v="53"/>
    <x v="11"/>
    <d v="2026-06-18T12:24:28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5"/>
    <x v="53"/>
    <x v="11"/>
    <d v="2026-06-18T12:2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6"/>
    <x v="53"/>
    <x v="11"/>
    <d v="2026-06-18T12:24:28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3"/>
    <x v="7"/>
    <x v="53"/>
    <x v="11"/>
    <d v="2026-06-18T12:2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8"/>
    <x v="54"/>
    <x v="11"/>
    <d v="2026-06-18T12:2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9"/>
    <x v="54"/>
    <x v="11"/>
    <d v="2026-06-18T12:24:28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2"/>
    <x v="54"/>
    <x v="11"/>
    <d v="2026-06-18T12:24:28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4"/>
    <x v="54"/>
    <x v="11"/>
    <d v="2026-06-18T12:2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5"/>
    <x v="54"/>
    <x v="11"/>
    <d v="2026-06-18T12:24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6"/>
    <x v="54"/>
    <x v="11"/>
    <d v="2026-06-18T12:24:28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4"/>
    <x v="7"/>
    <x v="54"/>
    <x v="11"/>
    <d v="2026-06-18T12:2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8"/>
    <x v="58"/>
    <x v="11"/>
    <d v="2026-06-18T12:24:2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9"/>
    <x v="58"/>
    <x v="11"/>
    <d v="2026-06-18T12:24:29"/>
    <n v="31"/>
    <m/>
    <m/>
    <m/>
    <m/>
    <m/>
    <n v="2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10"/>
    <x v="58"/>
    <x v="11"/>
    <d v="2026-06-18T12:24:29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11"/>
    <x v="58"/>
    <x v="11"/>
    <d v="2026-06-18T12:24:29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2"/>
    <x v="58"/>
    <x v="11"/>
    <d v="2026-06-18T12:24:29"/>
    <n v="34"/>
    <n v="12"/>
    <n v="22"/>
    <n v="1"/>
    <n v="1"/>
    <n v="2"/>
    <n v="3"/>
    <n v="4"/>
    <n v="12"/>
    <n v="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16"/>
    <x v="58"/>
    <x v="11"/>
    <d v="2026-06-18T12:24:29"/>
    <n v="10"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17"/>
    <x v="58"/>
    <x v="11"/>
    <d v="2026-06-18T12:24:2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20"/>
    <x v="58"/>
    <x v="11"/>
    <d v="2026-06-18T12:24:29"/>
    <n v="10"/>
    <n v="4"/>
    <n v="6"/>
    <m/>
    <m/>
    <n v="1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4"/>
    <x v="58"/>
    <x v="11"/>
    <d v="2026-06-18T12:24:2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5"/>
    <x v="58"/>
    <x v="11"/>
    <d v="2026-06-18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6"/>
    <x v="58"/>
    <x v="11"/>
    <d v="2026-06-18T12:24:29"/>
    <n v="77"/>
    <n v="3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7"/>
    <x v="58"/>
    <x v="11"/>
    <d v="2026-06-18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5"/>
    <x v="25"/>
    <x v="58"/>
    <x v="11"/>
    <d v="2026-06-18T12:24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8"/>
    <x v="59"/>
    <x v="11"/>
    <d v="2026-06-18T12:24:3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9"/>
    <x v="59"/>
    <x v="11"/>
    <d v="2026-06-18T12:24:3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10"/>
    <x v="59"/>
    <x v="11"/>
    <d v="2026-06-18T12:24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0"/>
    <x v="59"/>
    <x v="11"/>
    <d v="2026-06-18T12:24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1"/>
    <x v="59"/>
    <x v="11"/>
    <d v="2026-06-18T12:24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22"/>
    <x v="59"/>
    <x v="11"/>
    <d v="2026-06-18T12:24:3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2"/>
    <x v="59"/>
    <x v="11"/>
    <d v="2026-06-18T12:24:30"/>
    <n v="14"/>
    <n v="7"/>
    <n v="7"/>
    <m/>
    <m/>
    <m/>
    <m/>
    <n v="3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3"/>
    <x v="59"/>
    <x v="11"/>
    <d v="2026-06-18T12:24:30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15"/>
    <x v="59"/>
    <x v="11"/>
    <d v="2026-06-18T12:24:3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4"/>
    <x v="59"/>
    <x v="11"/>
    <d v="2026-06-18T12:24:3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5"/>
    <x v="59"/>
    <x v="11"/>
    <d v="2026-06-18T12:24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6"/>
    <x v="59"/>
    <x v="11"/>
    <d v="2026-06-18T12:24:30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6"/>
    <x v="7"/>
    <x v="59"/>
    <x v="11"/>
    <d v="2026-06-18T12:24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9"/>
    <x v="67"/>
    <x v="11"/>
    <d v="2026-06-18T12:24:30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11"/>
    <x v="67"/>
    <x v="11"/>
    <d v="2026-06-18T12:24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2"/>
    <x v="67"/>
    <x v="11"/>
    <d v="2026-06-18T12:24:30"/>
    <n v="6"/>
    <n v="3"/>
    <n v="3"/>
    <m/>
    <m/>
    <n v="1"/>
    <m/>
    <m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4"/>
    <x v="67"/>
    <x v="11"/>
    <d v="2026-06-18T12:24:3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5"/>
    <x v="67"/>
    <x v="11"/>
    <d v="2026-06-18T12:24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6"/>
    <x v="67"/>
    <x v="11"/>
    <d v="2026-06-18T12:24:30"/>
    <n v="81"/>
    <n v="3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7"/>
    <x v="7"/>
    <x v="67"/>
    <x v="11"/>
    <d v="2026-06-18T12:24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8"/>
    <x v="72"/>
    <x v="11"/>
    <d v="2026-06-18T12:24:31"/>
    <n v="20"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9"/>
    <x v="72"/>
    <x v="11"/>
    <d v="2026-06-18T12:24:31"/>
    <n v="45"/>
    <m/>
    <m/>
    <m/>
    <m/>
    <m/>
    <n v="2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10"/>
    <x v="72"/>
    <x v="11"/>
    <d v="2026-06-18T12:24:3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11"/>
    <x v="72"/>
    <x v="11"/>
    <d v="2026-06-18T12:24:31"/>
    <n v="13.6"/>
    <m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2"/>
    <x v="72"/>
    <x v="11"/>
    <d v="2026-06-18T12:24:31"/>
    <n v="43"/>
    <n v="17"/>
    <n v="26"/>
    <m/>
    <n v="3"/>
    <n v="2"/>
    <n v="8"/>
    <n v="2"/>
    <n v="11"/>
    <n v="1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4"/>
    <x v="72"/>
    <x v="11"/>
    <d v="2026-06-18T12:24:31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5"/>
    <x v="72"/>
    <x v="11"/>
    <d v="2026-06-18T12:24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6"/>
    <x v="72"/>
    <x v="11"/>
    <d v="2026-06-18T12:24:31"/>
    <n v="201"/>
    <n v="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8"/>
    <x v="7"/>
    <x v="72"/>
    <x v="11"/>
    <d v="2026-06-18T12:24:3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8"/>
    <x v="74"/>
    <x v="0"/>
    <d v="2026-06-18T12:2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9"/>
    <x v="74"/>
    <x v="0"/>
    <d v="2026-06-18T12:24:3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2"/>
    <x v="74"/>
    <x v="0"/>
    <d v="2026-06-18T12:24:31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4"/>
    <x v="74"/>
    <x v="0"/>
    <d v="2026-06-18T12:24:3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27"/>
    <x v="74"/>
    <x v="0"/>
    <d v="2026-06-18T12:2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6"/>
    <x v="74"/>
    <x v="0"/>
    <d v="2026-06-18T12:24:31"/>
    <n v="72"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59"/>
    <x v="28"/>
    <x v="74"/>
    <x v="0"/>
    <d v="2026-06-18T12:2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8"/>
    <x v="68"/>
    <x v="0"/>
    <d v="2026-06-18T12:24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9"/>
    <x v="68"/>
    <x v="0"/>
    <d v="2026-06-18T12:24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10"/>
    <x v="68"/>
    <x v="0"/>
    <d v="2026-06-18T12:24:32"/>
    <n v="6"/>
    <m/>
    <m/>
    <m/>
    <m/>
    <m/>
    <m/>
    <m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11"/>
    <x v="68"/>
    <x v="0"/>
    <d v="2026-06-18T12:24:32"/>
    <n v="9.6"/>
    <m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2"/>
    <x v="68"/>
    <x v="0"/>
    <d v="2026-06-18T12:24:32"/>
    <n v="15"/>
    <n v="5"/>
    <n v="10"/>
    <m/>
    <n v="1"/>
    <n v="3"/>
    <n v="2"/>
    <n v="1"/>
    <n v="1"/>
    <n v="1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4"/>
    <x v="68"/>
    <x v="0"/>
    <d v="2026-06-18T12:24:3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5"/>
    <x v="68"/>
    <x v="0"/>
    <d v="2026-06-18T12:24:3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6"/>
    <x v="68"/>
    <x v="0"/>
    <d v="2026-06-18T12:24:32"/>
    <n v="109"/>
    <n v="5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0"/>
    <x v="7"/>
    <x v="68"/>
    <x v="0"/>
    <d v="2026-06-18T12:24:32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8"/>
    <x v="69"/>
    <x v="0"/>
    <d v="2026-06-18T12:24:3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9"/>
    <x v="69"/>
    <x v="0"/>
    <d v="2026-06-18T12:24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2"/>
    <x v="69"/>
    <x v="0"/>
    <d v="2026-06-18T12:24:32"/>
    <n v="5"/>
    <m/>
    <n v="5"/>
    <m/>
    <m/>
    <m/>
    <n v="2"/>
    <n v="1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4"/>
    <x v="69"/>
    <x v="0"/>
    <d v="2026-06-18T12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5"/>
    <x v="69"/>
    <x v="0"/>
    <d v="2026-06-18T12:24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6"/>
    <x v="69"/>
    <x v="0"/>
    <d v="2026-06-18T12:24:32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7"/>
    <x v="69"/>
    <x v="0"/>
    <d v="2026-06-18T12:24:3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1"/>
    <x v="25"/>
    <x v="69"/>
    <x v="0"/>
    <d v="2026-06-18T12:24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8"/>
    <x v="70"/>
    <x v="0"/>
    <d v="2026-06-18T12:24:3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9"/>
    <x v="70"/>
    <x v="0"/>
    <d v="2026-06-18T12:24:33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2"/>
    <x v="70"/>
    <x v="0"/>
    <d v="2026-06-18T12:24:33"/>
    <n v="9"/>
    <n v="3"/>
    <n v="6"/>
    <m/>
    <m/>
    <m/>
    <n v="2"/>
    <n v="1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4"/>
    <x v="70"/>
    <x v="0"/>
    <d v="2026-06-18T12:24:3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5"/>
    <x v="70"/>
    <x v="0"/>
    <d v="2026-06-18T12:24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6"/>
    <x v="70"/>
    <x v="0"/>
    <d v="2026-06-18T12:24:33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2"/>
    <x v="7"/>
    <x v="70"/>
    <x v="0"/>
    <d v="2026-06-18T12:24:3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9"/>
    <x v="0"/>
    <x v="0"/>
    <d v="2026-06-18T12:24:33"/>
    <n v="9"/>
    <m/>
    <m/>
    <m/>
    <m/>
    <m/>
    <n v="4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10"/>
    <x v="0"/>
    <x v="0"/>
    <d v="2026-06-18T12:24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0"/>
    <x v="0"/>
    <x v="0"/>
    <d v="2026-06-18T12:24:3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1"/>
    <x v="0"/>
    <x v="0"/>
    <d v="2026-06-18T12:24:33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2"/>
    <x v="0"/>
    <x v="0"/>
    <d v="2026-06-18T12:24:33"/>
    <n v="6"/>
    <n v="3"/>
    <n v="3"/>
    <m/>
    <m/>
    <m/>
    <m/>
    <m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3"/>
    <x v="0"/>
    <x v="0"/>
    <d v="2026-06-18T12:24:33"/>
    <n v="4"/>
    <n v="3"/>
    <n v="1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4"/>
    <x v="0"/>
    <x v="0"/>
    <d v="2026-06-18T12:24:33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5"/>
    <x v="0"/>
    <x v="0"/>
    <d v="2026-06-18T12:24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6"/>
    <x v="0"/>
    <x v="0"/>
    <d v="2026-06-18T12:24:33"/>
    <n v="132"/>
    <n v="5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3"/>
    <x v="7"/>
    <x v="0"/>
    <x v="0"/>
    <d v="2026-06-18T12:24:33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8"/>
    <x v="71"/>
    <x v="0"/>
    <d v="2026-06-18T12:24:3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9"/>
    <x v="71"/>
    <x v="0"/>
    <d v="2026-06-18T12:24:3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10"/>
    <x v="71"/>
    <x v="0"/>
    <d v="2026-06-18T12:24:34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11"/>
    <x v="71"/>
    <x v="0"/>
    <d v="2026-06-18T12:24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0"/>
    <x v="71"/>
    <x v="0"/>
    <d v="2026-06-18T12:24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1"/>
    <x v="71"/>
    <x v="0"/>
    <d v="2026-06-18T12:24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2"/>
    <x v="71"/>
    <x v="0"/>
    <d v="2026-06-18T12:24:34"/>
    <n v="10"/>
    <n v="7"/>
    <n v="3"/>
    <m/>
    <m/>
    <n v="1"/>
    <n v="1"/>
    <n v="2"/>
    <n v="1"/>
    <n v="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3"/>
    <x v="71"/>
    <x v="0"/>
    <d v="2026-06-18T12:24:3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4"/>
    <x v="71"/>
    <x v="0"/>
    <d v="2026-06-18T12:24:34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5"/>
    <x v="71"/>
    <x v="0"/>
    <d v="2026-06-18T12:24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6"/>
    <x v="71"/>
    <x v="0"/>
    <d v="2026-06-18T12:24:34"/>
    <n v="63"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7"/>
    <x v="71"/>
    <x v="0"/>
    <d v="2026-06-18T12:24:34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4"/>
    <x v="25"/>
    <x v="71"/>
    <x v="0"/>
    <d v="2026-06-18T12:24:34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9"/>
    <x v="73"/>
    <x v="0"/>
    <d v="2026-06-18T12:24:3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10"/>
    <x v="73"/>
    <x v="0"/>
    <d v="2026-06-18T12:24:34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2"/>
    <x v="73"/>
    <x v="0"/>
    <d v="2026-06-18T12:24:34"/>
    <n v="5"/>
    <n v="2"/>
    <n v="3"/>
    <m/>
    <m/>
    <m/>
    <m/>
    <m/>
    <m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4"/>
    <x v="73"/>
    <x v="0"/>
    <d v="2026-06-18T12:24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5"/>
    <x v="73"/>
    <x v="0"/>
    <d v="2026-06-18T12:24:3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6"/>
    <x v="73"/>
    <x v="0"/>
    <d v="2026-06-18T12:24:34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7"/>
    <x v="73"/>
    <x v="0"/>
    <d v="2026-06-18T12:24:34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5"/>
    <x v="25"/>
    <x v="73"/>
    <x v="0"/>
    <d v="2026-06-18T12:2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8"/>
    <x v="85"/>
    <x v="12"/>
    <d v="2026-06-18T12:24:3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9"/>
    <x v="85"/>
    <x v="12"/>
    <d v="2026-06-18T12:24:35"/>
    <n v="42"/>
    <m/>
    <m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10"/>
    <x v="85"/>
    <x v="12"/>
    <d v="2026-06-18T12:24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2"/>
    <x v="85"/>
    <x v="12"/>
    <d v="2026-06-18T12:24:35"/>
    <n v="30"/>
    <n v="13"/>
    <n v="17"/>
    <m/>
    <m/>
    <m/>
    <n v="3"/>
    <n v="4"/>
    <n v="12"/>
    <n v="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4"/>
    <x v="85"/>
    <x v="12"/>
    <d v="2026-06-18T12:24:3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5"/>
    <x v="85"/>
    <x v="12"/>
    <d v="2026-06-18T12:24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6"/>
    <x v="85"/>
    <x v="12"/>
    <d v="2026-06-18T12:24:35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7"/>
    <x v="7"/>
    <x v="85"/>
    <x v="12"/>
    <d v="2026-06-18T12:24:35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8"/>
    <x v="86"/>
    <x v="12"/>
    <d v="2026-06-18T12:24:3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9"/>
    <x v="86"/>
    <x v="12"/>
    <d v="2026-06-18T12:24:3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10"/>
    <x v="86"/>
    <x v="12"/>
    <d v="2026-06-18T12:24:3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0"/>
    <x v="86"/>
    <x v="12"/>
    <d v="2026-06-18T12:24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1"/>
    <x v="86"/>
    <x v="12"/>
    <d v="2026-06-18T12:24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21"/>
    <x v="86"/>
    <x v="12"/>
    <d v="2026-06-18T12:24:3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2"/>
    <x v="86"/>
    <x v="12"/>
    <d v="2026-06-18T12:24:36"/>
    <n v="10"/>
    <n v="4"/>
    <n v="6"/>
    <m/>
    <m/>
    <m/>
    <n v="3"/>
    <m/>
    <n v="2"/>
    <n v="2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3"/>
    <x v="86"/>
    <x v="12"/>
    <d v="2026-06-18T12:24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14"/>
    <x v="86"/>
    <x v="12"/>
    <d v="2026-06-18T12:24:3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4"/>
    <x v="86"/>
    <x v="12"/>
    <d v="2026-06-18T12:24:36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5"/>
    <x v="86"/>
    <x v="12"/>
    <d v="2026-06-18T12:2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6"/>
    <x v="86"/>
    <x v="12"/>
    <d v="2026-06-18T12:24:36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8"/>
    <x v="7"/>
    <x v="86"/>
    <x v="12"/>
    <d v="2026-06-18T12:2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8"/>
    <x v="75"/>
    <x v="12"/>
    <d v="2026-06-18T12:24:37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9"/>
    <x v="75"/>
    <x v="12"/>
    <d v="2026-06-18T12:24:37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10"/>
    <x v="75"/>
    <x v="12"/>
    <d v="2026-06-18T12:24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11"/>
    <x v="75"/>
    <x v="12"/>
    <d v="2026-06-18T12:24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2"/>
    <x v="75"/>
    <x v="12"/>
    <d v="2026-06-18T12:24:37"/>
    <n v="31"/>
    <n v="13"/>
    <n v="18"/>
    <n v="0"/>
    <n v="0"/>
    <n v="1"/>
    <n v="7"/>
    <n v="4"/>
    <n v="10"/>
    <n v="8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4"/>
    <x v="75"/>
    <x v="12"/>
    <d v="2026-06-18T12:24:37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5"/>
    <x v="75"/>
    <x v="12"/>
    <d v="2026-06-18T12:24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27"/>
    <x v="75"/>
    <x v="12"/>
    <d v="2026-06-18T12:24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6"/>
    <x v="75"/>
    <x v="12"/>
    <d v="2026-06-18T12:24:37"/>
    <n v="65"/>
    <n v="2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7"/>
    <x v="75"/>
    <x v="12"/>
    <d v="2026-06-18T12:24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69"/>
    <x v="28"/>
    <x v="75"/>
    <x v="12"/>
    <d v="2026-06-18T12:24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0"/>
    <x v="9"/>
    <x v="76"/>
    <x v="12"/>
    <d v="2026-06-18T12:24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0"/>
    <x v="2"/>
    <x v="76"/>
    <x v="12"/>
    <d v="2026-06-18T12:24:37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0"/>
    <x v="4"/>
    <x v="76"/>
    <x v="12"/>
    <d v="2026-06-18T12:24:3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0"/>
    <x v="6"/>
    <x v="76"/>
    <x v="12"/>
    <d v="2026-06-18T12:24:37"/>
    <n v="15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8"/>
    <x v="77"/>
    <x v="12"/>
    <d v="2026-06-18T12:24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9"/>
    <x v="77"/>
    <x v="12"/>
    <d v="2026-06-18T12:24:38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10"/>
    <x v="77"/>
    <x v="12"/>
    <d v="2026-06-18T12:24:38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11"/>
    <x v="77"/>
    <x v="12"/>
    <d v="2026-06-18T12:24:38"/>
    <n v="13.6"/>
    <m/>
    <n v="5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2"/>
    <x v="77"/>
    <x v="12"/>
    <d v="2026-06-18T12:24:38"/>
    <n v="28"/>
    <n v="15"/>
    <n v="13"/>
    <n v="0"/>
    <n v="2"/>
    <n v="3"/>
    <n v="2"/>
    <n v="1"/>
    <n v="10"/>
    <n v="8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4"/>
    <x v="77"/>
    <x v="12"/>
    <d v="2026-06-18T12:24:38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5"/>
    <x v="77"/>
    <x v="12"/>
    <d v="2026-06-18T12:24:3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6"/>
    <x v="77"/>
    <x v="12"/>
    <d v="2026-06-18T12:24:38"/>
    <n v="6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1"/>
    <x v="7"/>
    <x v="77"/>
    <x v="12"/>
    <d v="2026-06-18T12:24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8"/>
    <x v="78"/>
    <x v="12"/>
    <d v="2026-06-18T12:24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9"/>
    <x v="78"/>
    <x v="12"/>
    <d v="2026-06-18T12:24:38"/>
    <n v="21"/>
    <m/>
    <m/>
    <m/>
    <m/>
    <m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10"/>
    <x v="78"/>
    <x v="12"/>
    <d v="2026-06-18T12:24:38"/>
    <n v="3"/>
    <m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11"/>
    <x v="78"/>
    <x v="12"/>
    <d v="2026-06-18T12:24:3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2"/>
    <x v="78"/>
    <x v="12"/>
    <d v="2026-06-18T12:24:38"/>
    <n v="18"/>
    <n v="8"/>
    <n v="10"/>
    <n v="1"/>
    <m/>
    <m/>
    <n v="2"/>
    <n v="1"/>
    <n v="4"/>
    <n v="7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4"/>
    <x v="78"/>
    <x v="12"/>
    <d v="2026-06-18T12:24:3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5"/>
    <x v="78"/>
    <x v="12"/>
    <d v="2026-06-18T12:24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6"/>
    <x v="78"/>
    <x v="12"/>
    <d v="2026-06-18T12:24:38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2"/>
    <x v="7"/>
    <x v="78"/>
    <x v="12"/>
    <d v="2026-06-18T12:24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8"/>
    <x v="79"/>
    <x v="12"/>
    <d v="2026-06-18T12:24:39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9"/>
    <x v="79"/>
    <x v="12"/>
    <d v="2026-06-18T12:24:39"/>
    <n v="38"/>
    <m/>
    <m/>
    <m/>
    <m/>
    <m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11"/>
    <x v="79"/>
    <x v="12"/>
    <d v="2026-06-18T12:24:39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23"/>
    <x v="79"/>
    <x v="12"/>
    <d v="2026-06-18T12:24:39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2"/>
    <x v="79"/>
    <x v="12"/>
    <d v="2026-06-18T12:24:39"/>
    <n v="33"/>
    <n v="18"/>
    <n v="15"/>
    <m/>
    <n v="1"/>
    <n v="1"/>
    <n v="7"/>
    <n v="5"/>
    <n v="1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15"/>
    <x v="79"/>
    <x v="12"/>
    <d v="2026-06-18T12:24:39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4"/>
    <x v="79"/>
    <x v="12"/>
    <d v="2026-06-18T12:24:3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5"/>
    <x v="79"/>
    <x v="12"/>
    <d v="2026-06-18T12:24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6"/>
    <x v="79"/>
    <x v="12"/>
    <d v="2026-06-18T12:24:39"/>
    <n v="92"/>
    <n v="4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3"/>
    <x v="7"/>
    <x v="79"/>
    <x v="12"/>
    <d v="2026-06-18T12:24:3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9"/>
    <x v="80"/>
    <x v="12"/>
    <d v="2026-06-18T12:24:39"/>
    <n v="4"/>
    <m/>
    <m/>
    <m/>
    <m/>
    <m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11"/>
    <x v="80"/>
    <x v="12"/>
    <d v="2026-06-18T12:24:3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2"/>
    <x v="80"/>
    <x v="12"/>
    <d v="2026-06-18T12:24:39"/>
    <n v="3"/>
    <n v="1"/>
    <n v="2"/>
    <m/>
    <m/>
    <n v="1"/>
    <m/>
    <m/>
    <n v="2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4"/>
    <x v="80"/>
    <x v="12"/>
    <d v="2026-06-18T12:24:3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5"/>
    <x v="80"/>
    <x v="12"/>
    <d v="2026-06-18T12:24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6"/>
    <x v="80"/>
    <x v="12"/>
    <d v="2026-06-18T12:24:3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4"/>
    <x v="7"/>
    <x v="80"/>
    <x v="12"/>
    <d v="2026-06-18T12:24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5"/>
    <x v="8"/>
    <x v="81"/>
    <x v="3"/>
    <d v="2026-06-18T12:24:4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5"/>
    <x v="9"/>
    <x v="81"/>
    <x v="3"/>
    <d v="2026-06-18T12:24:40"/>
    <n v="16"/>
    <m/>
    <m/>
    <m/>
    <m/>
    <m/>
    <n v="6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5"/>
    <x v="2"/>
    <x v="81"/>
    <x v="3"/>
    <d v="2026-06-18T12:24:40"/>
    <n v="9"/>
    <n v="6"/>
    <n v="3"/>
    <n v="0"/>
    <n v="0"/>
    <n v="0"/>
    <n v="1"/>
    <n v="0"/>
    <n v="3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5"/>
    <x v="4"/>
    <x v="81"/>
    <x v="3"/>
    <d v="2026-06-18T12:24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5"/>
    <x v="6"/>
    <x v="81"/>
    <x v="3"/>
    <d v="2026-06-18T12:24:40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6"/>
    <x v="4"/>
    <x v="93"/>
    <x v="3"/>
    <d v="2026-06-18T12:24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6"/>
    <x v="6"/>
    <x v="93"/>
    <x v="3"/>
    <d v="2026-06-18T12:24:4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7"/>
    <x v="8"/>
    <x v="83"/>
    <x v="3"/>
    <d v="2026-06-18T12:24:41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7"/>
    <x v="9"/>
    <x v="83"/>
    <x v="3"/>
    <d v="2026-06-18T12:24:41"/>
    <n v="18"/>
    <m/>
    <m/>
    <m/>
    <m/>
    <m/>
    <n v="8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7"/>
    <x v="2"/>
    <x v="83"/>
    <x v="3"/>
    <d v="2026-06-18T12:24:41"/>
    <n v="18"/>
    <n v="10"/>
    <n v="8"/>
    <n v="0"/>
    <n v="0"/>
    <n v="0"/>
    <n v="5"/>
    <n v="4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7"/>
    <x v="4"/>
    <x v="83"/>
    <x v="3"/>
    <d v="2026-06-18T12:24:4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7"/>
    <x v="6"/>
    <x v="83"/>
    <x v="3"/>
    <d v="2026-06-18T12:24:41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8"/>
    <x v="84"/>
    <x v="13"/>
    <d v="2026-06-18T12:24:42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9"/>
    <x v="84"/>
    <x v="13"/>
    <d v="2026-06-18T12:24:42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10"/>
    <x v="84"/>
    <x v="13"/>
    <d v="2026-06-18T12:24:42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11"/>
    <x v="84"/>
    <x v="13"/>
    <d v="2026-06-18T12:24:42"/>
    <n v="9.6"/>
    <m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0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1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2"/>
    <x v="84"/>
    <x v="13"/>
    <d v="2026-06-18T12:24:42"/>
    <n v="20"/>
    <n v="10"/>
    <n v="10"/>
    <m/>
    <n v="1"/>
    <n v="3"/>
    <n v="3"/>
    <n v="4"/>
    <n v="7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17"/>
    <x v="84"/>
    <x v="13"/>
    <d v="2026-06-18T12:24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20"/>
    <x v="84"/>
    <x v="13"/>
    <d v="2026-06-18T12:24:4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4"/>
    <x v="84"/>
    <x v="13"/>
    <d v="2026-06-18T12:2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5"/>
    <x v="84"/>
    <x v="13"/>
    <d v="2026-06-18T12:24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6"/>
    <x v="84"/>
    <x v="13"/>
    <d v="2026-06-18T12:24:4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8"/>
    <x v="7"/>
    <x v="84"/>
    <x v="13"/>
    <d v="2026-06-18T12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8"/>
    <x v="87"/>
    <x v="13"/>
    <d v="2026-06-18T12:24:4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9"/>
    <x v="87"/>
    <x v="13"/>
    <d v="2026-06-18T12:24:4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10"/>
    <x v="87"/>
    <x v="13"/>
    <d v="2026-06-18T12:24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11"/>
    <x v="87"/>
    <x v="13"/>
    <d v="2026-06-18T12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2"/>
    <x v="87"/>
    <x v="13"/>
    <d v="2026-06-18T12:24:43"/>
    <n v="13"/>
    <n v="6"/>
    <n v="7"/>
    <m/>
    <n v="1"/>
    <m/>
    <m/>
    <n v="1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4"/>
    <x v="87"/>
    <x v="13"/>
    <d v="2026-06-18T12:24:4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5"/>
    <x v="87"/>
    <x v="13"/>
    <d v="2026-06-18T12:24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6"/>
    <x v="87"/>
    <x v="13"/>
    <d v="2026-06-18T12:24:4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79"/>
    <x v="7"/>
    <x v="87"/>
    <x v="13"/>
    <d v="2026-06-18T12:24:43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8"/>
    <x v="88"/>
    <x v="13"/>
    <d v="2026-06-18T12:24:44"/>
    <n v="42"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9"/>
    <x v="88"/>
    <x v="13"/>
    <d v="2026-06-18T12:24:44"/>
    <n v="73"/>
    <m/>
    <m/>
    <m/>
    <m/>
    <m/>
    <n v="42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10"/>
    <x v="88"/>
    <x v="13"/>
    <d v="2026-06-18T12:24:44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11"/>
    <x v="88"/>
    <x v="13"/>
    <d v="2026-06-18T12:24:44"/>
    <n v="24"/>
    <n v="5.6"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1"/>
    <x v="88"/>
    <x v="13"/>
    <d v="2026-06-18T12:24:4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12"/>
    <x v="88"/>
    <x v="13"/>
    <d v="2026-06-18T12:2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23"/>
    <x v="88"/>
    <x v="13"/>
    <d v="2026-06-18T12:24:44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2"/>
    <x v="88"/>
    <x v="13"/>
    <d v="2026-06-18T12:24:44"/>
    <n v="72"/>
    <n v="27"/>
    <n v="45"/>
    <n v="2"/>
    <m/>
    <n v="6"/>
    <n v="11"/>
    <n v="10"/>
    <n v="21"/>
    <n v="15"/>
    <n v="5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3"/>
    <x v="88"/>
    <x v="13"/>
    <d v="2026-06-18T12:2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15"/>
    <x v="88"/>
    <x v="13"/>
    <d v="2026-06-18T12:2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4"/>
    <x v="88"/>
    <x v="13"/>
    <d v="2026-06-18T12:24:44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5"/>
    <x v="88"/>
    <x v="13"/>
    <d v="2026-06-18T12:24:4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27"/>
    <x v="88"/>
    <x v="13"/>
    <d v="2026-06-18T12:24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6"/>
    <x v="88"/>
    <x v="13"/>
    <d v="2026-06-18T12:24:44"/>
    <n v="165"/>
    <n v="7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7"/>
    <x v="88"/>
    <x v="13"/>
    <d v="2026-06-18T12:24:44"/>
    <n v="1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0"/>
    <x v="28"/>
    <x v="88"/>
    <x v="13"/>
    <d v="2026-06-18T12:2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8"/>
    <x v="89"/>
    <x v="13"/>
    <d v="2026-06-18T12:24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9"/>
    <x v="89"/>
    <x v="13"/>
    <d v="2026-06-18T12:24:45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2"/>
    <x v="89"/>
    <x v="13"/>
    <d v="2026-06-18T12:24:45"/>
    <n v="2"/>
    <m/>
    <n v="2"/>
    <m/>
    <m/>
    <m/>
    <m/>
    <n v="1"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4"/>
    <x v="89"/>
    <x v="13"/>
    <d v="2026-06-18T12:24:4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5"/>
    <x v="89"/>
    <x v="13"/>
    <d v="2026-06-18T12:24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6"/>
    <x v="89"/>
    <x v="13"/>
    <d v="2026-06-18T12:24:45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1"/>
    <x v="7"/>
    <x v="89"/>
    <x v="13"/>
    <d v="2026-06-18T12:24:4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8"/>
    <x v="90"/>
    <x v="6"/>
    <d v="2026-06-18T12:24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9"/>
    <x v="90"/>
    <x v="6"/>
    <d v="2026-06-18T12:24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2"/>
    <x v="90"/>
    <x v="6"/>
    <d v="2026-06-18T12:24:46"/>
    <n v="2"/>
    <n v="1"/>
    <n v="1"/>
    <m/>
    <m/>
    <m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4"/>
    <x v="90"/>
    <x v="6"/>
    <d v="2026-06-18T12:24:46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5"/>
    <x v="90"/>
    <x v="6"/>
    <d v="2026-06-18T12:24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6"/>
    <x v="90"/>
    <x v="6"/>
    <d v="2026-06-18T12:24:46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2"/>
    <x v="7"/>
    <x v="90"/>
    <x v="6"/>
    <d v="2026-06-18T12:24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3"/>
    <x v="9"/>
    <x v="91"/>
    <x v="6"/>
    <d v="2026-06-18T12:24:47"/>
    <n v="2"/>
    <m/>
    <m/>
    <m/>
    <m/>
    <m/>
    <m/>
    <n v="2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3"/>
    <x v="2"/>
    <x v="91"/>
    <x v="6"/>
    <d v="2026-06-18T12:24:47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3"/>
    <x v="4"/>
    <x v="91"/>
    <x v="6"/>
    <d v="2026-06-18T12:24:4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3"/>
    <x v="6"/>
    <x v="91"/>
    <x v="6"/>
    <d v="2026-06-18T12:24:47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8"/>
    <x v="92"/>
    <x v="6"/>
    <d v="2026-06-18T12:24:4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9"/>
    <x v="92"/>
    <x v="6"/>
    <d v="2026-06-18T12:24:4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0"/>
    <x v="92"/>
    <x v="6"/>
    <d v="2026-06-18T12:2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1"/>
    <x v="92"/>
    <x v="6"/>
    <d v="2026-06-18T12:2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2"/>
    <x v="92"/>
    <x v="6"/>
    <d v="2026-06-18T12:24:47"/>
    <n v="12"/>
    <n v="6"/>
    <n v="6"/>
    <m/>
    <m/>
    <m/>
    <n v="4"/>
    <n v="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3"/>
    <x v="92"/>
    <x v="6"/>
    <d v="2026-06-18T12:24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4"/>
    <x v="92"/>
    <x v="6"/>
    <d v="2026-06-18T12:24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5"/>
    <x v="92"/>
    <x v="6"/>
    <d v="2026-06-18T12:2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6"/>
    <x v="92"/>
    <x v="6"/>
    <d v="2026-06-18T12:24:47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4"/>
    <x v="7"/>
    <x v="92"/>
    <x v="6"/>
    <d v="2026-06-18T12:24:4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8"/>
    <x v="94"/>
    <x v="10"/>
    <d v="2026-06-18T12:24:4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9"/>
    <x v="94"/>
    <x v="10"/>
    <d v="2026-06-18T12:24:4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10"/>
    <x v="94"/>
    <x v="10"/>
    <d v="2026-06-18T12:24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2"/>
    <x v="94"/>
    <x v="10"/>
    <d v="2026-06-18T12:24:48"/>
    <n v="13"/>
    <n v="5"/>
    <n v="8"/>
    <m/>
    <m/>
    <n v="2"/>
    <n v="3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4"/>
    <x v="94"/>
    <x v="10"/>
    <d v="2026-06-18T12:24:4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5"/>
    <x v="94"/>
    <x v="10"/>
    <d v="2026-06-18T12:24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6"/>
    <x v="94"/>
    <x v="10"/>
    <d v="2026-06-18T12:24:48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5"/>
    <x v="7"/>
    <x v="94"/>
    <x v="10"/>
    <d v="2026-06-18T12:24:4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8"/>
    <x v="95"/>
    <x v="10"/>
    <d v="2026-06-18T12:24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9"/>
    <x v="95"/>
    <x v="10"/>
    <d v="2026-06-18T12:24:4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10"/>
    <x v="95"/>
    <x v="10"/>
    <d v="2026-06-18T12:24:4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2"/>
    <x v="95"/>
    <x v="10"/>
    <d v="2026-06-18T12:24:48"/>
    <n v="8"/>
    <n v="4"/>
    <n v="4"/>
    <m/>
    <m/>
    <m/>
    <n v="2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4"/>
    <x v="95"/>
    <x v="10"/>
    <d v="2026-06-18T12:24:4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5"/>
    <x v="95"/>
    <x v="10"/>
    <d v="2026-06-18T12:24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6"/>
    <x v="95"/>
    <x v="10"/>
    <d v="2026-06-18T12:24:48"/>
    <n v="54"/>
    <n v="2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6"/>
    <x v="7"/>
    <x v="95"/>
    <x v="10"/>
    <d v="2026-06-18T12:24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8"/>
    <x v="96"/>
    <x v="10"/>
    <d v="2026-06-18T12:24:4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9"/>
    <x v="96"/>
    <x v="10"/>
    <d v="2026-06-18T12:24:49"/>
    <n v="83"/>
    <m/>
    <m/>
    <m/>
    <m/>
    <m/>
    <n v="40"/>
    <n v="4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10"/>
    <x v="96"/>
    <x v="10"/>
    <d v="2026-06-18T12:24:49"/>
    <n v="7"/>
    <m/>
    <m/>
    <m/>
    <m/>
    <m/>
    <m/>
    <m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11"/>
    <x v="96"/>
    <x v="10"/>
    <d v="2026-06-18T12:24:49"/>
    <n v="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0"/>
    <x v="96"/>
    <x v="10"/>
    <d v="2026-06-18T12:2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1"/>
    <x v="96"/>
    <x v="10"/>
    <d v="2026-06-18T12:24:49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12"/>
    <x v="96"/>
    <x v="10"/>
    <d v="2026-06-18T12:24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2"/>
    <x v="96"/>
    <x v="10"/>
    <d v="2026-06-18T12:24:49"/>
    <n v="66"/>
    <n v="37"/>
    <n v="29"/>
    <n v="3"/>
    <m/>
    <n v="3"/>
    <n v="5"/>
    <n v="6"/>
    <n v="20"/>
    <n v="21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3"/>
    <x v="96"/>
    <x v="10"/>
    <d v="2026-06-18T12:24:49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4"/>
    <x v="96"/>
    <x v="10"/>
    <d v="2026-06-18T12:24:49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5"/>
    <x v="96"/>
    <x v="10"/>
    <d v="2026-06-18T12:24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6"/>
    <x v="96"/>
    <x v="10"/>
    <d v="2026-06-18T12:24:49"/>
    <n v="147"/>
    <n v="6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7"/>
    <x v="7"/>
    <x v="96"/>
    <x v="10"/>
    <d v="2026-06-18T12:24:49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8"/>
    <x v="9"/>
    <x v="97"/>
    <x v="6"/>
    <d v="2026-06-18T12:24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8"/>
    <x v="2"/>
    <x v="97"/>
    <x v="6"/>
    <d v="2026-06-18T12:24:49"/>
    <n v="1"/>
    <n v="1"/>
    <m/>
    <m/>
    <m/>
    <m/>
    <m/>
    <m/>
    <m/>
    <n v="1"/>
    <n v="0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8"/>
    <x v="4"/>
    <x v="97"/>
    <x v="6"/>
    <d v="2026-06-18T12:24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8"/>
    <x v="6"/>
    <x v="97"/>
    <x v="6"/>
    <d v="2026-06-18T12:24:4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8"/>
    <x v="98"/>
    <x v="4"/>
    <d v="2026-06-18T12:24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9"/>
    <x v="98"/>
    <x v="4"/>
    <d v="2026-06-18T12:24:50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10"/>
    <x v="98"/>
    <x v="4"/>
    <d v="2026-06-18T12:24:50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11"/>
    <x v="98"/>
    <x v="4"/>
    <d v="2026-06-18T12:24:5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2"/>
    <x v="98"/>
    <x v="4"/>
    <d v="2026-06-18T12:24:50"/>
    <n v="10"/>
    <n v="2"/>
    <n v="8"/>
    <m/>
    <m/>
    <n v="1"/>
    <n v="2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4"/>
    <x v="98"/>
    <x v="4"/>
    <d v="2026-06-18T12:24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5"/>
    <x v="98"/>
    <x v="4"/>
    <d v="2026-06-18T12:24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6"/>
    <x v="98"/>
    <x v="4"/>
    <d v="2026-06-18T12:24:5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89"/>
    <x v="7"/>
    <x v="98"/>
    <x v="4"/>
    <d v="2026-06-18T12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9"/>
    <x v="99"/>
    <x v="0"/>
    <d v="2026-06-18T12:24:5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10"/>
    <x v="99"/>
    <x v="0"/>
    <d v="2026-06-18T12:24:50"/>
    <n v="2"/>
    <m/>
    <m/>
    <m/>
    <m/>
    <m/>
    <m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2"/>
    <x v="99"/>
    <x v="0"/>
    <d v="2026-06-18T12:24:50"/>
    <n v="3"/>
    <n v="1"/>
    <n v="2"/>
    <m/>
    <m/>
    <m/>
    <m/>
    <m/>
    <m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4"/>
    <x v="99"/>
    <x v="0"/>
    <d v="2026-06-18T12:24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5"/>
    <x v="99"/>
    <x v="0"/>
    <d v="2026-06-18T12:24:5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6"/>
    <x v="99"/>
    <x v="0"/>
    <d v="2026-06-18T12:24:5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0"/>
    <x v="7"/>
    <x v="99"/>
    <x v="0"/>
    <d v="2026-06-18T12:24:50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8"/>
    <x v="100"/>
    <x v="11"/>
    <d v="2026-06-18T12:24:51"/>
    <n v="20"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9"/>
    <x v="100"/>
    <x v="11"/>
    <d v="2026-06-18T12:24:51"/>
    <n v="47"/>
    <m/>
    <m/>
    <m/>
    <m/>
    <m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10"/>
    <x v="100"/>
    <x v="11"/>
    <d v="2026-06-18T12:24:51"/>
    <n v="9"/>
    <m/>
    <m/>
    <m/>
    <m/>
    <m/>
    <m/>
    <m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11"/>
    <x v="100"/>
    <x v="11"/>
    <d v="2026-06-18T12:24:51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0"/>
    <x v="100"/>
    <x v="11"/>
    <d v="2026-06-18T12:24:5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1"/>
    <x v="100"/>
    <x v="11"/>
    <d v="2026-06-18T12:24:5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2"/>
    <x v="100"/>
    <x v="11"/>
    <d v="2026-06-18T12:24:51"/>
    <n v="46"/>
    <n v="26"/>
    <n v="20"/>
    <n v="2"/>
    <m/>
    <n v="3"/>
    <n v="3"/>
    <n v="7"/>
    <n v="10"/>
    <n v="14"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3"/>
    <x v="100"/>
    <x v="11"/>
    <d v="2026-06-18T12:24:51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16"/>
    <x v="100"/>
    <x v="11"/>
    <d v="2026-06-18T12:24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20"/>
    <x v="100"/>
    <x v="11"/>
    <d v="2026-06-18T12:24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4"/>
    <x v="100"/>
    <x v="11"/>
    <d v="2026-06-18T12:24:51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5"/>
    <x v="100"/>
    <x v="11"/>
    <d v="2026-06-18T12:24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6"/>
    <x v="100"/>
    <x v="11"/>
    <d v="2026-06-18T12:24:51"/>
    <n v="141"/>
    <n v="8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1"/>
    <x v="7"/>
    <x v="100"/>
    <x v="11"/>
    <d v="2026-06-18T12:24:5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8"/>
    <x v="101"/>
    <x v="11"/>
    <d v="2026-06-18T12:24:5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9"/>
    <x v="101"/>
    <x v="11"/>
    <d v="2026-06-18T12:24:51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10"/>
    <x v="101"/>
    <x v="11"/>
    <d v="2026-06-18T12:24:51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11"/>
    <x v="101"/>
    <x v="11"/>
    <d v="2026-06-18T12:24:51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2"/>
    <x v="101"/>
    <x v="11"/>
    <d v="2026-06-18T12:24:51"/>
    <n v="15"/>
    <n v="6"/>
    <n v="9"/>
    <n v="1"/>
    <m/>
    <n v="2"/>
    <n v="1"/>
    <n v="3"/>
    <n v="4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4"/>
    <x v="101"/>
    <x v="11"/>
    <d v="2026-06-18T12:24:5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2"/>
    <x v="6"/>
    <x v="101"/>
    <x v="11"/>
    <d v="2026-06-18T12:24:51"/>
    <n v="53"/>
    <n v="3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3"/>
    <x v="9"/>
    <x v="102"/>
    <x v="6"/>
    <d v="2026-06-18T12:24:5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3"/>
    <x v="2"/>
    <x v="102"/>
    <x v="6"/>
    <d v="2026-06-18T12:24:52"/>
    <n v="1"/>
    <n v="0"/>
    <n v="1"/>
    <m/>
    <m/>
    <m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3"/>
    <x v="4"/>
    <x v="102"/>
    <x v="6"/>
    <d v="2026-06-18T12:24:5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3"/>
    <x v="5"/>
    <x v="102"/>
    <x v="6"/>
    <d v="2026-06-18T12:24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3"/>
    <x v="6"/>
    <x v="102"/>
    <x v="6"/>
    <d v="2026-06-18T12:24:52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3"/>
    <x v="7"/>
    <x v="102"/>
    <x v="6"/>
    <d v="2026-06-18T12:24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8"/>
    <x v="103"/>
    <x v="10"/>
    <d v="2026-06-18T12:24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9"/>
    <x v="103"/>
    <x v="10"/>
    <d v="2026-06-18T12:24:5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2"/>
    <x v="103"/>
    <x v="10"/>
    <d v="2026-06-18T12:24:52"/>
    <n v="5"/>
    <n v="3"/>
    <n v="2"/>
    <m/>
    <m/>
    <m/>
    <n v="2"/>
    <m/>
    <n v="2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4"/>
    <x v="103"/>
    <x v="10"/>
    <d v="2026-06-18T12:24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5"/>
    <x v="103"/>
    <x v="10"/>
    <d v="2026-06-18T12:24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6"/>
    <x v="103"/>
    <x v="10"/>
    <d v="2026-06-18T12:24:5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6"/>
    <x v="7"/>
    <x v="103"/>
    <x v="10"/>
    <d v="2026-06-18T12:24:52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7"/>
    <x v="9"/>
    <x v="104"/>
    <x v="6"/>
    <d v="2026-06-18T12:24:53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7"/>
    <x v="2"/>
    <x v="104"/>
    <x v="6"/>
    <d v="2026-06-18T12:24:53"/>
    <n v="1"/>
    <n v="1"/>
    <n v="0"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7"/>
    <x v="4"/>
    <x v="104"/>
    <x v="6"/>
    <d v="2026-06-18T12:24:5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7"/>
    <x v="5"/>
    <x v="104"/>
    <x v="6"/>
    <d v="2026-06-18T12:24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7"/>
    <x v="6"/>
    <x v="104"/>
    <x v="6"/>
    <d v="2026-06-18T12:24:53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7"/>
    <x v="7"/>
    <x v="104"/>
    <x v="6"/>
    <d v="2026-06-18T12:24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8"/>
    <x v="4"/>
    <x v="105"/>
    <x v="6"/>
    <d v="2026-06-18T12:24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8"/>
    <x v="5"/>
    <x v="105"/>
    <x v="6"/>
    <d v="2026-06-18T12:24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8"/>
    <x v="6"/>
    <x v="105"/>
    <x v="6"/>
    <d v="2026-06-18T12:24:54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8"/>
    <x v="7"/>
    <x v="105"/>
    <x v="6"/>
    <d v="2026-06-18T12:24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8"/>
    <x v="25"/>
    <x v="105"/>
    <x v="6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8"/>
    <x v="106"/>
    <x v="1"/>
    <d v="2026-06-18T12:24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9"/>
    <x v="106"/>
    <x v="1"/>
    <d v="2026-06-18T12:24:54"/>
    <n v="33"/>
    <m/>
    <m/>
    <m/>
    <m/>
    <m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10"/>
    <x v="106"/>
    <x v="1"/>
    <d v="2026-06-18T12:24:5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11"/>
    <x v="106"/>
    <x v="1"/>
    <d v="2026-06-18T12:24:54"/>
    <n v="12"/>
    <m/>
    <n v="5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2"/>
    <x v="106"/>
    <x v="1"/>
    <d v="2026-06-18T12:24:54"/>
    <n v="29"/>
    <n v="15"/>
    <n v="14"/>
    <m/>
    <n v="2"/>
    <n v="2"/>
    <n v="2"/>
    <n v="2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4"/>
    <x v="106"/>
    <x v="1"/>
    <d v="2026-06-18T12:24:5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5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27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29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6"/>
    <x v="106"/>
    <x v="1"/>
    <d v="2026-06-18T12:24:54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7"/>
    <x v="106"/>
    <x v="1"/>
    <d v="2026-06-18T12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28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499"/>
    <x v="31"/>
    <x v="106"/>
    <x v="1"/>
    <d v="2026-06-18T12:24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8"/>
    <x v="116"/>
    <x v="8"/>
    <d v="2026-06-18T12:24:5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9"/>
    <x v="116"/>
    <x v="8"/>
    <d v="2026-06-18T12:24:55"/>
    <n v="28"/>
    <m/>
    <m/>
    <m/>
    <m/>
    <m/>
    <n v="12"/>
    <n v="1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10"/>
    <x v="116"/>
    <x v="8"/>
    <d v="2026-06-18T12:24:55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11"/>
    <x v="116"/>
    <x v="8"/>
    <d v="2026-06-18T12:24:55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2"/>
    <x v="116"/>
    <x v="8"/>
    <d v="2026-06-18T12:24:55"/>
    <n v="25"/>
    <n v="17"/>
    <n v="8"/>
    <n v="0"/>
    <n v="0"/>
    <n v="5"/>
    <n v="3"/>
    <n v="2"/>
    <n v="6"/>
    <n v="8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4"/>
    <x v="116"/>
    <x v="8"/>
    <d v="2026-06-18T12:24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5"/>
    <x v="116"/>
    <x v="8"/>
    <d v="2026-06-18T12:24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6"/>
    <x v="116"/>
    <x v="8"/>
    <d v="2026-06-18T12:24:55"/>
    <n v="49"/>
    <n v="2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0"/>
    <x v="7"/>
    <x v="116"/>
    <x v="8"/>
    <d v="2026-06-18T12:24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8"/>
    <x v="117"/>
    <x v="11"/>
    <d v="2026-06-18T12:24:55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9"/>
    <x v="117"/>
    <x v="11"/>
    <d v="2026-06-18T12:24:5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10"/>
    <x v="117"/>
    <x v="11"/>
    <d v="2026-06-18T12:24:5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11"/>
    <x v="117"/>
    <x v="11"/>
    <d v="2026-06-18T12:24:5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0"/>
    <x v="117"/>
    <x v="11"/>
    <d v="2026-06-18T12:24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1"/>
    <x v="117"/>
    <x v="11"/>
    <d v="2026-06-18T12:24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2"/>
    <x v="117"/>
    <x v="11"/>
    <d v="2026-06-18T12:24:55"/>
    <n v="21"/>
    <n v="8"/>
    <n v="13"/>
    <m/>
    <m/>
    <n v="4"/>
    <n v="1"/>
    <n v="4"/>
    <n v="2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3"/>
    <x v="117"/>
    <x v="11"/>
    <d v="2026-06-18T12:24:5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4"/>
    <x v="117"/>
    <x v="11"/>
    <d v="2026-06-18T12:24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5"/>
    <x v="117"/>
    <x v="11"/>
    <d v="2026-06-18T12:24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6"/>
    <x v="117"/>
    <x v="11"/>
    <d v="2026-06-18T12:24:55"/>
    <n v="126"/>
    <n v="5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1"/>
    <x v="7"/>
    <x v="117"/>
    <x v="11"/>
    <d v="2026-06-18T12:24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9"/>
    <x v="118"/>
    <x v="7"/>
    <d v="2026-06-18T12:24:5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10"/>
    <x v="118"/>
    <x v="7"/>
    <d v="2026-06-18T12:24:56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11"/>
    <x v="118"/>
    <x v="7"/>
    <d v="2026-06-18T12:24:5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2"/>
    <x v="118"/>
    <x v="7"/>
    <d v="2026-06-18T12:24:56"/>
    <n v="5"/>
    <n v="1"/>
    <n v="4"/>
    <m/>
    <n v="1"/>
    <m/>
    <m/>
    <m/>
    <n v="1"/>
    <n v="1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4"/>
    <x v="118"/>
    <x v="7"/>
    <d v="2026-06-18T12:24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5"/>
    <x v="118"/>
    <x v="7"/>
    <d v="2026-06-18T12:24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6"/>
    <x v="118"/>
    <x v="7"/>
    <d v="2026-06-18T12:24:5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3"/>
    <x v="7"/>
    <x v="118"/>
    <x v="7"/>
    <d v="2026-06-18T12:24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8"/>
    <x v="107"/>
    <x v="10"/>
    <d v="2026-06-18T12:24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9"/>
    <x v="107"/>
    <x v="10"/>
    <d v="2026-06-18T12:24:5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10"/>
    <x v="107"/>
    <x v="10"/>
    <d v="2026-06-18T12:24:56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21"/>
    <x v="107"/>
    <x v="10"/>
    <d v="2026-06-18T12:24:5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2"/>
    <x v="107"/>
    <x v="10"/>
    <d v="2026-06-18T12:24:56"/>
    <n v="9"/>
    <n v="2"/>
    <n v="7"/>
    <m/>
    <m/>
    <m/>
    <n v="1"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14"/>
    <x v="107"/>
    <x v="10"/>
    <d v="2026-06-18T12:24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4"/>
    <x v="107"/>
    <x v="10"/>
    <d v="2026-06-18T12:24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5"/>
    <x v="107"/>
    <x v="10"/>
    <d v="2026-06-18T12:24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6"/>
    <x v="107"/>
    <x v="10"/>
    <d v="2026-06-18T12:24:56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4"/>
    <x v="7"/>
    <x v="107"/>
    <x v="10"/>
    <d v="2026-06-18T12:24:5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8"/>
    <x v="108"/>
    <x v="8"/>
    <d v="2026-06-18T12:24:5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9"/>
    <x v="108"/>
    <x v="8"/>
    <d v="2026-06-18T12:24:57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11"/>
    <x v="108"/>
    <x v="8"/>
    <d v="2026-06-18T12:24:57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0"/>
    <x v="108"/>
    <x v="8"/>
    <d v="2026-06-18T12:24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1"/>
    <x v="108"/>
    <x v="8"/>
    <d v="2026-06-18T12:24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2"/>
    <x v="108"/>
    <x v="8"/>
    <d v="2026-06-18T12:24:57"/>
    <n v="17"/>
    <n v="9"/>
    <n v="8"/>
    <n v="0"/>
    <n v="1"/>
    <n v="1"/>
    <n v="1"/>
    <n v="2"/>
    <n v="5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3"/>
    <x v="108"/>
    <x v="8"/>
    <d v="2026-06-18T12:24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4"/>
    <x v="108"/>
    <x v="8"/>
    <d v="2026-06-18T12:24:5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5"/>
    <x v="108"/>
    <x v="8"/>
    <d v="2026-06-18T12:24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6"/>
    <x v="108"/>
    <x v="8"/>
    <d v="2026-06-18T12:24:57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5"/>
    <x v="7"/>
    <x v="108"/>
    <x v="8"/>
    <d v="2026-06-18T12:24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9"/>
    <x v="109"/>
    <x v="8"/>
    <d v="2026-06-18T12:24:5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10"/>
    <x v="109"/>
    <x v="8"/>
    <d v="2026-06-18T12:24:5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11"/>
    <x v="109"/>
    <x v="8"/>
    <d v="2026-06-18T12:24:57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2"/>
    <x v="109"/>
    <x v="8"/>
    <d v="2026-06-18T12:24:57"/>
    <n v="6"/>
    <n v="3"/>
    <n v="3"/>
    <n v="0"/>
    <n v="0"/>
    <n v="1"/>
    <n v="0"/>
    <n v="0"/>
    <n v="2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4"/>
    <x v="109"/>
    <x v="8"/>
    <d v="2026-06-18T12:24:5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5"/>
    <x v="109"/>
    <x v="8"/>
    <d v="2026-06-18T12:24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6"/>
    <x v="109"/>
    <x v="8"/>
    <d v="2026-06-18T12:24:57"/>
    <n v="30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6"/>
    <x v="7"/>
    <x v="109"/>
    <x v="8"/>
    <d v="2026-06-18T12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8"/>
    <x v="110"/>
    <x v="9"/>
    <d v="2026-06-18T12:24:5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9"/>
    <x v="110"/>
    <x v="9"/>
    <d v="2026-06-18T12:24:58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10"/>
    <x v="110"/>
    <x v="9"/>
    <d v="2026-06-18T12:24:58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11"/>
    <x v="110"/>
    <x v="9"/>
    <d v="2026-06-18T12:24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0"/>
    <x v="110"/>
    <x v="9"/>
    <d v="2026-06-18T12:24:5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1"/>
    <x v="110"/>
    <x v="9"/>
    <d v="2026-06-18T12:24:5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2"/>
    <x v="110"/>
    <x v="9"/>
    <d v="2026-06-18T12:24:58"/>
    <n v="26"/>
    <n v="11"/>
    <n v="15"/>
    <m/>
    <m/>
    <n v="2"/>
    <n v="3"/>
    <n v="2"/>
    <n v="5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3"/>
    <x v="110"/>
    <x v="9"/>
    <d v="2026-06-18T12:24:5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17"/>
    <x v="110"/>
    <x v="9"/>
    <d v="2026-06-18T12:24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20"/>
    <x v="110"/>
    <x v="9"/>
    <d v="2026-06-18T12:24:5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4"/>
    <x v="110"/>
    <x v="9"/>
    <d v="2026-06-18T12:24:5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5"/>
    <x v="110"/>
    <x v="9"/>
    <d v="2026-06-18T12:24:5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6"/>
    <x v="110"/>
    <x v="9"/>
    <d v="2026-06-18T12:24:58"/>
    <n v="126"/>
    <n v="47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7"/>
    <x v="110"/>
    <x v="9"/>
    <d v="2026-06-18T12:24:58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25"/>
    <x v="110"/>
    <x v="9"/>
    <d v="2026-06-18T12:24:58"/>
    <n v="23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7"/>
    <x v="34"/>
    <x v="110"/>
    <x v="9"/>
    <d v="2026-06-18T12:24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8"/>
    <x v="9"/>
    <x v="111"/>
    <x v="5"/>
    <d v="2026-07-17T15:29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8"/>
    <x v="2"/>
    <x v="111"/>
    <x v="5"/>
    <d v="2026-07-17T15:29:09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8"/>
    <x v="112"/>
    <x v="12"/>
    <d v="2026-06-18T12:24:5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9"/>
    <x v="112"/>
    <x v="12"/>
    <d v="2026-06-18T12:24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2"/>
    <x v="112"/>
    <x v="12"/>
    <d v="2026-06-18T12:24:59"/>
    <n v="10"/>
    <n v="5"/>
    <n v="5"/>
    <m/>
    <m/>
    <m/>
    <n v="3"/>
    <n v="3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4"/>
    <x v="112"/>
    <x v="12"/>
    <d v="2026-06-18T12:24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5"/>
    <x v="112"/>
    <x v="12"/>
    <d v="2026-06-18T12:2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6"/>
    <x v="112"/>
    <x v="12"/>
    <d v="2026-06-18T12:24:59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8"/>
    <x v="4"/>
    <x v="111"/>
    <x v="5"/>
    <d v="2026-07-17T15:29:0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8"/>
    <x v="6"/>
    <x v="111"/>
    <x v="5"/>
    <d v="2026-07-17T15:29:09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09"/>
    <x v="7"/>
    <x v="112"/>
    <x v="12"/>
    <d v="2026-06-18T12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8"/>
    <x v="113"/>
    <x v="9"/>
    <d v="2026-06-18T12:24:59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9"/>
    <x v="113"/>
    <x v="9"/>
    <d v="2026-06-18T12:24:59"/>
    <n v="19"/>
    <m/>
    <m/>
    <m/>
    <m/>
    <m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10"/>
    <x v="113"/>
    <x v="9"/>
    <d v="2026-06-18T12:24:59"/>
    <n v="7"/>
    <m/>
    <m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11"/>
    <x v="113"/>
    <x v="9"/>
    <d v="2026-06-18T12:24:59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13"/>
    <x v="113"/>
    <x v="9"/>
    <d v="2026-06-18T12:24:59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2"/>
    <x v="113"/>
    <x v="9"/>
    <d v="2026-06-18T12:24:59"/>
    <n v="29"/>
    <n v="13"/>
    <n v="16"/>
    <m/>
    <m/>
    <n v="3"/>
    <n v="2"/>
    <n v="7"/>
    <n v="5"/>
    <n v="5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14"/>
    <x v="113"/>
    <x v="9"/>
    <d v="2026-06-18T12:24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4"/>
    <x v="113"/>
    <x v="9"/>
    <d v="2026-06-18T12:24:59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5"/>
    <x v="113"/>
    <x v="9"/>
    <d v="2026-06-18T12:24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6"/>
    <x v="113"/>
    <x v="9"/>
    <d v="2026-06-18T12:24:59"/>
    <n v="151"/>
    <n v="7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0"/>
    <x v="7"/>
    <x v="113"/>
    <x v="9"/>
    <d v="2026-06-18T12:24:59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8"/>
    <x v="114"/>
    <x v="13"/>
    <d v="2026-06-18T12:25:01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9"/>
    <x v="114"/>
    <x v="13"/>
    <d v="2026-06-18T12:25:0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10"/>
    <x v="114"/>
    <x v="13"/>
    <d v="2026-06-18T12:25:01"/>
    <n v="8"/>
    <m/>
    <m/>
    <m/>
    <m/>
    <m/>
    <m/>
    <m/>
    <n v="3"/>
    <m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11"/>
    <x v="114"/>
    <x v="13"/>
    <d v="2026-06-18T12:25:01"/>
    <n v="20"/>
    <n v="6.4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0"/>
    <x v="114"/>
    <x v="13"/>
    <d v="2026-06-18T12:25:01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1"/>
    <x v="114"/>
    <x v="13"/>
    <d v="2026-06-18T12:25:01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23"/>
    <x v="114"/>
    <x v="13"/>
    <d v="2026-06-18T12:25:01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2"/>
    <x v="114"/>
    <x v="13"/>
    <d v="2026-06-18T12:25:01"/>
    <n v="40"/>
    <n v="14"/>
    <n v="26"/>
    <n v="2"/>
    <n v="1"/>
    <n v="4"/>
    <n v="5"/>
    <n v="2"/>
    <n v="7"/>
    <n v="11"/>
    <n v="3"/>
    <m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3"/>
    <x v="114"/>
    <x v="13"/>
    <d v="2026-06-18T12:25:01"/>
    <n v="1"/>
    <n v="1"/>
    <n v="0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15"/>
    <x v="114"/>
    <x v="13"/>
    <d v="2026-06-18T12:25:01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4"/>
    <x v="114"/>
    <x v="13"/>
    <d v="2026-06-18T12:25:0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5"/>
    <x v="114"/>
    <x v="13"/>
    <d v="2026-06-18T12:25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29"/>
    <x v="114"/>
    <x v="13"/>
    <d v="2026-06-18T12:25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6"/>
    <x v="114"/>
    <x v="13"/>
    <d v="2026-06-18T12:25:01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7"/>
    <x v="114"/>
    <x v="13"/>
    <d v="2026-06-18T12:25:01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511"/>
    <x v="31"/>
    <x v="114"/>
    <x v="13"/>
    <d v="2026-06-18T12:25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8"/>
    <x v="115"/>
    <x v="1"/>
    <d v="2026-06-18T12:25:01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9"/>
    <x v="115"/>
    <x v="1"/>
    <d v="2026-06-18T12:25:0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10"/>
    <x v="115"/>
    <x v="1"/>
    <d v="2026-06-18T12:25:01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11"/>
    <x v="115"/>
    <x v="1"/>
    <d v="2026-06-18T12:25:01"/>
    <n v="8"/>
    <n v="4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21"/>
    <x v="115"/>
    <x v="1"/>
    <d v="2026-06-18T12:25:01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22"/>
    <x v="115"/>
    <x v="1"/>
    <d v="2026-06-18T12:25:0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23"/>
    <x v="115"/>
    <x v="1"/>
    <d v="2026-06-18T12:25:01"/>
    <n v="11.2"/>
    <m/>
    <n v="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2"/>
    <x v="115"/>
    <x v="1"/>
    <d v="2026-06-18T12:25:01"/>
    <n v="39"/>
    <n v="15"/>
    <n v="24"/>
    <n v="2"/>
    <m/>
    <n v="1"/>
    <n v="8"/>
    <n v="3"/>
    <n v="8"/>
    <n v="5"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14"/>
    <x v="115"/>
    <x v="1"/>
    <d v="2026-06-18T12:2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15"/>
    <x v="115"/>
    <x v="1"/>
    <d v="2026-06-18T12:25:01"/>
    <n v="4"/>
    <n v="1"/>
    <n v="3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18"/>
    <x v="115"/>
    <x v="1"/>
    <d v="2026-06-18T12:25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24"/>
    <x v="115"/>
    <x v="1"/>
    <d v="2026-06-18T12:25:0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4"/>
    <x v="115"/>
    <x v="1"/>
    <d v="2026-06-18T12:25:01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0"/>
    <x v="6"/>
    <x v="115"/>
    <x v="1"/>
    <d v="2026-06-18T12:25:01"/>
    <n v="119"/>
    <n v="43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8"/>
    <x v="120"/>
    <x v="1"/>
    <d v="2026-06-18T12:25:02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9"/>
    <x v="120"/>
    <x v="1"/>
    <d v="2026-06-18T12:25:02"/>
    <n v="38"/>
    <m/>
    <m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10"/>
    <x v="120"/>
    <x v="1"/>
    <d v="2026-06-18T12:25:0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11"/>
    <x v="120"/>
    <x v="1"/>
    <d v="2026-06-18T12:25:02"/>
    <n v="25.6"/>
    <m/>
    <n v="9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13"/>
    <x v="120"/>
    <x v="1"/>
    <d v="2026-06-18T12:25:0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22"/>
    <x v="120"/>
    <x v="1"/>
    <d v="2026-06-18T12:25:02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23"/>
    <x v="120"/>
    <x v="1"/>
    <d v="2026-06-18T12:25:0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2"/>
    <x v="120"/>
    <x v="1"/>
    <d v="2026-06-18T12:25:02"/>
    <n v="47"/>
    <n v="23"/>
    <n v="24"/>
    <m/>
    <n v="4"/>
    <n v="6"/>
    <n v="4"/>
    <n v="9"/>
    <n v="8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14"/>
    <x v="120"/>
    <x v="1"/>
    <d v="2026-06-18T12:25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15"/>
    <x v="120"/>
    <x v="1"/>
    <d v="2026-06-18T12:25:02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4"/>
    <x v="120"/>
    <x v="1"/>
    <d v="2026-06-18T12:25:0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5"/>
    <x v="120"/>
    <x v="1"/>
    <d v="2026-06-18T12:25:0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6"/>
    <x v="120"/>
    <x v="1"/>
    <d v="2026-06-18T12:25:02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2"/>
    <x v="7"/>
    <x v="120"/>
    <x v="1"/>
    <d v="2026-06-18T12:25:02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8"/>
    <x v="121"/>
    <x v="9"/>
    <d v="2026-06-18T12:25:03"/>
    <n v="68"/>
    <m/>
    <m/>
    <m/>
    <n v="3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9"/>
    <x v="121"/>
    <x v="9"/>
    <d v="2026-06-18T12:25:03"/>
    <n v="141"/>
    <m/>
    <m/>
    <m/>
    <m/>
    <m/>
    <n v="82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10"/>
    <x v="121"/>
    <x v="9"/>
    <d v="2026-06-18T12:25:03"/>
    <n v="27"/>
    <m/>
    <m/>
    <m/>
    <m/>
    <m/>
    <m/>
    <m/>
    <n v="13"/>
    <m/>
    <n v="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11"/>
    <x v="121"/>
    <x v="9"/>
    <d v="2026-06-18T12:25:03"/>
    <n v="50.4"/>
    <n v="6.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0"/>
    <x v="121"/>
    <x v="9"/>
    <d v="2026-06-18T12:25:03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1"/>
    <x v="121"/>
    <x v="9"/>
    <d v="2026-06-18T12:25:03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26"/>
    <x v="121"/>
    <x v="9"/>
    <d v="2026-06-18T12:25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12"/>
    <x v="121"/>
    <x v="9"/>
    <d v="2026-06-18T12:25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13"/>
    <x v="121"/>
    <x v="9"/>
    <d v="2026-06-18T12:25:03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2"/>
    <x v="121"/>
    <x v="9"/>
    <d v="2026-06-18T12:25:03"/>
    <n v="153"/>
    <n v="60"/>
    <n v="93"/>
    <n v="5"/>
    <n v="8"/>
    <n v="12"/>
    <n v="18"/>
    <n v="16"/>
    <n v="41"/>
    <n v="30"/>
    <n v="14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3"/>
    <x v="121"/>
    <x v="9"/>
    <d v="2026-06-18T12:25:03"/>
    <n v="7"/>
    <n v="3"/>
    <n v="4"/>
    <m/>
    <n v="1"/>
    <m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14"/>
    <x v="121"/>
    <x v="9"/>
    <d v="2026-06-18T12:25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4"/>
    <x v="121"/>
    <x v="9"/>
    <d v="2026-06-18T12:25:03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5"/>
    <x v="121"/>
    <x v="9"/>
    <d v="2026-06-18T12:25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6"/>
    <x v="121"/>
    <x v="9"/>
    <d v="2026-06-18T12:25:03"/>
    <n v="187"/>
    <n v="7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2"/>
    <x v="7"/>
    <x v="121"/>
    <x v="9"/>
    <d v="2026-06-18T12:25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8"/>
    <x v="122"/>
    <x v="9"/>
    <d v="2026-06-18T12:25:03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9"/>
    <x v="122"/>
    <x v="9"/>
    <d v="2026-06-18T12:25:03"/>
    <n v="94"/>
    <m/>
    <m/>
    <m/>
    <m/>
    <m/>
    <n v="46"/>
    <n v="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10"/>
    <x v="122"/>
    <x v="9"/>
    <d v="2026-06-18T12:25:03"/>
    <n v="15"/>
    <m/>
    <m/>
    <m/>
    <m/>
    <m/>
    <m/>
    <m/>
    <n v="1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11"/>
    <x v="122"/>
    <x v="9"/>
    <d v="2026-06-18T12:25:03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26"/>
    <x v="122"/>
    <x v="9"/>
    <d v="2026-06-18T12:25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22"/>
    <x v="122"/>
    <x v="9"/>
    <d v="2026-06-18T12:25:03"/>
    <n v="7.2"/>
    <m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2"/>
    <x v="122"/>
    <x v="9"/>
    <d v="2026-06-18T12:25:03"/>
    <n v="90"/>
    <n v="36"/>
    <n v="54"/>
    <m/>
    <n v="1"/>
    <n v="3"/>
    <n v="12"/>
    <n v="13"/>
    <n v="23"/>
    <n v="25"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3"/>
    <x v="122"/>
    <x v="9"/>
    <d v="2026-06-18T12:25:0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15"/>
    <x v="122"/>
    <x v="9"/>
    <d v="2026-06-18T12:25:03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4"/>
    <x v="122"/>
    <x v="9"/>
    <d v="2026-06-18T12:25:03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5"/>
    <x v="122"/>
    <x v="9"/>
    <d v="2026-06-18T12:25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6"/>
    <x v="122"/>
    <x v="9"/>
    <d v="2026-06-18T12:25:03"/>
    <n v="280"/>
    <n v="99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7"/>
    <x v="122"/>
    <x v="9"/>
    <d v="2026-06-18T12:25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23"/>
    <x v="25"/>
    <x v="122"/>
    <x v="9"/>
    <d v="2026-06-18T12:25:03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8"/>
    <x v="123"/>
    <x v="9"/>
    <d v="2026-06-18T12:25:04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9"/>
    <x v="123"/>
    <x v="9"/>
    <d v="2026-06-18T12:25:04"/>
    <n v="77"/>
    <m/>
    <m/>
    <m/>
    <m/>
    <m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10"/>
    <x v="123"/>
    <x v="9"/>
    <d v="2026-06-18T12:25:04"/>
    <n v="15"/>
    <m/>
    <m/>
    <m/>
    <m/>
    <m/>
    <m/>
    <m/>
    <n v="9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11"/>
    <x v="123"/>
    <x v="9"/>
    <d v="2026-06-18T12:25:04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1"/>
    <x v="123"/>
    <x v="9"/>
    <d v="2026-06-18T12:25:04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12"/>
    <x v="123"/>
    <x v="9"/>
    <d v="2026-06-18T12:25:0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2"/>
    <x v="123"/>
    <x v="9"/>
    <d v="2026-06-18T12:25:04"/>
    <n v="69"/>
    <n v="26"/>
    <n v="43"/>
    <n v="0"/>
    <n v="0"/>
    <n v="4"/>
    <n v="6"/>
    <n v="7"/>
    <n v="17"/>
    <n v="22"/>
    <n v="9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3"/>
    <x v="123"/>
    <x v="9"/>
    <d v="2026-06-18T12:25:04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17"/>
    <x v="123"/>
    <x v="9"/>
    <d v="2026-06-18T12:25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20"/>
    <x v="123"/>
    <x v="9"/>
    <d v="2026-06-18T12:25:04"/>
    <n v="1"/>
    <n v="1"/>
    <n v="0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4"/>
    <x v="123"/>
    <x v="9"/>
    <d v="2026-06-18T12:25:04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5"/>
    <x v="123"/>
    <x v="9"/>
    <d v="2026-06-18T12:25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6"/>
    <x v="123"/>
    <x v="9"/>
    <d v="2026-06-18T12:25:04"/>
    <n v="164"/>
    <n v="65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58"/>
    <x v="7"/>
    <x v="123"/>
    <x v="9"/>
    <d v="2026-06-18T12:25:04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8"/>
    <x v="124"/>
    <x v="2"/>
    <d v="2026-06-18T12:25:04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9"/>
    <x v="124"/>
    <x v="2"/>
    <d v="2026-06-18T12:25:04"/>
    <n v="78"/>
    <m/>
    <m/>
    <m/>
    <m/>
    <m/>
    <n v="40"/>
    <n v="3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10"/>
    <x v="124"/>
    <x v="2"/>
    <d v="2026-06-18T12:25:04"/>
    <n v="24"/>
    <m/>
    <m/>
    <m/>
    <m/>
    <m/>
    <m/>
    <m/>
    <n v="12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11"/>
    <x v="124"/>
    <x v="2"/>
    <d v="2026-06-18T12:25:04"/>
    <n v="13.6"/>
    <n v="3.2"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0"/>
    <x v="124"/>
    <x v="2"/>
    <d v="2026-06-18T12:25:0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1"/>
    <x v="124"/>
    <x v="2"/>
    <d v="2026-06-18T12:25:04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12"/>
    <x v="124"/>
    <x v="2"/>
    <d v="2026-06-18T12:25:0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21"/>
    <x v="124"/>
    <x v="2"/>
    <d v="2026-06-18T12:25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22"/>
    <x v="124"/>
    <x v="2"/>
    <d v="2026-06-18T12:25:04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2"/>
    <x v="124"/>
    <x v="2"/>
    <d v="2026-06-18T12:25:04"/>
    <n v="82"/>
    <n v="32"/>
    <n v="50"/>
    <n v="3"/>
    <n v="3"/>
    <n v="2"/>
    <n v="5"/>
    <n v="7"/>
    <n v="20"/>
    <n v="18"/>
    <n v="14"/>
    <m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3"/>
    <x v="124"/>
    <x v="2"/>
    <d v="2026-06-18T12:25:04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14"/>
    <x v="124"/>
    <x v="2"/>
    <d v="2026-06-18T12:25:0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15"/>
    <x v="124"/>
    <x v="2"/>
    <d v="2026-06-18T12:25:04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4"/>
    <x v="124"/>
    <x v="2"/>
    <d v="2026-06-18T12:25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5"/>
    <x v="124"/>
    <x v="2"/>
    <d v="2026-06-18T12:25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6"/>
    <x v="124"/>
    <x v="2"/>
    <d v="2026-06-18T12:25:04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7"/>
    <x v="124"/>
    <x v="2"/>
    <d v="2026-06-18T12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273"/>
    <x v="25"/>
    <x v="124"/>
    <x v="2"/>
    <d v="2026-06-18T12:25:0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8"/>
    <x v="125"/>
    <x v="10"/>
    <d v="2026-06-18T12:25:05"/>
    <n v="160"/>
    <m/>
    <m/>
    <m/>
    <n v="7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9"/>
    <x v="125"/>
    <x v="10"/>
    <d v="2026-06-18T12:25:05"/>
    <n v="319"/>
    <m/>
    <m/>
    <m/>
    <m/>
    <m/>
    <n v="178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0"/>
    <x v="125"/>
    <x v="10"/>
    <d v="2026-06-18T12:25:05"/>
    <n v="60"/>
    <m/>
    <m/>
    <m/>
    <m/>
    <m/>
    <m/>
    <m/>
    <n v="33"/>
    <m/>
    <n v="16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1"/>
    <x v="125"/>
    <x v="10"/>
    <d v="2026-06-18T12:25:05"/>
    <n v="68.8"/>
    <n v="1.6"/>
    <n v="29.6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0"/>
    <x v="125"/>
    <x v="10"/>
    <d v="2026-06-18T12:25:05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"/>
    <x v="125"/>
    <x v="10"/>
    <d v="2026-06-18T12:25:05"/>
    <n v="28"/>
    <m/>
    <m/>
    <m/>
    <n v="2"/>
    <m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2"/>
    <x v="125"/>
    <x v="10"/>
    <d v="2026-06-18T12:25:05"/>
    <n v="9.6"/>
    <n v="0.8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3"/>
    <x v="125"/>
    <x v="10"/>
    <d v="2026-06-18T12:25:05"/>
    <n v="12.21"/>
    <n v="7.4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22"/>
    <x v="125"/>
    <x v="10"/>
    <d v="2026-06-18T12:25:05"/>
    <n v="21.2"/>
    <m/>
    <m/>
    <n v="13.6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23"/>
    <x v="125"/>
    <x v="10"/>
    <d v="2026-06-18T12:25:05"/>
    <n v="13.6"/>
    <m/>
    <m/>
    <n v="9.1999999999999993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2"/>
    <x v="125"/>
    <x v="10"/>
    <d v="2026-06-18T12:25:05"/>
    <n v="321"/>
    <n v="139"/>
    <n v="182"/>
    <n v="1"/>
    <n v="12"/>
    <n v="17"/>
    <n v="36"/>
    <n v="44"/>
    <n v="89"/>
    <n v="70"/>
    <n v="33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3"/>
    <x v="125"/>
    <x v="10"/>
    <d v="2026-06-18T12:25:05"/>
    <n v="20"/>
    <n v="13"/>
    <n v="7"/>
    <n v="1"/>
    <n v="1"/>
    <n v="3"/>
    <n v="1"/>
    <n v="0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4"/>
    <x v="125"/>
    <x v="10"/>
    <d v="2026-06-18T12:25:05"/>
    <n v="3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5"/>
    <x v="125"/>
    <x v="10"/>
    <d v="2026-06-18T12:25:05"/>
    <n v="8"/>
    <n v="5"/>
    <n v="3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6"/>
    <x v="125"/>
    <x v="10"/>
    <d v="2026-06-18T12:25:0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7"/>
    <x v="125"/>
    <x v="10"/>
    <d v="2026-06-18T12:25:0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38"/>
    <x v="125"/>
    <x v="10"/>
    <d v="2026-06-18T12:25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18"/>
    <x v="125"/>
    <x v="10"/>
    <d v="2026-06-18T12:25:05"/>
    <n v="12.4"/>
    <n v="4.4000000000000004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20"/>
    <x v="125"/>
    <x v="10"/>
    <d v="2026-06-18T12:25:05"/>
    <n v="5"/>
    <n v="4"/>
    <n v="1"/>
    <m/>
    <m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24"/>
    <x v="125"/>
    <x v="10"/>
    <d v="2026-06-18T12:25:05"/>
    <n v="3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4"/>
    <x v="125"/>
    <x v="10"/>
    <d v="2026-06-18T12:25:05"/>
    <n v="773"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5"/>
    <x v="125"/>
    <x v="10"/>
    <d v="2026-06-18T12:25:0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6"/>
    <x v="125"/>
    <x v="10"/>
    <d v="2026-06-18T12:25:05"/>
    <n v="773"/>
    <n v="279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7"/>
    <x v="125"/>
    <x v="10"/>
    <d v="2026-06-18T12:25:05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6"/>
    <x v="25"/>
    <x v="125"/>
    <x v="10"/>
    <d v="2026-06-18T12:25:05"/>
    <n v="18"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8"/>
    <x v="126"/>
    <x v="9"/>
    <d v="2026-06-18T12:25:05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9"/>
    <x v="126"/>
    <x v="9"/>
    <d v="2026-06-18T12:25:05"/>
    <n v="32"/>
    <m/>
    <m/>
    <m/>
    <m/>
    <m/>
    <n v="12"/>
    <n v="1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10"/>
    <x v="126"/>
    <x v="9"/>
    <d v="2026-06-18T12:25:05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11"/>
    <x v="126"/>
    <x v="9"/>
    <d v="2026-06-18T12:25:05"/>
    <n v="11.2"/>
    <n v="0.8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0"/>
    <x v="126"/>
    <x v="9"/>
    <d v="2026-06-18T12:25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1"/>
    <x v="126"/>
    <x v="9"/>
    <d v="2026-06-18T12:25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22"/>
    <x v="126"/>
    <x v="9"/>
    <d v="2026-06-18T12:25:05"/>
    <n v="5.6"/>
    <n v="3.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2"/>
    <x v="126"/>
    <x v="9"/>
    <d v="2026-06-18T12:25:05"/>
    <n v="42"/>
    <n v="14"/>
    <n v="28"/>
    <n v="1"/>
    <n v="1"/>
    <n v="3"/>
    <n v="6"/>
    <n v="5"/>
    <n v="6"/>
    <n v="10"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3"/>
    <x v="126"/>
    <x v="9"/>
    <d v="2026-06-18T12:25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15"/>
    <x v="126"/>
    <x v="9"/>
    <d v="2026-06-18T12:25:05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18"/>
    <x v="126"/>
    <x v="9"/>
    <d v="2026-06-18T12:25:0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20"/>
    <x v="126"/>
    <x v="9"/>
    <d v="2026-06-18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4"/>
    <x v="126"/>
    <x v="9"/>
    <d v="2026-06-18T12:25:05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5"/>
    <x v="126"/>
    <x v="9"/>
    <d v="2026-06-18T12:25:0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6"/>
    <x v="126"/>
    <x v="9"/>
    <d v="2026-06-18T12:25:05"/>
    <n v="194"/>
    <n v="81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7"/>
    <x v="126"/>
    <x v="9"/>
    <d v="2026-06-18T12:25:05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25"/>
    <x v="126"/>
    <x v="9"/>
    <d v="2026-06-18T12:25:05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367"/>
    <x v="34"/>
    <x v="126"/>
    <x v="9"/>
    <d v="2026-06-18T12:2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8"/>
    <x v="129"/>
    <x v="2"/>
    <d v="2026-06-18T12:25:06"/>
    <n v="154"/>
    <m/>
    <m/>
    <m/>
    <n v="10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9"/>
    <x v="129"/>
    <x v="2"/>
    <d v="2026-06-18T12:25:06"/>
    <n v="299"/>
    <m/>
    <m/>
    <m/>
    <m/>
    <m/>
    <n v="17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10"/>
    <x v="129"/>
    <x v="2"/>
    <d v="2026-06-18T12:25:06"/>
    <n v="81"/>
    <m/>
    <m/>
    <m/>
    <m/>
    <m/>
    <m/>
    <m/>
    <n v="55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11"/>
    <x v="129"/>
    <x v="2"/>
    <d v="2026-06-18T12:25:06"/>
    <n v="173.6"/>
    <n v="16"/>
    <n v="31.2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0"/>
    <x v="129"/>
    <x v="2"/>
    <d v="2026-06-18T12:25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22"/>
    <x v="129"/>
    <x v="2"/>
    <d v="2026-06-18T12:25:06"/>
    <n v="12"/>
    <m/>
    <n v="4"/>
    <n v="5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23"/>
    <x v="129"/>
    <x v="2"/>
    <d v="2026-06-18T12:25:06"/>
    <n v="6"/>
    <m/>
    <n v="4.400000000000000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2"/>
    <x v="129"/>
    <x v="2"/>
    <d v="2026-06-18T12:25:06"/>
    <n v="372"/>
    <n v="152"/>
    <n v="220"/>
    <n v="6"/>
    <n v="13"/>
    <n v="44"/>
    <n v="49"/>
    <n v="29"/>
    <n v="81"/>
    <n v="69"/>
    <n v="55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3"/>
    <x v="129"/>
    <x v="2"/>
    <d v="2026-06-18T12:25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15"/>
    <x v="129"/>
    <x v="2"/>
    <d v="2026-06-18T12:25:06"/>
    <n v="6"/>
    <n v="3"/>
    <n v="3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4"/>
    <x v="129"/>
    <x v="2"/>
    <d v="2026-06-18T12:25:06"/>
    <n v="483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5"/>
    <x v="129"/>
    <x v="2"/>
    <d v="2026-06-18T12:25:0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6"/>
    <x v="129"/>
    <x v="2"/>
    <d v="2026-06-18T12:25:06"/>
    <n v="483"/>
    <n v="234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9"/>
    <x v="7"/>
    <x v="129"/>
    <x v="2"/>
    <d v="2026-06-18T12:25:06"/>
    <n v="54"/>
    <n v="1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8"/>
    <x v="130"/>
    <x v="12"/>
    <d v="2026-06-18T12:25:07"/>
    <n v="58"/>
    <m/>
    <m/>
    <m/>
    <n v="1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9"/>
    <x v="130"/>
    <x v="12"/>
    <d v="2026-06-18T12:25:07"/>
    <n v="120"/>
    <m/>
    <m/>
    <m/>
    <m/>
    <m/>
    <n v="56"/>
    <n v="6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10"/>
    <x v="130"/>
    <x v="12"/>
    <d v="2026-06-18T12:25:07"/>
    <n v="17"/>
    <m/>
    <m/>
    <m/>
    <m/>
    <m/>
    <m/>
    <m/>
    <n v="8"/>
    <m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11"/>
    <x v="130"/>
    <x v="12"/>
    <d v="2026-06-18T12:25:07"/>
    <n v="41.6"/>
    <n v="2.4"/>
    <n v="6.4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0"/>
    <x v="130"/>
    <x v="12"/>
    <d v="2026-06-18T12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1"/>
    <x v="130"/>
    <x v="12"/>
    <d v="2026-06-18T12:25:07"/>
    <n v="6"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13"/>
    <x v="130"/>
    <x v="12"/>
    <d v="2026-06-18T12:25:07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22"/>
    <x v="130"/>
    <x v="12"/>
    <d v="2026-06-18T12:25:07"/>
    <n v="9.1999999999999993"/>
    <m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23"/>
    <x v="130"/>
    <x v="12"/>
    <d v="2026-06-18T12:25:07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2"/>
    <x v="130"/>
    <x v="12"/>
    <d v="2026-06-18T12:25:07"/>
    <n v="120"/>
    <n v="50"/>
    <n v="70"/>
    <n v="1"/>
    <n v="2"/>
    <n v="11"/>
    <n v="8"/>
    <n v="21"/>
    <n v="28"/>
    <n v="32"/>
    <n v="9"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3"/>
    <x v="130"/>
    <x v="12"/>
    <d v="2026-06-18T12:25:07"/>
    <n v="3"/>
    <m/>
    <n v="3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14"/>
    <x v="130"/>
    <x v="12"/>
    <d v="2026-06-18T12:25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15"/>
    <x v="130"/>
    <x v="12"/>
    <d v="2026-06-18T12:25:07"/>
    <n v="4"/>
    <m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4"/>
    <x v="130"/>
    <x v="12"/>
    <d v="2026-06-18T12:25:07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5"/>
    <x v="130"/>
    <x v="12"/>
    <d v="2026-06-18T12:25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27"/>
    <x v="130"/>
    <x v="12"/>
    <d v="2026-06-18T12:2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6"/>
    <x v="130"/>
    <x v="12"/>
    <d v="2026-06-18T12:25:07"/>
    <n v="196"/>
    <n v="7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7"/>
    <x v="130"/>
    <x v="12"/>
    <d v="2026-06-18T12:25:0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38"/>
    <x v="28"/>
    <x v="130"/>
    <x v="12"/>
    <d v="2026-06-18T12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8"/>
    <x v="131"/>
    <x v="9"/>
    <d v="2026-06-18T12:25:07"/>
    <n v="290"/>
    <m/>
    <m/>
    <m/>
    <n v="156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9"/>
    <x v="131"/>
    <x v="9"/>
    <d v="2026-06-18T12:25:07"/>
    <n v="538"/>
    <m/>
    <m/>
    <m/>
    <m/>
    <m/>
    <n v="288"/>
    <n v="2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0"/>
    <x v="131"/>
    <x v="9"/>
    <d v="2026-06-18T12:25:07"/>
    <n v="159"/>
    <m/>
    <m/>
    <m/>
    <m/>
    <m/>
    <m/>
    <m/>
    <n v="75"/>
    <m/>
    <n v="38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1"/>
    <x v="131"/>
    <x v="9"/>
    <d v="2026-06-18T12:25:07"/>
    <n v="194.4"/>
    <n v="21.6"/>
    <n v="44.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0"/>
    <x v="131"/>
    <x v="9"/>
    <d v="2026-06-18T12:25:07"/>
    <n v="18"/>
    <m/>
    <m/>
    <m/>
    <n v="4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"/>
    <x v="131"/>
    <x v="9"/>
    <d v="2026-06-18T12:25:07"/>
    <n v="24"/>
    <m/>
    <m/>
    <n v="6"/>
    <n v="4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2"/>
    <x v="131"/>
    <x v="9"/>
    <d v="2026-06-18T12:25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3"/>
    <x v="131"/>
    <x v="9"/>
    <d v="2026-06-18T12:25:07"/>
    <n v="15.54"/>
    <m/>
    <n v="7.4"/>
    <n v="8.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22"/>
    <x v="131"/>
    <x v="9"/>
    <d v="2026-06-18T12:25:07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23"/>
    <x v="131"/>
    <x v="9"/>
    <d v="2026-06-18T12:25:07"/>
    <n v="13.6"/>
    <m/>
    <n v="8.4"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2"/>
    <x v="131"/>
    <x v="9"/>
    <d v="2026-06-18T12:25:07"/>
    <n v="631"/>
    <n v="253"/>
    <n v="378"/>
    <n v="8"/>
    <n v="15"/>
    <n v="48"/>
    <n v="78"/>
    <n v="67"/>
    <n v="144"/>
    <n v="125"/>
    <n v="81"/>
    <m/>
    <n v="19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3"/>
    <x v="131"/>
    <x v="9"/>
    <d v="2026-06-18T12:25:07"/>
    <n v="12"/>
    <n v="8"/>
    <n v="4"/>
    <m/>
    <m/>
    <n v="3"/>
    <n v="2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4"/>
    <x v="131"/>
    <x v="9"/>
    <d v="2026-06-18T12:25:07"/>
    <n v="4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5"/>
    <x v="131"/>
    <x v="9"/>
    <d v="2026-06-18T12:25:07"/>
    <n v="8"/>
    <n v="2"/>
    <n v="6"/>
    <n v="2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6"/>
    <x v="131"/>
    <x v="9"/>
    <d v="2026-06-18T12:25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7"/>
    <x v="131"/>
    <x v="9"/>
    <d v="2026-06-18T12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8"/>
    <x v="131"/>
    <x v="9"/>
    <d v="2026-06-18T12:25:07"/>
    <n v="21.6"/>
    <n v="3.2"/>
    <n v="4"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19"/>
    <x v="131"/>
    <x v="9"/>
    <d v="2026-06-18T12:25:07"/>
    <n v="12.4"/>
    <m/>
    <n v="4.8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20"/>
    <x v="131"/>
    <x v="9"/>
    <d v="2026-06-18T12:25:07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24"/>
    <x v="131"/>
    <x v="9"/>
    <d v="2026-06-18T12:25:07"/>
    <n v="10"/>
    <n v="4"/>
    <n v="6"/>
    <n v="1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4"/>
    <x v="131"/>
    <x v="9"/>
    <d v="2026-06-18T12:25:07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5"/>
    <x v="131"/>
    <x v="9"/>
    <d v="2026-06-18T12:25:0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6"/>
    <x v="131"/>
    <x v="9"/>
    <d v="2026-06-18T12:25:07"/>
    <n v="657"/>
    <n v="244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7"/>
    <x v="131"/>
    <x v="9"/>
    <d v="2026-06-18T12:25:0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569"/>
    <x v="25"/>
    <x v="131"/>
    <x v="9"/>
    <d v="2026-06-18T12:25:07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8"/>
    <x v="132"/>
    <x v="2"/>
    <d v="2026-06-18T12:25:08"/>
    <n v="254"/>
    <m/>
    <m/>
    <m/>
    <n v="11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9"/>
    <x v="132"/>
    <x v="2"/>
    <d v="2026-06-18T12:25:08"/>
    <n v="591"/>
    <m/>
    <m/>
    <m/>
    <m/>
    <m/>
    <n v="34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0"/>
    <x v="132"/>
    <x v="2"/>
    <d v="2026-06-18T12:25:08"/>
    <n v="93"/>
    <m/>
    <m/>
    <m/>
    <m/>
    <m/>
    <m/>
    <m/>
    <n v="56"/>
    <m/>
    <n v="20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1"/>
    <x v="132"/>
    <x v="2"/>
    <d v="2026-06-18T12:25:08"/>
    <n v="145.6"/>
    <n v="12.8"/>
    <n v="28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0"/>
    <x v="132"/>
    <x v="2"/>
    <d v="2026-06-18T12:25:08"/>
    <n v="24"/>
    <m/>
    <m/>
    <m/>
    <n v="0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"/>
    <x v="132"/>
    <x v="2"/>
    <d v="2026-06-18T12:25:08"/>
    <n v="37"/>
    <m/>
    <n v="1"/>
    <n v="12"/>
    <n v="0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2"/>
    <x v="132"/>
    <x v="2"/>
    <d v="2026-06-18T12:25:08"/>
    <n v="12.8"/>
    <m/>
    <n v="1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3"/>
    <x v="132"/>
    <x v="2"/>
    <d v="2026-06-18T12:2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1"/>
    <x v="132"/>
    <x v="2"/>
    <d v="2026-06-18T12:25:0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2"/>
    <x v="132"/>
    <x v="2"/>
    <d v="2026-06-18T12:25:08"/>
    <n v="10.4"/>
    <n v="4.8"/>
    <m/>
    <n v="0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3"/>
    <x v="132"/>
    <x v="2"/>
    <d v="2026-06-18T12:25:08"/>
    <n v="12"/>
    <m/>
    <n v="4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"/>
    <x v="132"/>
    <x v="2"/>
    <d v="2026-06-18T12:25:08"/>
    <n v="574"/>
    <n v="168"/>
    <n v="406"/>
    <n v="6"/>
    <n v="11"/>
    <n v="49"/>
    <n v="58"/>
    <n v="69"/>
    <n v="170"/>
    <n v="128"/>
    <n v="56"/>
    <m/>
    <n v="10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3"/>
    <x v="132"/>
    <x v="2"/>
    <d v="2026-06-18T12:25:08"/>
    <n v="19"/>
    <n v="8"/>
    <n v="11"/>
    <m/>
    <n v="1"/>
    <n v="6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4"/>
    <x v="132"/>
    <x v="2"/>
    <d v="2026-06-18T12:25:0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5"/>
    <x v="132"/>
    <x v="2"/>
    <d v="2026-06-18T12:25:08"/>
    <n v="7"/>
    <n v="5"/>
    <n v="2"/>
    <n v="1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6"/>
    <x v="132"/>
    <x v="2"/>
    <d v="2026-06-18T12:25:08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7"/>
    <x v="132"/>
    <x v="2"/>
    <d v="2026-06-18T12:25:0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18"/>
    <x v="132"/>
    <x v="2"/>
    <d v="2026-06-18T12:25:0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0"/>
    <x v="132"/>
    <x v="2"/>
    <d v="2026-06-18T12:25:08"/>
    <n v="11"/>
    <n v="4"/>
    <n v="7"/>
    <m/>
    <m/>
    <n v="1"/>
    <n v="2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4"/>
    <x v="132"/>
    <x v="2"/>
    <d v="2026-06-18T12:25:0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4"/>
    <x v="132"/>
    <x v="2"/>
    <d v="2026-06-18T12:25:08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5"/>
    <x v="132"/>
    <x v="2"/>
    <d v="2026-06-18T12:25:0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6"/>
    <x v="132"/>
    <x v="2"/>
    <d v="2026-06-18T12:25:08"/>
    <n v="319"/>
    <n v="114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7"/>
    <x v="132"/>
    <x v="2"/>
    <d v="2026-06-18T12:25:08"/>
    <n v="38"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25"/>
    <x v="132"/>
    <x v="2"/>
    <d v="2026-06-18T12:25:0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607"/>
    <x v="34"/>
    <x v="132"/>
    <x v="2"/>
    <d v="2026-06-18T12:2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8"/>
    <x v="119"/>
    <x v="1"/>
    <d v="2026-06-18T13:05:29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9"/>
    <x v="119"/>
    <x v="1"/>
    <d v="2026-06-18T13:05:29"/>
    <n v="44"/>
    <m/>
    <m/>
    <m/>
    <m/>
    <m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10"/>
    <x v="119"/>
    <x v="1"/>
    <d v="2026-06-18T13:05:29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11"/>
    <x v="119"/>
    <x v="1"/>
    <d v="2026-06-18T13:05:29"/>
    <n v="16.8"/>
    <n v="2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0"/>
    <x v="119"/>
    <x v="1"/>
    <d v="2026-06-18T13:0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1"/>
    <x v="119"/>
    <x v="1"/>
    <d v="2026-06-18T13:0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22"/>
    <x v="119"/>
    <x v="1"/>
    <d v="2026-06-18T13:05:2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23"/>
    <x v="119"/>
    <x v="1"/>
    <d v="2026-06-18T13:05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2"/>
    <x v="119"/>
    <x v="1"/>
    <d v="2026-06-18T13:05:29"/>
    <n v="52"/>
    <n v="15"/>
    <n v="37"/>
    <n v="1"/>
    <n v="1"/>
    <n v="5"/>
    <n v="8"/>
    <n v="7"/>
    <n v="9"/>
    <n v="13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3"/>
    <x v="119"/>
    <x v="1"/>
    <d v="2026-06-18T13:05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15"/>
    <x v="119"/>
    <x v="1"/>
    <d v="2026-06-18T13:05:2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4"/>
    <x v="119"/>
    <x v="1"/>
    <d v="2026-06-18T13:05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5"/>
    <x v="119"/>
    <x v="1"/>
    <d v="2026-06-18T13:05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6"/>
    <x v="119"/>
    <x v="1"/>
    <d v="2026-06-18T13:05:29"/>
    <n v="50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701"/>
    <x v="7"/>
    <x v="119"/>
    <x v="1"/>
    <d v="2026-06-18T13:05:2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8"/>
    <x v="128"/>
    <x v="2"/>
    <d v="2026-06-18T16:38:48"/>
    <n v="268"/>
    <m/>
    <m/>
    <m/>
    <n v="12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9"/>
    <x v="128"/>
    <x v="2"/>
    <d v="2026-06-18T16:38:48"/>
    <n v="539"/>
    <m/>
    <m/>
    <m/>
    <m/>
    <m/>
    <n v="299"/>
    <n v="23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0"/>
    <x v="128"/>
    <x v="2"/>
    <d v="2026-06-18T16:38:48"/>
    <n v="113"/>
    <m/>
    <m/>
    <m/>
    <m/>
    <m/>
    <m/>
    <m/>
    <n v="60"/>
    <m/>
    <n v="26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1"/>
    <x v="128"/>
    <x v="2"/>
    <d v="2026-06-18T16:38:48"/>
    <n v="135.19999999999999"/>
    <n v="4"/>
    <n v="4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3"/>
    <x v="128"/>
    <x v="2"/>
    <d v="2026-06-18T16:38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"/>
    <x v="128"/>
    <x v="2"/>
    <d v="2026-06-18T16:38:48"/>
    <n v="571"/>
    <n v="247"/>
    <n v="324"/>
    <n v="4"/>
    <n v="21"/>
    <n v="38"/>
    <n v="60"/>
    <n v="74"/>
    <n v="150"/>
    <n v="123"/>
    <n v="60"/>
    <m/>
    <n v="13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3"/>
    <x v="128"/>
    <x v="2"/>
    <d v="2026-06-18T16:38:48"/>
    <n v="15"/>
    <n v="9"/>
    <n v="6"/>
    <m/>
    <n v="2"/>
    <m/>
    <m/>
    <n v="1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4"/>
    <x v="128"/>
    <x v="2"/>
    <d v="2026-06-18T16:38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5"/>
    <x v="128"/>
    <x v="2"/>
    <d v="2026-06-18T16:38:48"/>
    <n v="5"/>
    <n v="2"/>
    <n v="3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6"/>
    <x v="128"/>
    <x v="2"/>
    <d v="2026-06-18T16:38:48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7"/>
    <x v="128"/>
    <x v="2"/>
    <d v="2026-06-18T16:38:48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8"/>
    <x v="128"/>
    <x v="2"/>
    <d v="2026-06-18T16:38:48"/>
    <n v="19.600000000000001"/>
    <n v="4.4000000000000004"/>
    <m/>
    <n v="10"/>
    <n v="4.400000000000000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9"/>
    <x v="128"/>
    <x v="2"/>
    <d v="2026-06-18T16:38:48"/>
    <n v="5.2"/>
    <m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0"/>
    <x v="128"/>
    <x v="2"/>
    <d v="2026-06-18T16:38:48"/>
    <n v="11"/>
    <n v="8"/>
    <n v="3"/>
    <m/>
    <m/>
    <n v="1"/>
    <n v="2"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4"/>
    <x v="128"/>
    <x v="2"/>
    <d v="2026-06-18T16:38:48"/>
    <n v="8"/>
    <n v="3"/>
    <n v="5"/>
    <n v="1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4"/>
    <x v="128"/>
    <x v="2"/>
    <d v="2026-06-18T16:38:48"/>
    <n v="492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5"/>
    <x v="128"/>
    <x v="2"/>
    <d v="2026-06-18T16:38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6"/>
    <x v="128"/>
    <x v="2"/>
    <d v="2026-06-18T16:38:48"/>
    <n v="492"/>
    <n v="205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7"/>
    <x v="128"/>
    <x v="2"/>
    <d v="2026-06-18T16:38:48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5"/>
    <x v="128"/>
    <x v="2"/>
    <d v="2026-06-18T16:38:48"/>
    <n v="75"/>
    <n v="2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34"/>
    <x v="128"/>
    <x v="2"/>
    <d v="2026-06-18T16:38:4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8"/>
    <x v="134"/>
    <x v="14"/>
    <d v="2026-07-17T15:28:07"/>
    <n v="140"/>
    <m/>
    <m/>
    <m/>
    <n v="7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9"/>
    <x v="134"/>
    <x v="14"/>
    <d v="2026-07-17T15:28:07"/>
    <n v="211"/>
    <m/>
    <m/>
    <m/>
    <m/>
    <m/>
    <n v="126"/>
    <n v="8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10"/>
    <x v="134"/>
    <x v="14"/>
    <d v="2026-07-17T15:28:07"/>
    <n v="48"/>
    <m/>
    <m/>
    <m/>
    <m/>
    <m/>
    <m/>
    <m/>
    <n v="44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11"/>
    <x v="134"/>
    <x v="14"/>
    <d v="2026-07-17T15:28:07"/>
    <n v="82.4"/>
    <n v="5.6"/>
    <n v="13.6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0"/>
    <x v="134"/>
    <x v="14"/>
    <d v="2026-07-17T15:28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1"/>
    <x v="134"/>
    <x v="14"/>
    <d v="2026-07-17T15:28:07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22"/>
    <x v="134"/>
    <x v="14"/>
    <d v="2026-07-17T15:28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8"/>
    <x v="127"/>
    <x v="1"/>
    <d v="2026-06-18T16:36:40"/>
    <n v="42"/>
    <m/>
    <m/>
    <m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9"/>
    <x v="127"/>
    <x v="1"/>
    <d v="2026-06-18T16:36:40"/>
    <n v="62"/>
    <m/>
    <m/>
    <m/>
    <m/>
    <m/>
    <n v="4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10"/>
    <x v="127"/>
    <x v="1"/>
    <d v="2026-06-18T16:36:40"/>
    <n v="18"/>
    <m/>
    <m/>
    <m/>
    <m/>
    <m/>
    <m/>
    <m/>
    <n v="9"/>
    <m/>
    <n v="6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11"/>
    <x v="127"/>
    <x v="1"/>
    <d v="2026-06-18T16:36:40"/>
    <n v="33.6"/>
    <n v="3.2"/>
    <n v="12.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0"/>
    <x v="127"/>
    <x v="1"/>
    <d v="2026-06-18T16:3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1"/>
    <x v="127"/>
    <x v="1"/>
    <d v="2026-06-18T16:3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22"/>
    <x v="127"/>
    <x v="1"/>
    <d v="2026-06-18T16:36:40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23"/>
    <x v="127"/>
    <x v="1"/>
    <d v="2026-06-18T16:36:40"/>
    <n v="7.2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23"/>
    <x v="134"/>
    <x v="14"/>
    <d v="2026-07-17T15:28:0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2"/>
    <x v="134"/>
    <x v="14"/>
    <d v="2026-07-17T15:28:07"/>
    <n v="260"/>
    <n v="123"/>
    <n v="137"/>
    <n v="2"/>
    <n v="7"/>
    <n v="28"/>
    <n v="37"/>
    <n v="33"/>
    <n v="63"/>
    <n v="42"/>
    <n v="4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3"/>
    <x v="134"/>
    <x v="14"/>
    <d v="2026-07-17T15:28:07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15"/>
    <x v="134"/>
    <x v="14"/>
    <d v="2026-07-17T15:28:07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4"/>
    <x v="134"/>
    <x v="14"/>
    <d v="2026-07-17T15:28:07"/>
    <n v="586"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5"/>
    <x v="134"/>
    <x v="14"/>
    <d v="2026-07-17T15:28:0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6"/>
    <x v="134"/>
    <x v="14"/>
    <d v="2026-07-17T15:28:07"/>
    <n v="586"/>
    <n v="237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7"/>
    <x v="134"/>
    <x v="14"/>
    <d v="2026-07-17T15:28:07"/>
    <n v="54"/>
    <n v="1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4"/>
    <x v="137"/>
    <x v="17"/>
    <d v="2026-07-17T15:28:09"/>
    <n v="546"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5"/>
    <x v="137"/>
    <x v="17"/>
    <d v="2026-07-17T15:28:0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29"/>
    <x v="137"/>
    <x v="17"/>
    <d v="2026-07-17T15:28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6"/>
    <x v="137"/>
    <x v="17"/>
    <d v="2026-07-17T15:28:09"/>
    <n v="546"/>
    <n v="2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7"/>
    <x v="137"/>
    <x v="17"/>
    <d v="2026-07-17T15:28:09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31"/>
    <x v="137"/>
    <x v="17"/>
    <d v="2026-07-17T15:28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8"/>
    <x v="138"/>
    <x v="18"/>
    <d v="2026-07-17T15:28:09"/>
    <n v="182"/>
    <m/>
    <m/>
    <m/>
    <n v="10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9"/>
    <x v="138"/>
    <x v="18"/>
    <d v="2026-07-17T15:28:09"/>
    <n v="361"/>
    <m/>
    <m/>
    <m/>
    <m/>
    <m/>
    <n v="214"/>
    <n v="14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10"/>
    <x v="138"/>
    <x v="18"/>
    <d v="2026-07-17T15:28:09"/>
    <n v="47"/>
    <m/>
    <m/>
    <m/>
    <m/>
    <m/>
    <m/>
    <m/>
    <n v="30"/>
    <m/>
    <n v="2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11"/>
    <x v="138"/>
    <x v="18"/>
    <d v="2026-07-17T15:28:09"/>
    <n v="164.8"/>
    <n v="22.4"/>
    <n v="59.2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0"/>
    <x v="138"/>
    <x v="18"/>
    <d v="2026-07-17T15:28:09"/>
    <n v="8"/>
    <m/>
    <m/>
    <m/>
    <n v="6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1"/>
    <x v="138"/>
    <x v="18"/>
    <d v="2026-07-17T15:28:09"/>
    <n v="6"/>
    <m/>
    <n v="0"/>
    <n v="1"/>
    <n v="3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12"/>
    <x v="138"/>
    <x v="18"/>
    <d v="2026-07-17T15:28:09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22"/>
    <x v="138"/>
    <x v="18"/>
    <d v="2026-07-17T15:28:09"/>
    <n v="14.4"/>
    <n v="0"/>
    <n v="3.6"/>
    <n v="4.4000000000000004"/>
    <n v="0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23"/>
    <x v="138"/>
    <x v="18"/>
    <d v="2026-07-17T15:28:09"/>
    <n v="11.6"/>
    <n v="3.2"/>
    <n v="0"/>
    <n v="2.8"/>
    <n v="0"/>
    <n v="3.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2"/>
    <x v="138"/>
    <x v="18"/>
    <d v="2026-07-17T15:28:09"/>
    <n v="374"/>
    <n v="178"/>
    <n v="196"/>
    <n v="9"/>
    <n v="15"/>
    <n v="32"/>
    <n v="54"/>
    <n v="37"/>
    <n v="107"/>
    <n v="74"/>
    <n v="30"/>
    <m/>
    <n v="1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3"/>
    <x v="138"/>
    <x v="18"/>
    <d v="2026-07-17T15:28:09"/>
    <n v="5"/>
    <n v="4"/>
    <n v="1"/>
    <n v="0"/>
    <n v="0"/>
    <n v="1"/>
    <n v="3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15"/>
    <x v="138"/>
    <x v="18"/>
    <d v="2026-07-17T15:28:09"/>
    <n v="8"/>
    <n v="4"/>
    <n v="4"/>
    <n v="1"/>
    <n v="1"/>
    <n v="2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4"/>
    <x v="138"/>
    <x v="18"/>
    <d v="2026-07-17T15:28:09"/>
    <n v="497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5"/>
    <x v="138"/>
    <x v="18"/>
    <d v="2026-07-17T15:28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6"/>
    <x v="138"/>
    <x v="18"/>
    <d v="2026-07-17T15:28:09"/>
    <n v="497"/>
    <n v="19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8"/>
    <x v="7"/>
    <x v="138"/>
    <x v="18"/>
    <d v="2026-07-17T15:28:09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8"/>
    <x v="139"/>
    <x v="1"/>
    <d v="2026-07-17T15:28:10"/>
    <n v="244"/>
    <m/>
    <m/>
    <m/>
    <n v="11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9"/>
    <x v="139"/>
    <x v="1"/>
    <d v="2026-07-17T15:28:10"/>
    <n v="380"/>
    <m/>
    <m/>
    <m/>
    <m/>
    <m/>
    <n v="248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0"/>
    <x v="139"/>
    <x v="1"/>
    <d v="2026-07-17T15:28:10"/>
    <n v="143"/>
    <m/>
    <m/>
    <m/>
    <m/>
    <m/>
    <m/>
    <m/>
    <n v="93"/>
    <m/>
    <n v="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1"/>
    <x v="139"/>
    <x v="1"/>
    <d v="2026-07-17T15:28:10"/>
    <n v="160.80000000000001"/>
    <n v="24.8"/>
    <n v="32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3"/>
    <x v="139"/>
    <x v="1"/>
    <d v="2026-07-17T15:28:10"/>
    <n v="24.05"/>
    <n v="9.6199999999999992"/>
    <n v="9.6199999999999992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21"/>
    <x v="139"/>
    <x v="1"/>
    <d v="2026-07-17T15:28:1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22"/>
    <x v="139"/>
    <x v="1"/>
    <d v="2026-07-17T15:28:10"/>
    <n v="7.2"/>
    <m/>
    <m/>
    <m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23"/>
    <x v="139"/>
    <x v="1"/>
    <d v="2026-07-17T15:28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2"/>
    <x v="139"/>
    <x v="1"/>
    <d v="2026-07-17T15:28:10"/>
    <n v="503"/>
    <n v="217"/>
    <n v="286"/>
    <n v="11"/>
    <n v="12"/>
    <n v="38"/>
    <n v="56"/>
    <n v="66"/>
    <n v="124"/>
    <n v="66"/>
    <n v="93"/>
    <m/>
    <n v="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4"/>
    <x v="139"/>
    <x v="1"/>
    <d v="2026-07-17T15:28:10"/>
    <n v="7"/>
    <n v="3"/>
    <n v="4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5"/>
    <x v="139"/>
    <x v="1"/>
    <d v="2026-07-17T15:28:10"/>
    <n v="3"/>
    <m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6"/>
    <x v="139"/>
    <x v="1"/>
    <d v="2026-07-17T15:28:10"/>
    <n v="27"/>
    <n v="1"/>
    <m/>
    <n v="4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7"/>
    <x v="139"/>
    <x v="1"/>
    <d v="2026-07-17T15:28:1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8"/>
    <x v="139"/>
    <x v="1"/>
    <d v="2026-07-17T15:28:10"/>
    <n v="144.4"/>
    <n v="13.2"/>
    <n v="25.6"/>
    <n v="61.6"/>
    <n v="26.4"/>
    <n v="9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19"/>
    <x v="139"/>
    <x v="1"/>
    <d v="2026-07-17T15:28:10"/>
    <n v="62.8"/>
    <n v="4"/>
    <n v="15.6"/>
    <n v="28.4"/>
    <n v="4.4000000000000004"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20"/>
    <x v="139"/>
    <x v="1"/>
    <d v="2026-07-17T15:28:10"/>
    <n v="28"/>
    <n v="14"/>
    <n v="14"/>
    <n v="1"/>
    <m/>
    <n v="2"/>
    <n v="5"/>
    <n v="6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24"/>
    <x v="139"/>
    <x v="1"/>
    <d v="2026-07-17T15:28:10"/>
    <n v="53"/>
    <n v="30"/>
    <n v="23"/>
    <n v="4"/>
    <n v="11"/>
    <n v="22"/>
    <n v="9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4"/>
    <x v="139"/>
    <x v="1"/>
    <d v="2026-07-17T15:28:10"/>
    <n v="1065"/>
    <n v="10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5"/>
    <x v="139"/>
    <x v="1"/>
    <d v="2026-07-17T15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30"/>
    <x v="139"/>
    <x v="1"/>
    <d v="2026-07-17T15:28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6"/>
    <x v="139"/>
    <x v="1"/>
    <d v="2026-07-17T15:28:10"/>
    <n v="1065"/>
    <n v="425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7"/>
    <x v="139"/>
    <x v="1"/>
    <d v="2026-07-17T15:28:10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0"/>
    <x v="32"/>
    <x v="139"/>
    <x v="1"/>
    <d v="2026-07-17T15:28:10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8"/>
    <x v="140"/>
    <x v="1"/>
    <d v="2026-07-17T15:28:11"/>
    <n v="178"/>
    <m/>
    <m/>
    <m/>
    <n v="66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9"/>
    <x v="140"/>
    <x v="1"/>
    <d v="2026-07-17T15:28:11"/>
    <n v="307"/>
    <m/>
    <m/>
    <m/>
    <m/>
    <m/>
    <n v="16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0"/>
    <x v="140"/>
    <x v="1"/>
    <d v="2026-07-17T15:28:11"/>
    <n v="87"/>
    <m/>
    <m/>
    <m/>
    <m/>
    <m/>
    <m/>
    <m/>
    <n v="43"/>
    <m/>
    <n v="18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1"/>
    <x v="140"/>
    <x v="1"/>
    <d v="2026-07-17T15:28:11"/>
    <n v="156.80000000000001"/>
    <n v="22.4"/>
    <n v="3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0"/>
    <x v="140"/>
    <x v="1"/>
    <d v="2026-07-17T15:28:1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"/>
    <x v="140"/>
    <x v="1"/>
    <d v="2026-07-17T15:28:1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6"/>
    <x v="140"/>
    <x v="1"/>
    <d v="2026-07-17T15:28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1"/>
    <x v="140"/>
    <x v="1"/>
    <d v="2026-07-17T15:28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2"/>
    <x v="140"/>
    <x v="1"/>
    <d v="2026-07-17T15:28:11"/>
    <n v="24.8"/>
    <m/>
    <m/>
    <n v="13.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3"/>
    <x v="140"/>
    <x v="1"/>
    <d v="2026-07-17T15:28:11"/>
    <n v="26"/>
    <n v="3.2"/>
    <n v="1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"/>
    <x v="140"/>
    <x v="1"/>
    <d v="2026-07-17T15:28:11"/>
    <n v="380"/>
    <n v="134"/>
    <n v="246"/>
    <n v="9"/>
    <n v="11"/>
    <n v="38"/>
    <n v="33"/>
    <n v="56"/>
    <n v="83"/>
    <n v="72"/>
    <n v="43"/>
    <m/>
    <n v="9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3"/>
    <x v="140"/>
    <x v="1"/>
    <d v="2026-07-17T15:28:11"/>
    <n v="5"/>
    <n v="2"/>
    <n v="3"/>
    <m/>
    <m/>
    <n v="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4"/>
    <x v="140"/>
    <x v="1"/>
    <d v="2026-07-17T15:28:1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5"/>
    <x v="140"/>
    <x v="1"/>
    <d v="2026-07-17T15:28:11"/>
    <n v="12"/>
    <n v="3"/>
    <n v="9"/>
    <n v="1"/>
    <n v="3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6"/>
    <x v="140"/>
    <x v="1"/>
    <d v="2026-07-17T15:28:11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17"/>
    <x v="140"/>
    <x v="1"/>
    <d v="2026-07-17T15:2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0"/>
    <x v="140"/>
    <x v="1"/>
    <d v="2026-07-17T15:28:11"/>
    <n v="4"/>
    <n v="3"/>
    <n v="1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24"/>
    <x v="140"/>
    <x v="1"/>
    <d v="2026-07-17T15:28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4"/>
    <x v="140"/>
    <x v="1"/>
    <d v="2026-07-17T15:28:11"/>
    <n v="724"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2"/>
    <x v="127"/>
    <x v="1"/>
    <d v="2026-06-18T16:36:40"/>
    <n v="79"/>
    <n v="36"/>
    <n v="43"/>
    <n v="1"/>
    <n v="5"/>
    <n v="6"/>
    <n v="8"/>
    <n v="13"/>
    <n v="22"/>
    <n v="9"/>
    <n v="9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3"/>
    <x v="127"/>
    <x v="1"/>
    <d v="2026-06-18T16:36:4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15"/>
    <x v="127"/>
    <x v="1"/>
    <d v="2026-06-18T16:36:40"/>
    <n v="3"/>
    <n v="3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33"/>
    <x v="127"/>
    <x v="1"/>
    <d v="2026-06-18T16:36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20"/>
    <x v="127"/>
    <x v="1"/>
    <d v="2026-06-18T16:36:40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4"/>
    <x v="127"/>
    <x v="1"/>
    <d v="2026-06-18T16:36:40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5"/>
    <x v="127"/>
    <x v="1"/>
    <d v="2026-06-18T16:36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6"/>
    <x v="127"/>
    <x v="1"/>
    <d v="2026-06-18T16:36:40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02"/>
    <x v="7"/>
    <x v="127"/>
    <x v="1"/>
    <d v="2026-06-18T16:36:4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0"/>
    <x v="128"/>
    <x v="2"/>
    <d v="2026-06-18T16:38:48"/>
    <n v="24"/>
    <m/>
    <m/>
    <m/>
    <m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"/>
    <x v="128"/>
    <x v="2"/>
    <d v="2026-06-18T16:38:48"/>
    <n v="24"/>
    <m/>
    <m/>
    <m/>
    <m/>
    <n v="2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6"/>
    <x v="128"/>
    <x v="2"/>
    <d v="2026-06-18T16:38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2"/>
    <x v="128"/>
    <x v="2"/>
    <d v="2026-06-18T16:38:4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13"/>
    <x v="128"/>
    <x v="2"/>
    <d v="2026-06-18T16:38:48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1"/>
    <x v="128"/>
    <x v="2"/>
    <d v="2026-06-18T16:38:4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200494"/>
    <x v="22"/>
    <x v="128"/>
    <x v="2"/>
    <d v="2026-06-18T16:38:48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25"/>
    <x v="134"/>
    <x v="14"/>
    <d v="2026-07-17T15:28:07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4"/>
    <x v="34"/>
    <x v="134"/>
    <x v="14"/>
    <d v="2026-07-17T15:2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8"/>
    <x v="135"/>
    <x v="15"/>
    <d v="2026-07-17T15:28:08"/>
    <n v="84"/>
    <m/>
    <m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9"/>
    <x v="135"/>
    <x v="15"/>
    <d v="2026-07-17T15:28:08"/>
    <n v="185"/>
    <m/>
    <m/>
    <m/>
    <m/>
    <m/>
    <n v="100"/>
    <n v="79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10"/>
    <x v="135"/>
    <x v="15"/>
    <d v="2026-07-17T15:28:08"/>
    <n v="40"/>
    <m/>
    <m/>
    <m/>
    <m/>
    <m/>
    <m/>
    <m/>
    <n v="13"/>
    <m/>
    <n v="12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11"/>
    <x v="135"/>
    <x v="15"/>
    <d v="2026-07-17T15:28:08"/>
    <n v="36.799999999999997"/>
    <m/>
    <n v="4.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0"/>
    <x v="135"/>
    <x v="15"/>
    <d v="2026-07-17T15:28:08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1"/>
    <x v="135"/>
    <x v="15"/>
    <d v="2026-07-17T15:28:08"/>
    <n v="10"/>
    <m/>
    <m/>
    <n v="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26"/>
    <x v="135"/>
    <x v="15"/>
    <d v="2026-07-17T15:28:0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12"/>
    <x v="135"/>
    <x v="15"/>
    <d v="2026-07-17T15:28:0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2"/>
    <x v="135"/>
    <x v="15"/>
    <d v="2026-07-17T15:28:08"/>
    <n v="186"/>
    <n v="70"/>
    <n v="116"/>
    <m/>
    <n v="2"/>
    <n v="13"/>
    <n v="21"/>
    <n v="21"/>
    <n v="50"/>
    <n v="40"/>
    <n v="17"/>
    <m/>
    <n v="7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3"/>
    <x v="135"/>
    <x v="15"/>
    <d v="2026-07-17T15:28:08"/>
    <n v="6"/>
    <n v="3"/>
    <n v="3"/>
    <m/>
    <m/>
    <n v="1"/>
    <m/>
    <n v="1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4"/>
    <x v="135"/>
    <x v="15"/>
    <d v="2026-07-17T15:28:08"/>
    <n v="425"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5"/>
    <x v="135"/>
    <x v="15"/>
    <d v="2026-07-17T15:28:0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6"/>
    <x v="135"/>
    <x v="15"/>
    <d v="2026-07-17T15:28:08"/>
    <n v="425"/>
    <n v="162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7"/>
    <x v="135"/>
    <x v="15"/>
    <d v="2026-07-17T15:28:08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25"/>
    <x v="135"/>
    <x v="15"/>
    <d v="2026-07-17T15:28:08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5"/>
    <x v="34"/>
    <x v="135"/>
    <x v="15"/>
    <d v="2026-07-17T15:28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8"/>
    <x v="136"/>
    <x v="16"/>
    <d v="2026-07-17T15:28:08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9"/>
    <x v="136"/>
    <x v="16"/>
    <d v="2026-07-17T15:28:08"/>
    <n v="170"/>
    <m/>
    <m/>
    <m/>
    <m/>
    <m/>
    <n v="98"/>
    <n v="7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10"/>
    <x v="136"/>
    <x v="16"/>
    <d v="2026-07-17T15:28:08"/>
    <n v="26"/>
    <m/>
    <m/>
    <m/>
    <m/>
    <m/>
    <m/>
    <m/>
    <n v="16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11"/>
    <x v="136"/>
    <x v="16"/>
    <d v="2026-07-17T15:28:08"/>
    <n v="46.4"/>
    <n v="1.6"/>
    <n v="11.2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0"/>
    <x v="136"/>
    <x v="16"/>
    <d v="2026-07-17T15:28:08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1"/>
    <x v="136"/>
    <x v="16"/>
    <d v="2026-07-17T15:28:08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22"/>
    <x v="136"/>
    <x v="16"/>
    <d v="2026-07-17T15:28:08"/>
    <n v="17.2"/>
    <m/>
    <m/>
    <n v="8.8000000000000007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23"/>
    <x v="136"/>
    <x v="16"/>
    <d v="2026-07-17T15:28:08"/>
    <n v="8"/>
    <n v="4.400000000000000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2"/>
    <x v="136"/>
    <x v="16"/>
    <d v="2026-07-17T15:28:08"/>
    <n v="173"/>
    <n v="69"/>
    <n v="104"/>
    <n v="1"/>
    <n v="4"/>
    <n v="13"/>
    <n v="30"/>
    <n v="16"/>
    <n v="49"/>
    <n v="36"/>
    <n v="1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3"/>
    <x v="136"/>
    <x v="16"/>
    <d v="2026-07-17T15:28:08"/>
    <n v="5"/>
    <n v="2"/>
    <n v="3"/>
    <m/>
    <m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15"/>
    <x v="136"/>
    <x v="16"/>
    <d v="2026-07-17T15:28:08"/>
    <n v="6"/>
    <n v="3"/>
    <n v="3"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4"/>
    <x v="136"/>
    <x v="16"/>
    <d v="2026-07-17T15:28:08"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5"/>
    <x v="136"/>
    <x v="16"/>
    <d v="2026-07-17T15:28:0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6"/>
    <x v="136"/>
    <x v="16"/>
    <d v="2026-07-17T15:28:08"/>
    <n v="346"/>
    <n v="15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6"/>
    <x v="7"/>
    <x v="136"/>
    <x v="16"/>
    <d v="2026-07-17T15:28:08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8"/>
    <x v="137"/>
    <x v="17"/>
    <d v="2026-07-17T15:28:09"/>
    <n v="136"/>
    <m/>
    <m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9"/>
    <x v="137"/>
    <x v="17"/>
    <d v="2026-07-17T15:28:09"/>
    <n v="248"/>
    <m/>
    <m/>
    <m/>
    <m/>
    <m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10"/>
    <x v="137"/>
    <x v="17"/>
    <d v="2026-07-17T15:28:09"/>
    <n v="66"/>
    <m/>
    <m/>
    <m/>
    <m/>
    <m/>
    <m/>
    <m/>
    <n v="36"/>
    <m/>
    <n v="18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11"/>
    <x v="137"/>
    <x v="17"/>
    <d v="2026-07-17T15:28:09"/>
    <n v="61.6"/>
    <n v="8.8000000000000007"/>
    <n v="25.6"/>
    <n v="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0"/>
    <x v="137"/>
    <x v="17"/>
    <d v="2026-07-17T15:28:09"/>
    <n v="16"/>
    <m/>
    <m/>
    <m/>
    <n v="0"/>
    <n v="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1"/>
    <x v="137"/>
    <x v="17"/>
    <d v="2026-07-17T15:28:09"/>
    <n v="16"/>
    <m/>
    <n v="0"/>
    <n v="2"/>
    <n v="0"/>
    <n v="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26"/>
    <x v="137"/>
    <x v="17"/>
    <d v="2026-07-17T15:28:09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12"/>
    <x v="137"/>
    <x v="17"/>
    <d v="2026-07-17T15:28:0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22"/>
    <x v="137"/>
    <x v="17"/>
    <d v="2026-07-17T15:28:09"/>
    <n v="25.6"/>
    <n v="0"/>
    <n v="0"/>
    <n v="16.399999999999999"/>
    <n v="9.19999999999999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23"/>
    <x v="137"/>
    <x v="17"/>
    <d v="2026-07-17T15:28:09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2"/>
    <x v="137"/>
    <x v="17"/>
    <d v="2026-07-17T15:28:09"/>
    <n v="277"/>
    <n v="120"/>
    <n v="157"/>
    <n v="4"/>
    <n v="10"/>
    <n v="12"/>
    <n v="34"/>
    <n v="34"/>
    <n v="62"/>
    <n v="64"/>
    <n v="36"/>
    <m/>
    <n v="9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3"/>
    <x v="137"/>
    <x v="17"/>
    <d v="2026-07-17T15:28:09"/>
    <n v="11"/>
    <n v="2"/>
    <n v="9"/>
    <n v="0"/>
    <n v="0"/>
    <n v="1"/>
    <n v="0"/>
    <n v="0"/>
    <n v="2"/>
    <n v="6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15"/>
    <x v="137"/>
    <x v="17"/>
    <d v="2026-07-17T15:28:09"/>
    <n v="7"/>
    <n v="3"/>
    <n v="4"/>
    <n v="0"/>
    <n v="0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18"/>
    <x v="137"/>
    <x v="17"/>
    <d v="2026-07-17T15:28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107"/>
    <x v="24"/>
    <x v="137"/>
    <x v="17"/>
    <d v="2026-07-17T15:28:0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5"/>
    <x v="140"/>
    <x v="1"/>
    <d v="2026-07-17T15:28:1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6"/>
    <x v="140"/>
    <x v="1"/>
    <d v="2026-07-17T15:28:11"/>
    <n v="724"/>
    <n v="284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1"/>
    <x v="7"/>
    <x v="140"/>
    <x v="1"/>
    <d v="2026-07-17T15:28:11"/>
    <n v="88"/>
    <n v="2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8"/>
    <x v="1"/>
    <x v="1"/>
    <d v="2026-07-17T15:28:11"/>
    <n v="232"/>
    <m/>
    <m/>
    <m/>
    <n v="13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9"/>
    <x v="1"/>
    <x v="1"/>
    <d v="2026-07-17T15:28:11"/>
    <n v="502"/>
    <m/>
    <m/>
    <m/>
    <m/>
    <m/>
    <n v="317"/>
    <n v="18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0"/>
    <x v="1"/>
    <x v="1"/>
    <d v="2026-07-17T15:28:11"/>
    <n v="182"/>
    <m/>
    <m/>
    <m/>
    <m/>
    <m/>
    <m/>
    <m/>
    <n v="88"/>
    <m/>
    <n v="66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1"/>
    <x v="1"/>
    <x v="1"/>
    <d v="2026-07-17T15:28:11"/>
    <n v="181.6"/>
    <n v="8.8000000000000007"/>
    <n v="35.200000000000003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0"/>
    <x v="1"/>
    <x v="1"/>
    <d v="2026-07-17T15:28:11"/>
    <n v="10"/>
    <m/>
    <m/>
    <m/>
    <n v="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"/>
    <x v="1"/>
    <x v="1"/>
    <d v="2026-07-17T15:28:11"/>
    <n v="15"/>
    <m/>
    <n v="1"/>
    <n v="4"/>
    <n v="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6"/>
    <x v="1"/>
    <x v="1"/>
    <d v="2026-07-17T15:28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2"/>
    <x v="1"/>
    <x v="1"/>
    <d v="2026-07-17T15:28:11"/>
    <n v="8.8000000000000007"/>
    <n v="0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3"/>
    <x v="1"/>
    <x v="1"/>
    <d v="2026-07-17T15:28:11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1"/>
    <x v="1"/>
    <x v="1"/>
    <d v="2026-07-17T15:28:11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2"/>
    <x v="1"/>
    <x v="1"/>
    <d v="2026-07-17T15:28:11"/>
    <n v="46.4"/>
    <m/>
    <n v="10"/>
    <n v="11.2"/>
    <n v="16.8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3"/>
    <x v="1"/>
    <x v="1"/>
    <d v="2026-07-17T15:28:11"/>
    <n v="22.4"/>
    <m/>
    <n v="4.8"/>
    <n v="7.6"/>
    <n v="6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"/>
    <x v="1"/>
    <x v="1"/>
    <d v="2026-07-17T15:28:11"/>
    <n v="587"/>
    <n v="227"/>
    <n v="360"/>
    <n v="3"/>
    <n v="12"/>
    <n v="52"/>
    <n v="66"/>
    <n v="50"/>
    <n v="161"/>
    <n v="93"/>
    <n v="89"/>
    <m/>
    <n v="33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3"/>
    <x v="1"/>
    <x v="1"/>
    <d v="2026-07-17T15:28:11"/>
    <n v="9"/>
    <n v="6"/>
    <n v="3"/>
    <m/>
    <n v="1"/>
    <n v="2"/>
    <n v="1"/>
    <n v="2"/>
    <n v="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4"/>
    <x v="1"/>
    <x v="1"/>
    <d v="2026-07-17T15:28:11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5"/>
    <x v="1"/>
    <x v="1"/>
    <d v="2026-07-17T15:28:11"/>
    <n v="19"/>
    <n v="11"/>
    <n v="8"/>
    <m/>
    <n v="4"/>
    <n v="5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6"/>
    <x v="1"/>
    <x v="1"/>
    <d v="2026-07-17T15:28:11"/>
    <n v="6"/>
    <n v="2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7"/>
    <x v="1"/>
    <x v="1"/>
    <d v="2026-07-17T15:28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18"/>
    <x v="1"/>
    <x v="1"/>
    <d v="2026-07-17T15:28:11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0"/>
    <x v="1"/>
    <x v="1"/>
    <d v="2026-07-17T15:28:11"/>
    <n v="10"/>
    <n v="5"/>
    <n v="5"/>
    <n v="1"/>
    <m/>
    <m/>
    <n v="1"/>
    <n v="1"/>
    <n v="5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4"/>
    <x v="1"/>
    <x v="1"/>
    <d v="2026-07-17T15:28:11"/>
    <n v="1"/>
    <n v="1"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4"/>
    <x v="1"/>
    <x v="1"/>
    <d v="2026-07-17T15:28:11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5"/>
    <x v="1"/>
    <x v="1"/>
    <d v="2026-07-17T15:28:1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6"/>
    <x v="1"/>
    <x v="1"/>
    <d v="2026-07-17T15:28:11"/>
    <n v="783"/>
    <n v="310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7"/>
    <x v="1"/>
    <x v="1"/>
    <d v="2026-07-17T15:28:11"/>
    <n v="85"/>
    <n v="5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2"/>
    <x v="25"/>
    <x v="1"/>
    <x v="1"/>
    <d v="2026-07-17T15:28:11"/>
    <n v="31"/>
    <n v="1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8"/>
    <x v="3"/>
    <x v="2"/>
    <d v="2026-07-17T15:28:12"/>
    <n v="268"/>
    <m/>
    <m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9"/>
    <x v="3"/>
    <x v="2"/>
    <d v="2026-07-17T15:28:12"/>
    <n v="538"/>
    <m/>
    <m/>
    <m/>
    <m/>
    <m/>
    <n v="308"/>
    <n v="22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0"/>
    <x v="3"/>
    <x v="2"/>
    <d v="2026-07-17T15:28:12"/>
    <n v="72"/>
    <m/>
    <m/>
    <m/>
    <m/>
    <m/>
    <m/>
    <m/>
    <n v="45"/>
    <m/>
    <n v="20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1"/>
    <x v="3"/>
    <x v="2"/>
    <d v="2026-07-17T15:28:12"/>
    <n v="194.4"/>
    <n v="9.6"/>
    <n v="40"/>
    <n v="144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0"/>
    <x v="3"/>
    <x v="2"/>
    <d v="2026-07-17T15:28:12"/>
    <n v="8"/>
    <m/>
    <m/>
    <m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"/>
    <x v="3"/>
    <x v="2"/>
    <d v="2026-07-17T15:28:12"/>
    <n v="7"/>
    <m/>
    <n v="0"/>
    <n v="1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26"/>
    <x v="3"/>
    <x v="2"/>
    <d v="2026-07-17T15:28:1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2"/>
    <x v="3"/>
    <x v="2"/>
    <d v="2026-07-17T15:28:12"/>
    <n v="14.4"/>
    <n v="4"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21"/>
    <x v="3"/>
    <x v="2"/>
    <d v="2026-07-17T15:28:12"/>
    <n v="22.4"/>
    <n v="8"/>
    <n v="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22"/>
    <x v="3"/>
    <x v="2"/>
    <d v="2026-07-17T15:28:12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2"/>
    <x v="3"/>
    <x v="2"/>
    <d v="2026-07-17T15:28:12"/>
    <n v="530"/>
    <n v="251"/>
    <n v="279"/>
    <n v="3"/>
    <n v="12"/>
    <n v="46"/>
    <n v="67"/>
    <n v="67"/>
    <n v="154"/>
    <n v="119"/>
    <n v="45"/>
    <m/>
    <n v="10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3"/>
    <x v="3"/>
    <x v="2"/>
    <d v="2026-07-17T15:28:12"/>
    <n v="9"/>
    <n v="4"/>
    <n v="5"/>
    <n v="1"/>
    <n v="2"/>
    <n v="1"/>
    <n v="0"/>
    <n v="0"/>
    <n v="1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4"/>
    <x v="3"/>
    <x v="2"/>
    <d v="2026-07-17T15:28:12"/>
    <n v="6"/>
    <n v="1"/>
    <n v="5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5"/>
    <x v="3"/>
    <x v="2"/>
    <d v="2026-07-17T15:28:12"/>
    <n v="1"/>
    <n v="0"/>
    <n v="1"/>
    <n v="0"/>
    <n v="0"/>
    <n v="0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6"/>
    <x v="3"/>
    <x v="2"/>
    <d v="2026-07-17T15:28:12"/>
    <n v="3"/>
    <n v="1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7"/>
    <x v="3"/>
    <x v="2"/>
    <d v="2026-07-17T15:28:12"/>
    <n v="10"/>
    <m/>
    <m/>
    <m/>
    <m/>
    <m/>
    <n v="8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33"/>
    <x v="3"/>
    <x v="2"/>
    <d v="2026-07-17T15:28:12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8"/>
    <x v="3"/>
    <x v="2"/>
    <d v="2026-07-17T15:28:12"/>
    <n v="15.2"/>
    <n v="0"/>
    <n v="2"/>
    <n v="1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19"/>
    <x v="3"/>
    <x v="2"/>
    <d v="2026-07-17T15:28:12"/>
    <n v="9.1999999999999993"/>
    <n v="0"/>
    <n v="0"/>
    <n v="4.8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20"/>
    <x v="3"/>
    <x v="2"/>
    <d v="2026-07-17T15:28:12"/>
    <n v="7"/>
    <n v="1"/>
    <n v="6"/>
    <n v="1"/>
    <n v="0"/>
    <n v="0"/>
    <n v="0"/>
    <n v="1"/>
    <n v="4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24"/>
    <x v="3"/>
    <x v="2"/>
    <d v="2026-07-17T15:28:12"/>
    <n v="7"/>
    <n v="7"/>
    <n v="0"/>
    <n v="0"/>
    <n v="1"/>
    <n v="5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4"/>
    <x v="3"/>
    <x v="2"/>
    <d v="2026-07-17T15:28:12"/>
    <n v="847"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5"/>
    <x v="3"/>
    <x v="2"/>
    <d v="2026-07-17T15:28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6"/>
    <x v="3"/>
    <x v="2"/>
    <d v="2026-07-17T15:28:12"/>
    <n v="847"/>
    <n v="347"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3"/>
    <x v="7"/>
    <x v="3"/>
    <x v="2"/>
    <d v="2026-07-17T15:28:12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8"/>
    <x v="6"/>
    <x v="2"/>
    <d v="2026-07-17T15:28:12"/>
    <n v="228"/>
    <m/>
    <m/>
    <m/>
    <n v="112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9"/>
    <x v="6"/>
    <x v="2"/>
    <d v="2026-07-17T15:28:12"/>
    <n v="416"/>
    <m/>
    <m/>
    <m/>
    <m/>
    <m/>
    <n v="228"/>
    <n v="18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10"/>
    <x v="6"/>
    <x v="2"/>
    <d v="2026-07-17T15:28:12"/>
    <n v="89"/>
    <m/>
    <m/>
    <m/>
    <m/>
    <m/>
    <m/>
    <m/>
    <n v="54"/>
    <m/>
    <n v="2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11"/>
    <x v="6"/>
    <x v="2"/>
    <d v="2026-07-17T15:28:12"/>
    <n v="184"/>
    <n v="11.2"/>
    <n v="40.799999999999997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0"/>
    <x v="6"/>
    <x v="2"/>
    <d v="2026-07-17T15:28:12"/>
    <n v="18"/>
    <m/>
    <m/>
    <m/>
    <n v="0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1"/>
    <x v="6"/>
    <x v="2"/>
    <d v="2026-07-17T15:28:12"/>
    <n v="12"/>
    <m/>
    <n v="0"/>
    <n v="2"/>
    <n v="0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12"/>
    <x v="6"/>
    <x v="2"/>
    <d v="2026-07-17T15:28:12"/>
    <n v="8"/>
    <n v="4.8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21"/>
    <x v="6"/>
    <x v="2"/>
    <d v="2026-07-17T15:28:12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22"/>
    <x v="6"/>
    <x v="2"/>
    <d v="2026-07-17T15:28:12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23"/>
    <x v="6"/>
    <x v="2"/>
    <d v="2026-07-17T15:28:12"/>
    <n v="6"/>
    <n v="0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2"/>
    <x v="6"/>
    <x v="2"/>
    <d v="2026-07-17T15:28:12"/>
    <n v="461"/>
    <n v="194"/>
    <n v="267"/>
    <n v="4"/>
    <n v="12"/>
    <n v="44"/>
    <n v="56"/>
    <n v="58"/>
    <n v="114"/>
    <n v="94"/>
    <n v="54"/>
    <m/>
    <n v="10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3"/>
    <x v="6"/>
    <x v="2"/>
    <d v="2026-07-17T15:28:12"/>
    <n v="12"/>
    <n v="9"/>
    <n v="3"/>
    <n v="2"/>
    <n v="0"/>
    <n v="1"/>
    <n v="0"/>
    <n v="1"/>
    <n v="4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15"/>
    <x v="6"/>
    <x v="2"/>
    <d v="2026-07-17T15:28:12"/>
    <n v="3"/>
    <n v="2"/>
    <n v="1"/>
    <n v="0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18"/>
    <x v="6"/>
    <x v="2"/>
    <d v="2026-07-17T15:28:12"/>
    <n v="9.1999999999999993"/>
    <n v="0"/>
    <n v="1.2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24"/>
    <x v="6"/>
    <x v="2"/>
    <d v="2026-07-17T15:28:12"/>
    <n v="3"/>
    <n v="1"/>
    <n v="2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4"/>
    <x v="6"/>
    <x v="2"/>
    <d v="2026-07-17T15:28:12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5"/>
    <x v="6"/>
    <x v="2"/>
    <d v="2026-07-17T15:28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30"/>
    <x v="6"/>
    <x v="2"/>
    <d v="2026-07-17T15:2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6"/>
    <x v="6"/>
    <x v="2"/>
    <d v="2026-07-17T15:28:12"/>
    <n v="621"/>
    <n v="219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7"/>
    <x v="6"/>
    <x v="2"/>
    <d v="2026-07-17T15:28:12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32"/>
    <x v="6"/>
    <x v="2"/>
    <d v="2026-07-17T15:2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25"/>
    <x v="6"/>
    <x v="2"/>
    <d v="2026-07-17T15:28:12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4"/>
    <x v="34"/>
    <x v="6"/>
    <x v="2"/>
    <d v="2026-07-17T15:28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8"/>
    <x v="2"/>
    <x v="2"/>
    <d v="2026-07-17T15:28:13"/>
    <n v="304"/>
    <m/>
    <m/>
    <m/>
    <n v="14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9"/>
    <x v="2"/>
    <x v="2"/>
    <d v="2026-07-17T15:28:13"/>
    <n v="480"/>
    <m/>
    <m/>
    <m/>
    <m/>
    <m/>
    <n v="232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0"/>
    <x v="2"/>
    <x v="2"/>
    <d v="2026-07-17T15:28:13"/>
    <n v="128"/>
    <m/>
    <m/>
    <m/>
    <m/>
    <m/>
    <m/>
    <m/>
    <n v="71"/>
    <m/>
    <n v="42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1"/>
    <x v="2"/>
    <x v="2"/>
    <d v="2026-07-17T15:28:13"/>
    <n v="192.8"/>
    <n v="14.4"/>
    <n v="36.799999999999997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0"/>
    <x v="2"/>
    <x v="2"/>
    <d v="2026-07-17T15:28:13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"/>
    <x v="2"/>
    <x v="2"/>
    <d v="2026-07-17T15:28:13"/>
    <n v="21"/>
    <m/>
    <m/>
    <n v="2"/>
    <m/>
    <m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6"/>
    <x v="2"/>
    <x v="2"/>
    <d v="2026-07-17T15:28:1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3"/>
    <x v="2"/>
    <x v="2"/>
    <d v="2026-07-17T15:28:13"/>
    <n v="17.45"/>
    <n v="3.33"/>
    <n v="9.31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1"/>
    <x v="2"/>
    <x v="2"/>
    <d v="2026-07-17T15:28:1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2"/>
    <x v="2"/>
    <x v="2"/>
    <d v="2026-07-17T15:28:13"/>
    <n v="14.8"/>
    <m/>
    <n v="4"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3"/>
    <x v="2"/>
    <x v="2"/>
    <d v="2026-07-17T15:28:13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"/>
    <x v="2"/>
    <x v="2"/>
    <d v="2026-07-17T15:28:13"/>
    <n v="573"/>
    <n v="246"/>
    <n v="327"/>
    <n v="7"/>
    <n v="13"/>
    <n v="53"/>
    <n v="74"/>
    <n v="78"/>
    <n v="116"/>
    <n v="125"/>
    <n v="71"/>
    <m/>
    <n v="21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3"/>
    <x v="2"/>
    <x v="2"/>
    <d v="2026-07-17T15:28:13"/>
    <n v="13"/>
    <n v="4"/>
    <n v="9"/>
    <m/>
    <m/>
    <n v="1"/>
    <m/>
    <m/>
    <n v="3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4"/>
    <x v="2"/>
    <x v="2"/>
    <d v="2026-07-17T15:28:13"/>
    <n v="6"/>
    <n v="1"/>
    <n v="5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5"/>
    <x v="2"/>
    <x v="2"/>
    <d v="2026-07-17T15:28:13"/>
    <n v="7"/>
    <n v="4"/>
    <n v="3"/>
    <m/>
    <n v="1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6"/>
    <x v="2"/>
    <x v="2"/>
    <d v="2026-07-17T15:28:1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7"/>
    <x v="2"/>
    <x v="2"/>
    <d v="2026-07-17T15:28:1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8"/>
    <x v="2"/>
    <x v="2"/>
    <d v="2026-07-17T15:28:13"/>
    <n v="42"/>
    <n v="4"/>
    <m/>
    <n v="17.2"/>
    <n v="1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19"/>
    <x v="2"/>
    <x v="2"/>
    <d v="2026-07-17T15:28:13"/>
    <n v="15.2"/>
    <m/>
    <n v="4.4000000000000004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0"/>
    <x v="2"/>
    <x v="2"/>
    <d v="2026-07-17T15:28:13"/>
    <n v="11"/>
    <n v="8"/>
    <n v="3"/>
    <m/>
    <m/>
    <n v="1"/>
    <n v="2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4"/>
    <x v="2"/>
    <x v="2"/>
    <d v="2026-07-17T15:28:13"/>
    <n v="15"/>
    <n v="9"/>
    <n v="6"/>
    <n v="1"/>
    <n v="1"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4"/>
    <x v="2"/>
    <x v="2"/>
    <d v="2026-07-17T15:28:13"/>
    <n v="1055"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5"/>
    <x v="2"/>
    <x v="2"/>
    <d v="2026-07-17T15:28:1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6"/>
    <x v="2"/>
    <x v="2"/>
    <d v="2026-07-17T15:28:13"/>
    <n v="1055"/>
    <n v="413"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7"/>
    <x v="2"/>
    <x v="2"/>
    <d v="2026-07-17T15:28:13"/>
    <n v="83"/>
    <n v="2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25"/>
    <x v="2"/>
    <x v="2"/>
    <d v="2026-07-17T15:28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5"/>
    <x v="34"/>
    <x v="2"/>
    <x v="2"/>
    <d v="2026-07-17T15:28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8"/>
    <x v="4"/>
    <x v="3"/>
    <d v="2026-07-17T15:28:13"/>
    <n v="19"/>
    <m/>
    <m/>
    <m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9"/>
    <x v="4"/>
    <x v="3"/>
    <d v="2026-07-17T15:28:13"/>
    <n v="37"/>
    <m/>
    <m/>
    <m/>
    <m/>
    <m/>
    <n v="28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10"/>
    <x v="4"/>
    <x v="3"/>
    <d v="2026-07-17T15:28:13"/>
    <n v="13"/>
    <m/>
    <m/>
    <m/>
    <m/>
    <m/>
    <m/>
    <m/>
    <n v="1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11"/>
    <x v="4"/>
    <x v="3"/>
    <d v="2026-07-17T15:28:13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12"/>
    <x v="4"/>
    <x v="3"/>
    <d v="2026-07-17T15:28:13"/>
    <n v="2.4"/>
    <n v="1.6"/>
    <n v="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2"/>
    <x v="4"/>
    <x v="3"/>
    <d v="2026-07-17T15:28:13"/>
    <n v="46"/>
    <n v="18"/>
    <n v="28"/>
    <n v="0"/>
    <n v="0"/>
    <n v="5"/>
    <n v="6"/>
    <n v="4"/>
    <n v="14"/>
    <n v="5"/>
    <n v="1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3"/>
    <x v="4"/>
    <x v="3"/>
    <d v="2026-07-17T15:28:13"/>
    <n v="2"/>
    <n v="0"/>
    <n v="2"/>
    <n v="1"/>
    <n v="1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4"/>
    <x v="4"/>
    <x v="3"/>
    <d v="2026-07-17T15:28:1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5"/>
    <x v="4"/>
    <x v="3"/>
    <d v="2026-07-17T15:28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6"/>
    <x v="4"/>
    <x v="3"/>
    <d v="2026-07-17T15:28:1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6"/>
    <x v="7"/>
    <x v="4"/>
    <x v="3"/>
    <d v="2026-07-17T15:28:1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8"/>
    <x v="5"/>
    <x v="4"/>
    <d v="2026-07-17T15:28:14"/>
    <n v="94"/>
    <m/>
    <m/>
    <m/>
    <n v="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9"/>
    <x v="5"/>
    <x v="4"/>
    <d v="2026-07-17T15:28:14"/>
    <n v="241"/>
    <m/>
    <m/>
    <m/>
    <m/>
    <m/>
    <n v="146"/>
    <n v="9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0"/>
    <x v="5"/>
    <x v="4"/>
    <d v="2026-07-17T15:28:14"/>
    <n v="87"/>
    <m/>
    <m/>
    <m/>
    <m/>
    <m/>
    <m/>
    <m/>
    <n v="27"/>
    <m/>
    <n v="38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1"/>
    <x v="5"/>
    <x v="4"/>
    <d v="2026-07-17T15:28:14"/>
    <n v="58.4"/>
    <n v="3.2"/>
    <n v="10.4"/>
    <n v="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0"/>
    <x v="5"/>
    <x v="4"/>
    <d v="2026-07-17T15:28:14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"/>
    <x v="5"/>
    <x v="4"/>
    <d v="2026-07-17T15:28:14"/>
    <n v="10"/>
    <m/>
    <m/>
    <n v="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26"/>
    <x v="5"/>
    <x v="4"/>
    <d v="2026-07-17T15:28:1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2"/>
    <x v="5"/>
    <x v="4"/>
    <d v="2026-07-17T15:28:1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3"/>
    <x v="5"/>
    <x v="4"/>
    <d v="2026-07-17T15:28:14"/>
    <n v="5.92"/>
    <m/>
    <n v="5.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22"/>
    <x v="5"/>
    <x v="4"/>
    <d v="2026-07-17T15:28:14"/>
    <n v="12"/>
    <m/>
    <m/>
    <n v="4"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23"/>
    <x v="5"/>
    <x v="4"/>
    <d v="2026-07-17T15:28:14"/>
    <n v="0.8"/>
    <m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2"/>
    <x v="5"/>
    <x v="4"/>
    <d v="2026-07-17T15:28:14"/>
    <n v="261"/>
    <n v="100"/>
    <n v="161"/>
    <n v="2"/>
    <n v="5"/>
    <n v="18"/>
    <n v="22"/>
    <n v="25"/>
    <n v="73"/>
    <n v="47"/>
    <n v="27"/>
    <m/>
    <n v="19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3"/>
    <x v="5"/>
    <x v="4"/>
    <d v="2026-07-17T15:28:14"/>
    <n v="6"/>
    <n v="2"/>
    <n v="4"/>
    <m/>
    <m/>
    <n v="2"/>
    <n v="1"/>
    <m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4"/>
    <x v="5"/>
    <x v="4"/>
    <d v="2026-07-17T15:28:14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5"/>
    <x v="5"/>
    <x v="4"/>
    <d v="2026-07-17T15:28:14"/>
    <n v="4"/>
    <n v="1"/>
    <n v="3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6"/>
    <x v="5"/>
    <x v="4"/>
    <d v="2026-07-17T15:28:14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17"/>
    <x v="5"/>
    <x v="4"/>
    <d v="2026-07-17T15:28:14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33"/>
    <x v="5"/>
    <x v="4"/>
    <d v="2026-07-17T15:28:14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20"/>
    <x v="5"/>
    <x v="4"/>
    <d v="2026-07-17T15:28:14"/>
    <n v="4"/>
    <n v="1"/>
    <n v="3"/>
    <m/>
    <m/>
    <m/>
    <n v="2"/>
    <m/>
    <m/>
    <n v="1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4"/>
    <x v="5"/>
    <x v="4"/>
    <d v="2026-07-17T15:28:14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5"/>
    <x v="5"/>
    <x v="4"/>
    <d v="2026-07-17T15:28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30"/>
    <x v="5"/>
    <x v="4"/>
    <d v="2026-07-17T15:2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6"/>
    <x v="5"/>
    <x v="4"/>
    <d v="2026-07-17T15:28:14"/>
    <n v="421"/>
    <n v="187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7"/>
    <x v="5"/>
    <x v="4"/>
    <d v="2026-07-17T15:28:14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32"/>
    <x v="5"/>
    <x v="4"/>
    <d v="2026-07-17T15:2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7"/>
    <x v="25"/>
    <x v="5"/>
    <x v="4"/>
    <d v="2026-07-17T15:28:1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22"/>
    <x v="7"/>
    <x v="5"/>
    <d v="2026-07-17T15:28:14"/>
    <n v="18.399999999999999"/>
    <m/>
    <n v="6.8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2"/>
    <x v="7"/>
    <x v="5"/>
    <d v="2026-07-17T15:28:14"/>
    <n v="316"/>
    <n v="138"/>
    <n v="178"/>
    <n v="6"/>
    <n v="7"/>
    <n v="22"/>
    <n v="30"/>
    <n v="30"/>
    <n v="89"/>
    <n v="72"/>
    <n v="30"/>
    <m/>
    <n v="9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3"/>
    <x v="7"/>
    <x v="5"/>
    <d v="2026-07-17T15:28:14"/>
    <n v="9"/>
    <n v="4"/>
    <n v="5"/>
    <m/>
    <m/>
    <n v="1"/>
    <m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15"/>
    <x v="7"/>
    <x v="5"/>
    <d v="2026-07-17T15:28:14"/>
    <n v="6"/>
    <m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4"/>
    <x v="7"/>
    <x v="5"/>
    <d v="2026-07-17T15:28:14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5"/>
    <x v="7"/>
    <x v="5"/>
    <d v="2026-07-17T15:28:1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6"/>
    <x v="7"/>
    <x v="5"/>
    <d v="2026-07-17T15:28:14"/>
    <n v="718"/>
    <n v="314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n v="105308"/>
    <x v="7"/>
    <x v="7"/>
    <x v="5"/>
    <d v="2026-07-17T15:28:1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8"/>
    <x v="7"/>
    <x v="5"/>
    <d v="2026-07-17T15:28:15"/>
    <n v="116"/>
    <m/>
    <m/>
    <m/>
    <n v="6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9"/>
    <x v="7"/>
    <x v="5"/>
    <d v="2026-07-17T15:28:15"/>
    <n v="344"/>
    <m/>
    <m/>
    <m/>
    <m/>
    <m/>
    <n v="19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10"/>
    <x v="7"/>
    <x v="5"/>
    <d v="2026-07-17T15:28:15"/>
    <n v="70"/>
    <m/>
    <m/>
    <m/>
    <m/>
    <m/>
    <m/>
    <m/>
    <n v="33"/>
    <m/>
    <n v="16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4"/>
    <x v="7"/>
    <x v="5"/>
    <d v="2026-07-17T15:28:15"/>
    <n v="729"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5"/>
    <x v="7"/>
    <x v="5"/>
    <d v="2026-07-17T15:28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6"/>
    <x v="7"/>
    <x v="5"/>
    <d v="2026-07-17T15:28:15"/>
    <n v="729"/>
    <n v="312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8"/>
    <x v="7"/>
    <x v="7"/>
    <x v="5"/>
    <d v="2026-07-17T15:28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8"/>
    <x v="8"/>
    <x v="6"/>
    <d v="2026-07-17T15:28:15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9"/>
    <x v="8"/>
    <x v="6"/>
    <d v="2026-07-17T15:28:15"/>
    <n v="140"/>
    <m/>
    <m/>
    <m/>
    <m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10"/>
    <x v="8"/>
    <x v="6"/>
    <d v="2026-07-17T15:28:15"/>
    <n v="27"/>
    <m/>
    <m/>
    <m/>
    <m/>
    <m/>
    <m/>
    <m/>
    <n v="17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11"/>
    <x v="8"/>
    <x v="6"/>
    <d v="2026-07-17T15:28:15"/>
    <n v="51.2"/>
    <n v="12"/>
    <n v="12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22"/>
    <x v="8"/>
    <x v="6"/>
    <d v="2026-07-17T15:28:15"/>
    <n v="2.4"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2"/>
    <x v="8"/>
    <x v="6"/>
    <d v="2026-07-17T15:28:15"/>
    <n v="145"/>
    <n v="56"/>
    <n v="89"/>
    <n v="5"/>
    <n v="5"/>
    <n v="11"/>
    <n v="19"/>
    <n v="11"/>
    <n v="35"/>
    <n v="35"/>
    <n v="17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15"/>
    <x v="8"/>
    <x v="6"/>
    <d v="2026-07-17T15:28:1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16"/>
    <x v="8"/>
    <x v="6"/>
    <d v="2026-07-17T15:28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17"/>
    <x v="8"/>
    <x v="6"/>
    <d v="2026-07-17T15:28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18"/>
    <x v="8"/>
    <x v="6"/>
    <d v="2026-07-17T15:28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20"/>
    <x v="8"/>
    <x v="6"/>
    <d v="2026-07-17T15:28:1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24"/>
    <x v="8"/>
    <x v="6"/>
    <d v="2026-07-17T15:28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4"/>
    <x v="8"/>
    <x v="6"/>
    <d v="2026-07-17T15:28:15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5"/>
    <x v="8"/>
    <x v="6"/>
    <d v="2026-07-17T15:28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6"/>
    <x v="8"/>
    <x v="6"/>
    <d v="2026-07-17T15:28:15"/>
    <n v="342"/>
    <n v="15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09"/>
    <x v="7"/>
    <x v="8"/>
    <x v="6"/>
    <d v="2026-07-17T15:28:15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8"/>
    <x v="10"/>
    <x v="4"/>
    <d v="2026-07-17T15:28:16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9"/>
    <x v="10"/>
    <x v="4"/>
    <d v="2026-07-17T15:28:16"/>
    <n v="90"/>
    <m/>
    <m/>
    <m/>
    <m/>
    <m/>
    <n v="4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10"/>
    <x v="10"/>
    <x v="4"/>
    <d v="2026-07-17T15:28:16"/>
    <n v="20"/>
    <m/>
    <m/>
    <m/>
    <m/>
    <m/>
    <m/>
    <m/>
    <n v="8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11"/>
    <x v="10"/>
    <x v="4"/>
    <d v="2026-07-17T15:28:16"/>
    <n v="18.399999999999999"/>
    <m/>
    <n v="2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0"/>
    <x v="10"/>
    <x v="4"/>
    <d v="2026-07-17T15:28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1"/>
    <x v="10"/>
    <x v="4"/>
    <d v="2026-07-17T15:28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2"/>
    <x v="10"/>
    <x v="4"/>
    <d v="2026-07-17T15:28:16"/>
    <n v="87"/>
    <n v="35"/>
    <n v="52"/>
    <m/>
    <n v="1"/>
    <n v="6"/>
    <n v="8"/>
    <n v="12"/>
    <n v="23"/>
    <n v="22"/>
    <n v="8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3"/>
    <x v="10"/>
    <x v="4"/>
    <d v="2026-07-17T15:28:1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4"/>
    <x v="10"/>
    <x v="4"/>
    <d v="2026-07-17T15:28:16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5"/>
    <x v="10"/>
    <x v="4"/>
    <d v="2026-07-17T15:28:1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6"/>
    <x v="10"/>
    <x v="4"/>
    <d v="2026-07-17T15:28:16"/>
    <n v="257"/>
    <n v="123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1"/>
    <x v="7"/>
    <x v="10"/>
    <x v="4"/>
    <d v="2026-07-17T15:28:16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8"/>
    <x v="11"/>
    <x v="4"/>
    <d v="2026-07-17T15:28:16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9"/>
    <x v="11"/>
    <x v="4"/>
    <d v="2026-07-17T15:28:16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10"/>
    <x v="11"/>
    <x v="4"/>
    <d v="2026-07-17T15:28:16"/>
    <n v="12"/>
    <m/>
    <m/>
    <m/>
    <m/>
    <m/>
    <m/>
    <m/>
    <n v="7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11"/>
    <x v="11"/>
    <x v="4"/>
    <d v="2026-07-17T15:28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22"/>
    <x v="11"/>
    <x v="4"/>
    <d v="2026-07-17T15:28:1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23"/>
    <x v="11"/>
    <x v="4"/>
    <d v="2026-07-17T15:28:1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2"/>
    <x v="11"/>
    <x v="4"/>
    <d v="2026-07-17T15:28:16"/>
    <n v="44"/>
    <n v="20"/>
    <n v="24"/>
    <m/>
    <m/>
    <n v="1"/>
    <n v="7"/>
    <n v="6"/>
    <n v="14"/>
    <n v="6"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15"/>
    <x v="11"/>
    <x v="4"/>
    <d v="2026-07-17T15:28:16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4"/>
    <x v="11"/>
    <x v="4"/>
    <d v="2026-07-17T15:28:16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5"/>
    <x v="11"/>
    <x v="4"/>
    <d v="2026-07-17T15:28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6"/>
    <x v="11"/>
    <x v="4"/>
    <d v="2026-07-17T15:28:16"/>
    <n v="170"/>
    <n v="9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2"/>
    <x v="7"/>
    <x v="11"/>
    <x v="4"/>
    <d v="2026-07-17T15:28:16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8"/>
    <x v="12"/>
    <x v="1"/>
    <d v="2026-07-17T15:28:17"/>
    <n v="344"/>
    <m/>
    <m/>
    <m/>
    <n v="15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9"/>
    <x v="12"/>
    <x v="1"/>
    <d v="2026-07-17T15:28:17"/>
    <n v="507"/>
    <m/>
    <m/>
    <m/>
    <m/>
    <m/>
    <n v="286"/>
    <n v="210"/>
    <n v="8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0"/>
    <x v="12"/>
    <x v="1"/>
    <d v="2026-07-17T15:28:17"/>
    <n v="196"/>
    <m/>
    <m/>
    <m/>
    <m/>
    <m/>
    <m/>
    <m/>
    <n v="103"/>
    <m/>
    <n v="4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1"/>
    <x v="12"/>
    <x v="1"/>
    <d v="2026-07-17T15:28:17"/>
    <n v="288.8"/>
    <n v="23.2"/>
    <n v="84.8"/>
    <n v="1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0"/>
    <x v="12"/>
    <x v="1"/>
    <d v="2026-07-17T15:28:17"/>
    <n v="28"/>
    <m/>
    <m/>
    <m/>
    <n v="4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"/>
    <x v="12"/>
    <x v="1"/>
    <d v="2026-07-17T15:28:17"/>
    <n v="21"/>
    <m/>
    <m/>
    <n v="3"/>
    <n v="2"/>
    <n v="1"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6"/>
    <x v="12"/>
    <x v="1"/>
    <d v="2026-07-17T15:28:1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2"/>
    <x v="12"/>
    <x v="1"/>
    <d v="2026-07-17T15:28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3"/>
    <x v="12"/>
    <x v="1"/>
    <d v="2026-07-17T15:28:17"/>
    <n v="8.8800000000000008"/>
    <m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1"/>
    <x v="12"/>
    <x v="1"/>
    <d v="2026-07-17T15:28:17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2"/>
    <x v="12"/>
    <x v="1"/>
    <d v="2026-07-17T15:28:17"/>
    <n v="22.8"/>
    <m/>
    <n v="4.8"/>
    <n v="10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3"/>
    <x v="12"/>
    <x v="1"/>
    <d v="2026-07-17T15:28:17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"/>
    <x v="12"/>
    <x v="1"/>
    <d v="2026-07-17T15:28:17"/>
    <n v="715"/>
    <n v="279"/>
    <n v="436"/>
    <n v="10"/>
    <n v="29"/>
    <n v="70"/>
    <n v="78"/>
    <n v="94"/>
    <n v="143"/>
    <n v="107"/>
    <n v="111"/>
    <m/>
    <n v="23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3"/>
    <x v="12"/>
    <x v="1"/>
    <d v="2026-07-17T15:28:17"/>
    <n v="18"/>
    <n v="11"/>
    <n v="7"/>
    <m/>
    <m/>
    <n v="2"/>
    <n v="2"/>
    <n v="2"/>
    <n v="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4"/>
    <x v="12"/>
    <x v="1"/>
    <d v="2026-07-17T15:28:17"/>
    <n v="6"/>
    <n v="1"/>
    <n v="5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5"/>
    <x v="12"/>
    <x v="1"/>
    <d v="2026-07-17T15:28:17"/>
    <n v="9"/>
    <n v="4"/>
    <n v="5"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6"/>
    <x v="12"/>
    <x v="1"/>
    <d v="2026-07-17T15:28:17"/>
    <n v="10"/>
    <m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7"/>
    <x v="12"/>
    <x v="1"/>
    <d v="2026-07-17T15:28:17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8"/>
    <x v="12"/>
    <x v="1"/>
    <d v="2026-07-17T15:28:17"/>
    <n v="17.600000000000001"/>
    <m/>
    <n v="1.6"/>
    <n v="9.6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19"/>
    <x v="12"/>
    <x v="1"/>
    <d v="2026-07-17T15:28:17"/>
    <n v="23.2"/>
    <n v="7.6"/>
    <m/>
    <n v="8"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0"/>
    <x v="12"/>
    <x v="1"/>
    <d v="2026-07-17T15:28:17"/>
    <n v="9"/>
    <n v="1"/>
    <n v="8"/>
    <m/>
    <n v="2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4"/>
    <x v="12"/>
    <x v="1"/>
    <d v="2026-07-17T15:28:17"/>
    <n v="11"/>
    <n v="6"/>
    <n v="5"/>
    <n v="2"/>
    <n v="1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4"/>
    <x v="12"/>
    <x v="1"/>
    <d v="2026-07-17T15:28:17"/>
    <n v="1066"/>
    <n v="1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5"/>
    <x v="12"/>
    <x v="1"/>
    <d v="2026-07-17T15:28:17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29"/>
    <x v="12"/>
    <x v="1"/>
    <d v="2026-07-17T15:2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30"/>
    <x v="12"/>
    <x v="1"/>
    <d v="2026-07-17T15:28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6"/>
    <x v="12"/>
    <x v="1"/>
    <d v="2026-07-17T15:28:17"/>
    <n v="1066"/>
    <n v="384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7"/>
    <x v="12"/>
    <x v="1"/>
    <d v="2026-07-17T15:28:17"/>
    <n v="112"/>
    <n v="4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31"/>
    <x v="12"/>
    <x v="1"/>
    <d v="2026-07-17T15:28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3"/>
    <x v="32"/>
    <x v="12"/>
    <x v="1"/>
    <d v="2026-07-17T15:28:17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8"/>
    <x v="13"/>
    <x v="8"/>
    <d v="2026-07-17T15:28:1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9"/>
    <x v="13"/>
    <x v="8"/>
    <d v="2026-07-17T15:28:17"/>
    <n v="34"/>
    <m/>
    <m/>
    <m/>
    <m/>
    <m/>
    <n v="30"/>
    <n v="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10"/>
    <x v="13"/>
    <x v="8"/>
    <d v="2026-07-17T15:28:17"/>
    <n v="7"/>
    <m/>
    <m/>
    <m/>
    <m/>
    <m/>
    <m/>
    <m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11"/>
    <x v="13"/>
    <x v="8"/>
    <d v="2026-07-17T15:28:17"/>
    <n v="14.4"/>
    <n v="2.4"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0"/>
    <x v="13"/>
    <x v="8"/>
    <d v="2026-07-17T15:28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1"/>
    <x v="13"/>
    <x v="8"/>
    <d v="2026-07-17T15:28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23"/>
    <x v="13"/>
    <x v="8"/>
    <d v="2026-07-17T15:28:17"/>
    <n v="3.6"/>
    <n v="0"/>
    <n v="3.6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2"/>
    <x v="13"/>
    <x v="8"/>
    <d v="2026-07-17T15:28:17"/>
    <n v="42"/>
    <n v="16"/>
    <n v="26"/>
    <n v="1"/>
    <n v="1"/>
    <n v="3"/>
    <n v="7"/>
    <n v="6"/>
    <n v="15"/>
    <n v="2"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3"/>
    <x v="13"/>
    <x v="8"/>
    <d v="2026-07-17T15:28:17"/>
    <n v="1"/>
    <m/>
    <n v="1"/>
    <m/>
    <m/>
    <m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15"/>
    <x v="13"/>
    <x v="8"/>
    <d v="2026-07-17T15:28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4"/>
    <x v="13"/>
    <x v="8"/>
    <d v="2026-07-17T15:28:17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5"/>
    <x v="13"/>
    <x v="8"/>
    <d v="2026-07-17T15:28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27"/>
    <x v="13"/>
    <x v="8"/>
    <d v="2026-07-17T15:2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6"/>
    <x v="13"/>
    <x v="8"/>
    <d v="2026-07-17T15:28:17"/>
    <n v="80"/>
    <n v="3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7"/>
    <x v="13"/>
    <x v="8"/>
    <d v="2026-07-17T15:28:1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4"/>
    <x v="28"/>
    <x v="13"/>
    <x v="8"/>
    <d v="2026-07-17T15:28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8"/>
    <x v="14"/>
    <x v="9"/>
    <d v="2026-07-17T15:28:18"/>
    <n v="90"/>
    <m/>
    <m/>
    <m/>
    <n v="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9"/>
    <x v="14"/>
    <x v="9"/>
    <d v="2026-07-17T15:28:18"/>
    <n v="179"/>
    <m/>
    <m/>
    <m/>
    <m/>
    <m/>
    <n v="120"/>
    <n v="5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10"/>
    <x v="14"/>
    <x v="9"/>
    <d v="2026-07-17T15:28:18"/>
    <n v="44"/>
    <m/>
    <m/>
    <m/>
    <m/>
    <m/>
    <m/>
    <m/>
    <n v="25"/>
    <m/>
    <n v="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11"/>
    <x v="14"/>
    <x v="9"/>
    <d v="2026-07-17T15:28:18"/>
    <n v="49.6"/>
    <n v="2.4"/>
    <n v="14.4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0"/>
    <x v="14"/>
    <x v="9"/>
    <d v="2026-07-17T15:28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1"/>
    <x v="14"/>
    <x v="9"/>
    <d v="2026-07-17T15:28:18"/>
    <n v="6"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12"/>
    <x v="14"/>
    <x v="9"/>
    <d v="2026-07-17T15:28:1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22"/>
    <x v="14"/>
    <x v="9"/>
    <d v="2026-07-17T15:28:1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2"/>
    <x v="14"/>
    <x v="9"/>
    <d v="2026-07-17T15:28:18"/>
    <n v="193"/>
    <n v="47"/>
    <n v="146"/>
    <n v="1"/>
    <n v="5"/>
    <n v="11"/>
    <n v="22"/>
    <n v="23"/>
    <n v="60"/>
    <n v="28"/>
    <n v="28"/>
    <m/>
    <n v="4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3"/>
    <x v="14"/>
    <x v="9"/>
    <d v="2026-07-17T15:28:18"/>
    <n v="3"/>
    <n v="2"/>
    <n v="1"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15"/>
    <x v="14"/>
    <x v="9"/>
    <d v="2026-07-17T15:28:18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4"/>
    <x v="14"/>
    <x v="9"/>
    <d v="2026-07-17T15:28:18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5"/>
    <x v="14"/>
    <x v="9"/>
    <d v="2026-07-17T15:28:1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6"/>
    <x v="14"/>
    <x v="9"/>
    <d v="2026-07-17T15:28:18"/>
    <n v="328"/>
    <n v="15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7"/>
    <x v="14"/>
    <x v="9"/>
    <d v="2026-07-17T15:28:18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5"/>
    <x v="25"/>
    <x v="14"/>
    <x v="9"/>
    <d v="2026-07-17T15:28:18"/>
    <n v="18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8"/>
    <x v="18"/>
    <x v="9"/>
    <d v="2026-07-17T15:28:18"/>
    <n v="240"/>
    <m/>
    <m/>
    <m/>
    <n v="14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9"/>
    <x v="18"/>
    <x v="9"/>
    <d v="2026-07-17T15:28:18"/>
    <n v="566"/>
    <m/>
    <m/>
    <m/>
    <m/>
    <m/>
    <n v="314"/>
    <n v="24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0"/>
    <x v="18"/>
    <x v="9"/>
    <d v="2026-07-17T15:28:18"/>
    <n v="161"/>
    <m/>
    <m/>
    <m/>
    <m/>
    <m/>
    <m/>
    <m/>
    <n v="60"/>
    <m/>
    <n v="58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1"/>
    <x v="18"/>
    <x v="9"/>
    <d v="2026-07-17T15:28:18"/>
    <n v="159.19999999999999"/>
    <n v="14.4"/>
    <n v="40.7999999999999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0"/>
    <x v="18"/>
    <x v="9"/>
    <d v="2026-07-17T15:28:18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"/>
    <x v="18"/>
    <x v="9"/>
    <d v="2026-07-17T15:28:18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6"/>
    <x v="18"/>
    <x v="9"/>
    <d v="2026-07-17T15:28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3"/>
    <x v="18"/>
    <x v="9"/>
    <d v="2026-07-17T15:28:18"/>
    <n v="4.07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1"/>
    <x v="18"/>
    <x v="9"/>
    <d v="2026-07-17T15:28:18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2"/>
    <x v="18"/>
    <x v="9"/>
    <d v="2026-07-17T15:28:18"/>
    <n v="52.4"/>
    <m/>
    <n v="13.2"/>
    <n v="22"/>
    <n v="6.4"/>
    <n v="5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3"/>
    <x v="18"/>
    <x v="9"/>
    <d v="2026-07-17T15:28:18"/>
    <n v="19.600000000000001"/>
    <m/>
    <n v="8.8000000000000007"/>
    <n v="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"/>
    <x v="18"/>
    <x v="9"/>
    <d v="2026-07-17T15:28:18"/>
    <n v="600"/>
    <n v="214"/>
    <n v="386"/>
    <n v="7"/>
    <n v="14"/>
    <n v="41"/>
    <n v="72"/>
    <n v="47"/>
    <n v="157"/>
    <n v="124"/>
    <n v="66"/>
    <m/>
    <n v="29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3"/>
    <x v="18"/>
    <x v="9"/>
    <d v="2026-07-17T15:28:18"/>
    <n v="10"/>
    <n v="2"/>
    <n v="8"/>
    <m/>
    <m/>
    <m/>
    <n v="1"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4"/>
    <x v="18"/>
    <x v="9"/>
    <d v="2026-07-17T15:28:18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5"/>
    <x v="18"/>
    <x v="9"/>
    <d v="2026-07-17T15:28:18"/>
    <n v="21"/>
    <n v="13"/>
    <n v="8"/>
    <m/>
    <n v="5"/>
    <n v="8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6"/>
    <x v="18"/>
    <x v="9"/>
    <d v="2026-07-17T15:28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17"/>
    <x v="18"/>
    <x v="9"/>
    <d v="2026-07-17T15:28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0"/>
    <x v="18"/>
    <x v="9"/>
    <d v="2026-07-17T15:28:18"/>
    <n v="2"/>
    <n v="1"/>
    <n v="1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4"/>
    <x v="18"/>
    <x v="9"/>
    <d v="2026-07-17T15:28:18"/>
    <n v="900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5"/>
    <x v="18"/>
    <x v="9"/>
    <d v="2026-07-17T15:28:18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6"/>
    <x v="18"/>
    <x v="9"/>
    <d v="2026-07-17T15:28:18"/>
    <n v="900"/>
    <n v="353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7"/>
    <x v="18"/>
    <x v="9"/>
    <d v="2026-07-17T15:28:18"/>
    <n v="145"/>
    <n v="4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25"/>
    <x v="18"/>
    <x v="9"/>
    <d v="2026-07-17T15:28:18"/>
    <n v="31"/>
    <n v="2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7"/>
    <x v="34"/>
    <x v="18"/>
    <x v="9"/>
    <d v="2026-07-17T15:2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8"/>
    <x v="15"/>
    <x v="4"/>
    <d v="2026-07-17T15:28:19"/>
    <n v="124"/>
    <m/>
    <m/>
    <m/>
    <n v="6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9"/>
    <x v="15"/>
    <x v="4"/>
    <d v="2026-07-17T15:28:19"/>
    <n v="251"/>
    <m/>
    <m/>
    <m/>
    <m/>
    <m/>
    <n v="166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10"/>
    <x v="15"/>
    <x v="4"/>
    <d v="2026-07-17T15:28:19"/>
    <n v="52"/>
    <m/>
    <m/>
    <m/>
    <m/>
    <m/>
    <m/>
    <m/>
    <n v="25"/>
    <m/>
    <n v="16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11"/>
    <x v="15"/>
    <x v="4"/>
    <d v="2026-07-17T15:28:19"/>
    <n v="32"/>
    <n v="0.8"/>
    <n v="14.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0"/>
    <x v="15"/>
    <x v="4"/>
    <d v="2026-07-17T15:28:1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1"/>
    <x v="15"/>
    <x v="4"/>
    <d v="2026-07-17T15:28:19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12"/>
    <x v="15"/>
    <x v="4"/>
    <d v="2026-07-17T15:28:19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22"/>
    <x v="15"/>
    <x v="4"/>
    <d v="2026-07-17T15:28:1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23"/>
    <x v="15"/>
    <x v="4"/>
    <d v="2026-07-17T15:28:19"/>
    <n v="7.2"/>
    <m/>
    <m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2"/>
    <x v="15"/>
    <x v="4"/>
    <d v="2026-07-17T15:28:19"/>
    <n v="248"/>
    <n v="114"/>
    <n v="134"/>
    <n v="1"/>
    <n v="6"/>
    <n v="8"/>
    <n v="30"/>
    <n v="32"/>
    <n v="83"/>
    <n v="44"/>
    <n v="25"/>
    <m/>
    <n v="8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3"/>
    <x v="15"/>
    <x v="4"/>
    <d v="2026-07-17T15:28:19"/>
    <n v="10"/>
    <n v="6"/>
    <n v="4"/>
    <m/>
    <n v="1"/>
    <n v="1"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15"/>
    <x v="15"/>
    <x v="4"/>
    <d v="2026-07-17T15:28:19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4"/>
    <x v="15"/>
    <x v="4"/>
    <d v="2026-07-17T15:28:19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5"/>
    <x v="15"/>
    <x v="4"/>
    <d v="2026-07-17T15:28:1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27"/>
    <x v="15"/>
    <x v="4"/>
    <d v="2026-07-17T15:28:1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6"/>
    <x v="15"/>
    <x v="4"/>
    <d v="2026-07-17T15:28:19"/>
    <n v="365"/>
    <n v="16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7"/>
    <x v="15"/>
    <x v="4"/>
    <d v="2026-07-17T15:28:19"/>
    <n v="23"/>
    <n v="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28"/>
    <x v="15"/>
    <x v="4"/>
    <d v="2026-07-17T15:28:19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8"/>
    <x v="25"/>
    <x v="15"/>
    <x v="4"/>
    <d v="2026-07-17T15:28:1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8"/>
    <x v="133"/>
    <x v="1"/>
    <d v="2026-07-17T15:28:19"/>
    <n v="278"/>
    <m/>
    <m/>
    <m/>
    <n v="15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9"/>
    <x v="133"/>
    <x v="1"/>
    <d v="2026-07-17T15:28:19"/>
    <n v="509"/>
    <m/>
    <m/>
    <m/>
    <m/>
    <m/>
    <n v="312"/>
    <n v="19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0"/>
    <x v="133"/>
    <x v="1"/>
    <d v="2026-07-17T15:28:19"/>
    <n v="111"/>
    <m/>
    <m/>
    <m/>
    <m/>
    <m/>
    <m/>
    <m/>
    <n v="59"/>
    <m/>
    <n v="20"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1"/>
    <x v="133"/>
    <x v="1"/>
    <d v="2026-07-17T15:28:19"/>
    <n v="202.4"/>
    <n v="18.399999999999999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0"/>
    <x v="133"/>
    <x v="1"/>
    <d v="2026-07-17T15:28:19"/>
    <n v="24"/>
    <m/>
    <m/>
    <m/>
    <n v="2"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"/>
    <x v="133"/>
    <x v="1"/>
    <d v="2026-07-17T15:28:19"/>
    <n v="11"/>
    <m/>
    <m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2"/>
    <x v="133"/>
    <x v="1"/>
    <d v="2026-07-17T15:28:1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3"/>
    <x v="133"/>
    <x v="1"/>
    <d v="2026-07-17T15:28:19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22"/>
    <x v="133"/>
    <x v="1"/>
    <d v="2026-07-17T15:28:19"/>
    <n v="18.399999999999999"/>
    <m/>
    <m/>
    <n v="6"/>
    <n v="9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23"/>
    <x v="133"/>
    <x v="1"/>
    <d v="2026-07-17T15:28:19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2"/>
    <x v="133"/>
    <x v="1"/>
    <d v="2026-07-17T15:28:19"/>
    <n v="574"/>
    <n v="245"/>
    <n v="329"/>
    <n v="8"/>
    <n v="15"/>
    <n v="54"/>
    <n v="75"/>
    <n v="64"/>
    <n v="156"/>
    <n v="100"/>
    <n v="59"/>
    <m/>
    <n v="10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3"/>
    <x v="133"/>
    <x v="1"/>
    <d v="2026-07-17T15:28:19"/>
    <n v="13"/>
    <n v="7"/>
    <n v="6"/>
    <m/>
    <m/>
    <n v="1"/>
    <n v="1"/>
    <n v="1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4"/>
    <x v="133"/>
    <x v="1"/>
    <d v="2026-07-17T15:2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5"/>
    <x v="133"/>
    <x v="1"/>
    <d v="2026-07-17T15:28:19"/>
    <n v="6"/>
    <n v="3"/>
    <n v="3"/>
    <n v="1"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6"/>
    <x v="133"/>
    <x v="1"/>
    <d v="2026-07-17T15:28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17"/>
    <x v="133"/>
    <x v="1"/>
    <d v="2026-07-17T15:28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33"/>
    <x v="133"/>
    <x v="1"/>
    <d v="2026-07-17T15:28:19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40"/>
    <x v="133"/>
    <x v="1"/>
    <d v="2026-07-17T15:28:1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20"/>
    <x v="133"/>
    <x v="1"/>
    <d v="2026-07-17T15:28:19"/>
    <n v="5"/>
    <n v="2"/>
    <n v="3"/>
    <m/>
    <m/>
    <m/>
    <m/>
    <n v="1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36"/>
    <x v="133"/>
    <x v="1"/>
    <d v="2026-07-17T15:2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4"/>
    <x v="133"/>
    <x v="1"/>
    <d v="2026-07-17T15:28:19"/>
    <n v="600"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5"/>
    <x v="133"/>
    <x v="1"/>
    <d v="2026-07-17T15:28:1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30"/>
    <x v="133"/>
    <x v="1"/>
    <d v="2026-07-17T15:28:19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6"/>
    <x v="133"/>
    <x v="1"/>
    <d v="2026-07-17T15:28:19"/>
    <n v="600"/>
    <n v="25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7"/>
    <x v="133"/>
    <x v="1"/>
    <d v="2026-07-17T15:28:19"/>
    <n v="65"/>
    <n v="4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9"/>
    <x v="32"/>
    <x v="133"/>
    <x v="1"/>
    <d v="2026-07-17T15:28:19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8"/>
    <x v="16"/>
    <x v="2"/>
    <d v="2026-07-17T15:28:20"/>
    <n v="84"/>
    <m/>
    <m/>
    <m/>
    <n v="4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9"/>
    <x v="16"/>
    <x v="2"/>
    <d v="2026-07-17T15:28:20"/>
    <n v="151"/>
    <m/>
    <m/>
    <m/>
    <m/>
    <m/>
    <n v="80"/>
    <n v="7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0"/>
    <x v="16"/>
    <x v="2"/>
    <d v="2026-07-17T15:28:20"/>
    <n v="36"/>
    <m/>
    <m/>
    <m/>
    <m/>
    <m/>
    <m/>
    <m/>
    <n v="15"/>
    <m/>
    <n v="14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1"/>
    <x v="16"/>
    <x v="2"/>
    <d v="2026-07-17T15:28:20"/>
    <n v="116.8"/>
    <n v="8"/>
    <n v="27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0"/>
    <x v="16"/>
    <x v="2"/>
    <d v="2026-07-17T15:28:20"/>
    <n v="4"/>
    <m/>
    <m/>
    <m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41"/>
    <x v="16"/>
    <x v="2"/>
    <d v="2026-07-17T15:28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"/>
    <x v="16"/>
    <x v="2"/>
    <d v="2026-07-17T15:28:20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3"/>
    <x v="16"/>
    <x v="2"/>
    <d v="2026-07-17T15:28:20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23"/>
    <x v="16"/>
    <x v="2"/>
    <d v="2026-07-17T15:28:20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2"/>
    <x v="16"/>
    <x v="2"/>
    <d v="2026-07-17T15:28:20"/>
    <n v="187"/>
    <n v="84"/>
    <n v="103"/>
    <n v="3"/>
    <n v="8"/>
    <n v="27"/>
    <n v="22"/>
    <n v="21"/>
    <n v="40"/>
    <n v="36"/>
    <n v="16"/>
    <m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3"/>
    <x v="16"/>
    <x v="2"/>
    <d v="2026-07-17T15:28:20"/>
    <n v="3"/>
    <n v="2"/>
    <n v="1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4"/>
    <x v="16"/>
    <x v="2"/>
    <d v="2026-07-17T15:28:2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5"/>
    <x v="16"/>
    <x v="2"/>
    <d v="2026-07-17T15:28:20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6"/>
    <x v="16"/>
    <x v="2"/>
    <d v="2026-07-17T15:28:20"/>
    <n v="4"/>
    <n v="0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37"/>
    <x v="16"/>
    <x v="2"/>
    <d v="2026-07-17T15:28:20"/>
    <n v="2"/>
    <n v="0"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38"/>
    <x v="16"/>
    <x v="2"/>
    <d v="2026-07-17T15:28:20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18"/>
    <x v="16"/>
    <x v="2"/>
    <d v="2026-07-17T15:28:20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20"/>
    <x v="16"/>
    <x v="2"/>
    <d v="2026-07-17T15:28:20"/>
    <n v="2"/>
    <n v="2"/>
    <n v="0"/>
    <n v="0"/>
    <n v="0"/>
    <n v="0"/>
    <n v="0"/>
    <n v="2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39"/>
    <x v="16"/>
    <x v="2"/>
    <d v="2026-07-17T15:28:20"/>
    <n v="1"/>
    <n v="0"/>
    <n v="1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24"/>
    <x v="16"/>
    <x v="2"/>
    <d v="2026-07-17T15:28:20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4"/>
    <x v="16"/>
    <x v="2"/>
    <d v="2026-07-17T15:28:2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5"/>
    <x v="16"/>
    <x v="2"/>
    <d v="2026-07-17T15:28:2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6"/>
    <x v="16"/>
    <x v="2"/>
    <d v="2026-07-17T15:28:20"/>
    <n v="216"/>
    <n v="91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1"/>
    <x v="7"/>
    <x v="16"/>
    <x v="2"/>
    <d v="2026-07-17T15:28:20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8"/>
    <x v="17"/>
    <x v="9"/>
    <d v="2026-07-17T15:28:20"/>
    <n v="176"/>
    <m/>
    <m/>
    <m/>
    <n v="9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9"/>
    <x v="17"/>
    <x v="9"/>
    <d v="2026-07-17T15:28:20"/>
    <n v="407"/>
    <m/>
    <m/>
    <m/>
    <m/>
    <m/>
    <n v="228"/>
    <n v="175"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10"/>
    <x v="17"/>
    <x v="9"/>
    <d v="2026-07-17T15:28:20"/>
    <n v="100"/>
    <m/>
    <m/>
    <m/>
    <m/>
    <m/>
    <m/>
    <m/>
    <n v="49"/>
    <m/>
    <n v="32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11"/>
    <x v="17"/>
    <x v="9"/>
    <d v="2026-07-17T15:28:20"/>
    <n v="110.4"/>
    <n v="9.6"/>
    <n v="18.39999999999999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0"/>
    <x v="17"/>
    <x v="9"/>
    <d v="2026-07-17T15:28:2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1"/>
    <x v="17"/>
    <x v="9"/>
    <d v="2026-07-17T15:28:20"/>
    <n v="16"/>
    <m/>
    <n v="0"/>
    <n v="0"/>
    <n v="1"/>
    <n v="2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26"/>
    <x v="17"/>
    <x v="9"/>
    <d v="2026-07-17T15:28:20"/>
    <n v="2"/>
    <m/>
    <m/>
    <m/>
    <m/>
    <m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22"/>
    <x v="17"/>
    <x v="9"/>
    <d v="2026-07-17T15:28:20"/>
    <n v="22"/>
    <n v="4"/>
    <n v="0"/>
    <n v="6.8"/>
    <n v="3.2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23"/>
    <x v="17"/>
    <x v="9"/>
    <d v="2026-07-17T15:28:20"/>
    <n v="17.600000000000001"/>
    <n v="0"/>
    <n v="4.4000000000000004"/>
    <n v="8.8000000000000007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2"/>
    <x v="17"/>
    <x v="9"/>
    <d v="2026-07-17T15:28:20"/>
    <n v="424"/>
    <n v="167"/>
    <n v="257"/>
    <n v="8"/>
    <n v="8"/>
    <n v="28"/>
    <n v="49"/>
    <n v="39"/>
    <n v="114"/>
    <n v="90"/>
    <n v="51"/>
    <m/>
    <n v="18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3"/>
    <x v="17"/>
    <x v="9"/>
    <d v="2026-07-17T15:28:20"/>
    <n v="10"/>
    <n v="2"/>
    <n v="8"/>
    <n v="0"/>
    <n v="0"/>
    <n v="0"/>
    <n v="1"/>
    <n v="1"/>
    <n v="5"/>
    <n v="2"/>
    <m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15"/>
    <x v="17"/>
    <x v="9"/>
    <d v="2026-07-17T15:28:20"/>
    <n v="11"/>
    <n v="2"/>
    <n v="9"/>
    <n v="1"/>
    <n v="1"/>
    <n v="5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16"/>
    <x v="17"/>
    <x v="9"/>
    <d v="2026-07-17T15:28:20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17"/>
    <x v="17"/>
    <x v="9"/>
    <d v="2026-07-17T15:28:20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33"/>
    <x v="17"/>
    <x v="9"/>
    <d v="2026-07-17T15:28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20"/>
    <x v="17"/>
    <x v="9"/>
    <d v="2026-07-17T15:28:20"/>
    <n v="5"/>
    <n v="3"/>
    <n v="2"/>
    <n v="0"/>
    <n v="0"/>
    <n v="1"/>
    <n v="2"/>
    <n v="0"/>
    <n v="1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4"/>
    <x v="17"/>
    <x v="9"/>
    <d v="2026-07-17T15:28:20"/>
    <n v="1014"/>
    <n v="1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5"/>
    <x v="17"/>
    <x v="9"/>
    <d v="2026-07-17T15:28:2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30"/>
    <x v="17"/>
    <x v="9"/>
    <d v="2026-07-17T15:28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6"/>
    <x v="17"/>
    <x v="9"/>
    <d v="2026-07-17T15:28:20"/>
    <n v="1014"/>
    <n v="380"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7"/>
    <x v="17"/>
    <x v="9"/>
    <d v="2026-07-17T15:28:20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32"/>
    <x v="17"/>
    <x v="9"/>
    <d v="2026-07-17T15:28:20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2"/>
    <x v="25"/>
    <x v="17"/>
    <x v="9"/>
    <d v="2026-07-17T15:28:20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8"/>
    <x v="19"/>
    <x v="2"/>
    <d v="2026-07-17T15:28:21"/>
    <n v="336"/>
    <m/>
    <m/>
    <m/>
    <n v="18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9"/>
    <x v="19"/>
    <x v="2"/>
    <d v="2026-07-17T15:28:21"/>
    <n v="452"/>
    <m/>
    <m/>
    <m/>
    <m/>
    <m/>
    <n v="28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0"/>
    <x v="19"/>
    <x v="2"/>
    <d v="2026-07-17T15:28:21"/>
    <n v="134"/>
    <m/>
    <m/>
    <m/>
    <m/>
    <m/>
    <m/>
    <m/>
    <n v="76"/>
    <m/>
    <n v="3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1"/>
    <x v="19"/>
    <x v="2"/>
    <d v="2026-07-17T15:28:21"/>
    <n v="228"/>
    <n v="33.6"/>
    <n v="24.8"/>
    <n v="16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0"/>
    <x v="19"/>
    <x v="2"/>
    <d v="2026-07-17T15:28:21"/>
    <n v="26"/>
    <m/>
    <m/>
    <m/>
    <n v="4"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"/>
    <x v="19"/>
    <x v="2"/>
    <d v="2026-07-17T15:28:21"/>
    <n v="26"/>
    <m/>
    <m/>
    <n v="5"/>
    <n v="4"/>
    <n v="5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6"/>
    <x v="19"/>
    <x v="2"/>
    <d v="2026-07-17T15:28:2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2"/>
    <x v="19"/>
    <x v="2"/>
    <d v="2026-07-17T15:28:21"/>
    <n v="15.2"/>
    <n v="1.6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3"/>
    <x v="19"/>
    <x v="2"/>
    <d v="2026-07-17T15:28:21"/>
    <n v="14.43"/>
    <n v="4.8099999999999996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1"/>
    <x v="19"/>
    <x v="2"/>
    <d v="2026-07-17T15:28:2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2"/>
    <x v="19"/>
    <x v="2"/>
    <d v="2026-07-17T15:28:21"/>
    <n v="9.6"/>
    <m/>
    <m/>
    <n v="3.2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3"/>
    <x v="19"/>
    <x v="2"/>
    <d v="2026-07-17T15:28:21"/>
    <n v="13.6"/>
    <m/>
    <m/>
    <n v="8.8000000000000007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"/>
    <x v="19"/>
    <x v="2"/>
    <d v="2026-07-17T15:28:21"/>
    <n v="589"/>
    <n v="246"/>
    <n v="343"/>
    <n v="14"/>
    <n v="8"/>
    <n v="56"/>
    <n v="94"/>
    <n v="74"/>
    <n v="140"/>
    <n v="86"/>
    <n v="76"/>
    <m/>
    <n v="17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3"/>
    <x v="19"/>
    <x v="2"/>
    <d v="2026-07-17T15:28:21"/>
    <n v="19"/>
    <n v="11"/>
    <n v="8"/>
    <n v="1"/>
    <n v="1"/>
    <n v="3"/>
    <n v="2"/>
    <n v="3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4"/>
    <x v="19"/>
    <x v="2"/>
    <d v="2026-07-17T15:28:21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5"/>
    <x v="19"/>
    <x v="2"/>
    <d v="2026-07-17T15:28:21"/>
    <n v="7"/>
    <n v="5"/>
    <n v="2"/>
    <m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6"/>
    <x v="19"/>
    <x v="2"/>
    <d v="2026-07-17T15:28:21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7"/>
    <x v="19"/>
    <x v="2"/>
    <d v="2026-07-17T15:28:2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8"/>
    <x v="19"/>
    <x v="2"/>
    <d v="2026-07-17T15:28:21"/>
    <n v="42.4"/>
    <n v="4.8"/>
    <n v="4.8"/>
    <n v="23.2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19"/>
    <x v="19"/>
    <x v="2"/>
    <d v="2026-07-17T15:28:21"/>
    <n v="6.8"/>
    <m/>
    <n v="2.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0"/>
    <x v="19"/>
    <x v="2"/>
    <d v="2026-07-17T15:28:21"/>
    <n v="17"/>
    <n v="5"/>
    <n v="12"/>
    <m/>
    <m/>
    <n v="1"/>
    <n v="3"/>
    <m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4"/>
    <x v="19"/>
    <x v="2"/>
    <d v="2026-07-17T15:28:21"/>
    <n v="12"/>
    <n v="7"/>
    <n v="5"/>
    <n v="1"/>
    <n v="2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4"/>
    <x v="19"/>
    <x v="2"/>
    <d v="2026-07-17T15:28:21"/>
    <n v="1454"/>
    <n v="1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5"/>
    <x v="19"/>
    <x v="2"/>
    <d v="2026-07-17T15:28:2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30"/>
    <x v="19"/>
    <x v="2"/>
    <d v="2026-07-17T15:2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6"/>
    <x v="19"/>
    <x v="2"/>
    <d v="2026-07-17T15:28:21"/>
    <n v="1454"/>
    <n v="537"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7"/>
    <x v="19"/>
    <x v="2"/>
    <d v="2026-07-17T15:28:21"/>
    <n v="107"/>
    <n v="4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32"/>
    <x v="19"/>
    <x v="2"/>
    <d v="2026-07-17T15:2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25"/>
    <x v="19"/>
    <x v="2"/>
    <d v="2026-07-17T15:28:21"/>
    <n v="104"/>
    <n v="4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3"/>
    <x v="34"/>
    <x v="19"/>
    <x v="2"/>
    <d v="2026-07-17T15:28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8"/>
    <x v="20"/>
    <x v="9"/>
    <d v="2026-07-17T15:28:21"/>
    <n v="54"/>
    <m/>
    <m/>
    <m/>
    <n v="2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9"/>
    <x v="20"/>
    <x v="9"/>
    <d v="2026-07-17T15:28:21"/>
    <n v="115"/>
    <m/>
    <m/>
    <m/>
    <m/>
    <m/>
    <n v="60"/>
    <n v="5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10"/>
    <x v="20"/>
    <x v="9"/>
    <d v="2026-07-17T15:28:21"/>
    <n v="48"/>
    <m/>
    <m/>
    <m/>
    <m/>
    <m/>
    <m/>
    <m/>
    <n v="16"/>
    <m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11"/>
    <x v="20"/>
    <x v="9"/>
    <d v="2026-07-17T15:28:21"/>
    <n v="20"/>
    <n v="0"/>
    <n v="1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0"/>
    <x v="20"/>
    <x v="9"/>
    <d v="2026-07-17T15:28:2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1"/>
    <x v="20"/>
    <x v="9"/>
    <d v="2026-07-17T15:28:21"/>
    <n v="12"/>
    <m/>
    <m/>
    <n v="2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2"/>
    <x v="20"/>
    <x v="9"/>
    <d v="2026-07-17T15:28:21"/>
    <n v="137"/>
    <n v="43"/>
    <n v="94"/>
    <m/>
    <n v="1"/>
    <n v="11"/>
    <n v="13"/>
    <n v="14"/>
    <n v="30"/>
    <n v="27"/>
    <n v="16"/>
    <m/>
    <n v="9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3"/>
    <x v="20"/>
    <x v="9"/>
    <d v="2026-07-17T15:28:21"/>
    <n v="6"/>
    <n v="3"/>
    <n v="3"/>
    <m/>
    <m/>
    <n v="1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4"/>
    <x v="20"/>
    <x v="9"/>
    <d v="2026-07-17T15:28:21"/>
    <n v="325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5"/>
    <x v="20"/>
    <x v="9"/>
    <d v="2026-07-17T15:28:2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6"/>
    <x v="20"/>
    <x v="9"/>
    <d v="2026-07-17T15:28:21"/>
    <n v="325"/>
    <n v="14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4"/>
    <x v="7"/>
    <x v="20"/>
    <x v="9"/>
    <d v="2026-07-17T15:28:21"/>
    <n v="2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8"/>
    <x v="21"/>
    <x v="1"/>
    <d v="2026-07-17T15:28:22"/>
    <n v="248"/>
    <m/>
    <m/>
    <m/>
    <n v="12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9"/>
    <x v="21"/>
    <x v="1"/>
    <d v="2026-07-17T15:28:22"/>
    <n v="482"/>
    <m/>
    <m/>
    <m/>
    <m/>
    <m/>
    <n v="268"/>
    <n v="207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0"/>
    <x v="21"/>
    <x v="1"/>
    <d v="2026-07-17T15:28:22"/>
    <n v="125"/>
    <m/>
    <m/>
    <m/>
    <m/>
    <m/>
    <m/>
    <m/>
    <n v="54"/>
    <m/>
    <n v="46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1"/>
    <x v="21"/>
    <x v="1"/>
    <d v="2026-07-17T15:28:22"/>
    <n v="197.6"/>
    <n v="16.8"/>
    <n v="40.79999999999999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0"/>
    <x v="21"/>
    <x v="1"/>
    <d v="2026-07-17T15:28:2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"/>
    <x v="21"/>
    <x v="1"/>
    <d v="2026-07-17T15:28:22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26"/>
    <x v="21"/>
    <x v="1"/>
    <d v="2026-07-17T15:28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3"/>
    <x v="21"/>
    <x v="1"/>
    <d v="2026-07-17T15:28:22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22"/>
    <x v="21"/>
    <x v="1"/>
    <d v="2026-07-17T15:28:22"/>
    <n v="21.6"/>
    <m/>
    <n v="3.6"/>
    <n v="13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2"/>
    <x v="21"/>
    <x v="1"/>
    <d v="2026-07-17T15:28:22"/>
    <n v="553"/>
    <n v="232"/>
    <n v="321"/>
    <n v="11"/>
    <n v="16"/>
    <n v="53"/>
    <n v="61"/>
    <n v="63"/>
    <n v="134"/>
    <n v="107"/>
    <n v="57"/>
    <m/>
    <n v="26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3"/>
    <x v="21"/>
    <x v="1"/>
    <d v="2026-07-17T15:28:22"/>
    <n v="5"/>
    <n v="4"/>
    <n v="1"/>
    <m/>
    <m/>
    <m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4"/>
    <x v="21"/>
    <x v="1"/>
    <d v="2026-07-17T15:28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5"/>
    <x v="21"/>
    <x v="1"/>
    <d v="2026-07-17T15:28:22"/>
    <n v="5"/>
    <n v="1"/>
    <n v="4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16"/>
    <x v="21"/>
    <x v="1"/>
    <d v="2026-07-17T15:28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20"/>
    <x v="21"/>
    <x v="1"/>
    <d v="2026-07-17T15:28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4"/>
    <x v="21"/>
    <x v="1"/>
    <d v="2026-07-17T15:28:22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5"/>
    <x v="21"/>
    <x v="1"/>
    <d v="2026-07-17T15:28:2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6"/>
    <x v="21"/>
    <x v="1"/>
    <d v="2026-07-17T15:28:22"/>
    <n v="347"/>
    <n v="142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5"/>
    <x v="7"/>
    <x v="21"/>
    <x v="1"/>
    <d v="2026-07-17T15:28:22"/>
    <n v="60"/>
    <n v="1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8"/>
    <x v="22"/>
    <x v="10"/>
    <d v="2026-07-17T15:28:22"/>
    <n v="94"/>
    <m/>
    <m/>
    <m/>
    <n v="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9"/>
    <x v="22"/>
    <x v="10"/>
    <d v="2026-07-17T15:28:22"/>
    <n v="167"/>
    <m/>
    <m/>
    <m/>
    <m/>
    <m/>
    <n v="8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10"/>
    <x v="22"/>
    <x v="10"/>
    <d v="2026-07-17T15:28:22"/>
    <n v="33"/>
    <m/>
    <m/>
    <m/>
    <m/>
    <m/>
    <m/>
    <m/>
    <n v="25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11"/>
    <x v="22"/>
    <x v="10"/>
    <d v="2026-07-17T15:28:22"/>
    <n v="70.400000000000006"/>
    <n v="8"/>
    <n v="21.6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0"/>
    <x v="22"/>
    <x v="10"/>
    <d v="2026-07-17T15:28:22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1"/>
    <x v="22"/>
    <x v="10"/>
    <d v="2026-07-17T15:28:22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22"/>
    <x v="22"/>
    <x v="10"/>
    <d v="2026-07-17T15:28:22"/>
    <n v="15.6"/>
    <n v="2.4"/>
    <n v="2.4"/>
    <n v="4.400000000000000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2"/>
    <x v="22"/>
    <x v="10"/>
    <d v="2026-07-17T15:28:22"/>
    <n v="185"/>
    <n v="70"/>
    <n v="115"/>
    <n v="2"/>
    <n v="6"/>
    <n v="13"/>
    <n v="22"/>
    <n v="25"/>
    <n v="41"/>
    <n v="43"/>
    <n v="25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3"/>
    <x v="22"/>
    <x v="10"/>
    <d v="2026-07-17T15:28:22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15"/>
    <x v="22"/>
    <x v="10"/>
    <d v="2026-07-17T15:28:22"/>
    <n v="5"/>
    <n v="2"/>
    <n v="3"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4"/>
    <x v="22"/>
    <x v="10"/>
    <d v="2026-07-17T15:28:22"/>
    <n v="32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5"/>
    <x v="22"/>
    <x v="10"/>
    <d v="2026-07-17T15:28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27"/>
    <x v="22"/>
    <x v="10"/>
    <d v="2026-07-17T15:2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6"/>
    <x v="22"/>
    <x v="10"/>
    <d v="2026-07-17T15:28:22"/>
    <n v="324"/>
    <n v="139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7"/>
    <x v="22"/>
    <x v="10"/>
    <d v="2026-07-17T15:28:2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26"/>
    <x v="28"/>
    <x v="22"/>
    <x v="10"/>
    <d v="2026-07-17T15:2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8"/>
    <x v="23"/>
    <x v="1"/>
    <d v="2026-07-17T15:28:23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9"/>
    <x v="23"/>
    <x v="1"/>
    <d v="2026-07-17T15:28:23"/>
    <n v="64"/>
    <m/>
    <m/>
    <m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10"/>
    <x v="23"/>
    <x v="1"/>
    <d v="2026-07-17T15:28:23"/>
    <n v="10"/>
    <m/>
    <m/>
    <m/>
    <m/>
    <m/>
    <m/>
    <m/>
    <n v="6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11"/>
    <x v="23"/>
    <x v="1"/>
    <d v="2026-07-17T15:28:23"/>
    <n v="17.600000000000001"/>
    <m/>
    <n v="9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0"/>
    <x v="23"/>
    <x v="1"/>
    <d v="2026-07-17T15:2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1"/>
    <x v="23"/>
    <x v="1"/>
    <d v="2026-07-17T15:2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22"/>
    <x v="23"/>
    <x v="1"/>
    <d v="2026-07-17T15:28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23"/>
    <x v="23"/>
    <x v="1"/>
    <d v="2026-07-17T15:28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2"/>
    <x v="23"/>
    <x v="1"/>
    <d v="2026-07-17T15:28:23"/>
    <n v="64"/>
    <n v="22"/>
    <n v="42"/>
    <m/>
    <n v="3"/>
    <n v="5"/>
    <n v="7"/>
    <n v="6"/>
    <n v="16"/>
    <n v="17"/>
    <n v="6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3"/>
    <x v="23"/>
    <x v="1"/>
    <d v="2026-07-17T15:28:23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15"/>
    <x v="23"/>
    <x v="1"/>
    <d v="2026-07-17T15:28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4"/>
    <x v="23"/>
    <x v="1"/>
    <d v="2026-07-17T15:28:23"/>
    <n v="376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5"/>
    <x v="23"/>
    <x v="1"/>
    <d v="2026-07-17T15:28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6"/>
    <x v="23"/>
    <x v="1"/>
    <d v="2026-07-17T15:28:23"/>
    <n v="376"/>
    <n v="15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0"/>
    <x v="7"/>
    <x v="23"/>
    <x v="1"/>
    <d v="2026-07-17T15:28:23"/>
    <n v="33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8"/>
    <x v="24"/>
    <x v="1"/>
    <d v="2026-07-17T15:28:2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9"/>
    <x v="24"/>
    <x v="1"/>
    <d v="2026-07-17T15:28:23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10"/>
    <x v="24"/>
    <x v="1"/>
    <d v="2026-07-17T15:28:23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11"/>
    <x v="24"/>
    <x v="1"/>
    <d v="2026-07-17T15:28:23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22"/>
    <x v="24"/>
    <x v="1"/>
    <d v="2026-07-17T15:28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2"/>
    <x v="24"/>
    <x v="1"/>
    <d v="2026-07-17T15:28:23"/>
    <n v="20"/>
    <n v="7"/>
    <n v="13"/>
    <n v="2"/>
    <m/>
    <n v="2"/>
    <n v="5"/>
    <n v="1"/>
    <n v="5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15"/>
    <x v="24"/>
    <x v="1"/>
    <d v="2026-07-17T15:28:2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4"/>
    <x v="24"/>
    <x v="1"/>
    <d v="2026-07-17T15:28:2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5"/>
    <x v="24"/>
    <x v="1"/>
    <d v="2026-07-17T15:2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6"/>
    <x v="24"/>
    <x v="1"/>
    <d v="2026-07-17T15:28:23"/>
    <n v="75"/>
    <n v="3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1"/>
    <x v="7"/>
    <x v="24"/>
    <x v="1"/>
    <d v="2026-07-17T15:28:2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8"/>
    <x v="25"/>
    <x v="1"/>
    <d v="2026-07-17T15:28:24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9"/>
    <x v="25"/>
    <x v="1"/>
    <d v="2026-07-17T15:28:24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10"/>
    <x v="25"/>
    <x v="1"/>
    <d v="2026-07-17T15:28:24"/>
    <n v="9"/>
    <m/>
    <m/>
    <m/>
    <m/>
    <m/>
    <m/>
    <m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11"/>
    <x v="25"/>
    <x v="1"/>
    <d v="2026-07-17T15:28:24"/>
    <n v="6.4"/>
    <n v="0.8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0"/>
    <x v="25"/>
    <x v="1"/>
    <d v="2026-07-17T15:28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1"/>
    <x v="25"/>
    <x v="1"/>
    <d v="2026-07-17T15:28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22"/>
    <x v="25"/>
    <x v="1"/>
    <d v="2026-07-17T15:28:24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2"/>
    <x v="25"/>
    <x v="1"/>
    <d v="2026-07-17T15:28:24"/>
    <n v="30"/>
    <n v="15"/>
    <n v="15"/>
    <n v="1"/>
    <m/>
    <n v="2"/>
    <n v="4"/>
    <n v="4"/>
    <n v="6"/>
    <n v="5"/>
    <n v="6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3"/>
    <x v="25"/>
    <x v="1"/>
    <d v="2026-07-17T15:28:2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15"/>
    <x v="25"/>
    <x v="1"/>
    <d v="2026-07-17T15:28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4"/>
    <x v="25"/>
    <x v="1"/>
    <d v="2026-07-17T15:28: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5"/>
    <x v="25"/>
    <x v="1"/>
    <d v="2026-07-17T15:28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27"/>
    <x v="25"/>
    <x v="1"/>
    <d v="2026-07-17T15:2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6"/>
    <x v="25"/>
    <x v="1"/>
    <d v="2026-07-17T15:28:24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7"/>
    <x v="25"/>
    <x v="1"/>
    <d v="2026-07-17T15:28:2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2"/>
    <x v="28"/>
    <x v="25"/>
    <x v="1"/>
    <d v="2026-07-17T15:28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8"/>
    <x v="26"/>
    <x v="2"/>
    <d v="2026-07-17T15:28:25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9"/>
    <x v="26"/>
    <x v="2"/>
    <d v="2026-07-17T15:28:25"/>
    <n v="55"/>
    <m/>
    <m/>
    <m/>
    <m/>
    <m/>
    <n v="20"/>
    <n v="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10"/>
    <x v="26"/>
    <x v="2"/>
    <d v="2026-07-17T15:28:25"/>
    <n v="5"/>
    <m/>
    <m/>
    <m/>
    <m/>
    <m/>
    <m/>
    <m/>
    <n v="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11"/>
    <x v="26"/>
    <x v="2"/>
    <d v="2026-07-17T15:28:25"/>
    <n v="24.8"/>
    <n v="4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26"/>
    <x v="26"/>
    <x v="2"/>
    <d v="2026-07-17T15:2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2"/>
    <x v="26"/>
    <x v="2"/>
    <d v="2026-07-17T15:28:25"/>
    <n v="59"/>
    <n v="24"/>
    <n v="35"/>
    <n v="1"/>
    <n v="2"/>
    <n v="4"/>
    <n v="9"/>
    <n v="10"/>
    <n v="10"/>
    <n v="17"/>
    <n v="5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3"/>
    <x v="26"/>
    <x v="2"/>
    <d v="2026-07-17T15:28:25"/>
    <n v="1"/>
    <n v="0"/>
    <n v="1"/>
    <n v="0"/>
    <n v="0"/>
    <n v="0"/>
    <n v="0"/>
    <n v="0"/>
    <n v="0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4"/>
    <x v="26"/>
    <x v="2"/>
    <d v="2026-07-17T15:28:2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5"/>
    <x v="26"/>
    <x v="2"/>
    <d v="2026-07-17T15:28:2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6"/>
    <x v="26"/>
    <x v="2"/>
    <d v="2026-07-17T15:28:25"/>
    <n v="93"/>
    <n v="4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5"/>
    <x v="7"/>
    <x v="26"/>
    <x v="2"/>
    <d v="2026-07-17T15:28:25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8"/>
    <x v="35"/>
    <x v="2"/>
    <d v="2026-07-17T15:28:25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9"/>
    <x v="35"/>
    <x v="2"/>
    <d v="2026-07-17T15:28:25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10"/>
    <x v="35"/>
    <x v="2"/>
    <d v="2026-07-17T15:28:2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11"/>
    <x v="35"/>
    <x v="2"/>
    <d v="2026-07-17T15:28:25"/>
    <n v="13.6"/>
    <m/>
    <n v="3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0"/>
    <x v="35"/>
    <x v="2"/>
    <d v="2026-07-17T15:2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2"/>
    <x v="35"/>
    <x v="2"/>
    <d v="2026-07-17T15:28:25"/>
    <n v="20"/>
    <n v="10"/>
    <n v="10"/>
    <m/>
    <n v="1"/>
    <n v="2"/>
    <n v="2"/>
    <n v="5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3"/>
    <x v="35"/>
    <x v="2"/>
    <d v="2026-07-17T15:28:25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4"/>
    <x v="35"/>
    <x v="2"/>
    <d v="2026-07-17T15:28:2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7"/>
    <x v="6"/>
    <x v="35"/>
    <x v="2"/>
    <d v="2026-07-17T15:28:25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8"/>
    <x v="40"/>
    <x v="9"/>
    <d v="2026-07-17T15:28:26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9"/>
    <x v="40"/>
    <x v="9"/>
    <d v="2026-07-17T15:28:26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10"/>
    <x v="40"/>
    <x v="9"/>
    <d v="2026-07-17T15:28:26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11"/>
    <x v="40"/>
    <x v="9"/>
    <d v="2026-07-17T15:28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2"/>
    <x v="40"/>
    <x v="9"/>
    <d v="2026-07-17T15:28:26"/>
    <n v="25"/>
    <n v="8"/>
    <n v="17"/>
    <m/>
    <m/>
    <n v="2"/>
    <m/>
    <n v="4"/>
    <n v="8"/>
    <n v="8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4"/>
    <x v="40"/>
    <x v="9"/>
    <d v="2026-07-17T15:28:26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5"/>
    <x v="40"/>
    <x v="9"/>
    <d v="2026-07-17T15:28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6"/>
    <x v="40"/>
    <x v="9"/>
    <d v="2026-07-17T15:28:26"/>
    <n v="176"/>
    <n v="74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7"/>
    <x v="40"/>
    <x v="9"/>
    <d v="2026-07-17T15:28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5"/>
    <x v="25"/>
    <x v="40"/>
    <x v="9"/>
    <d v="2026-07-17T15:28:2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8"/>
    <x v="41"/>
    <x v="9"/>
    <d v="2026-07-17T15:28:2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9"/>
    <x v="41"/>
    <x v="9"/>
    <d v="2026-07-17T15:28:26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10"/>
    <x v="41"/>
    <x v="9"/>
    <d v="2026-07-17T15:28:26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11"/>
    <x v="41"/>
    <x v="9"/>
    <d v="2026-07-17T15:28:2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0"/>
    <x v="41"/>
    <x v="9"/>
    <d v="2026-07-17T15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1"/>
    <x v="41"/>
    <x v="9"/>
    <d v="2026-07-17T15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2"/>
    <x v="41"/>
    <x v="9"/>
    <d v="2026-07-17T15:28:26"/>
    <n v="21"/>
    <n v="10"/>
    <n v="11"/>
    <m/>
    <m/>
    <n v="2"/>
    <n v="3"/>
    <n v="2"/>
    <n v="5"/>
    <n v="5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3"/>
    <x v="41"/>
    <x v="9"/>
    <d v="2026-07-17T15:28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4"/>
    <x v="41"/>
    <x v="9"/>
    <d v="2026-07-17T15:28:26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5"/>
    <x v="41"/>
    <x v="9"/>
    <d v="2026-07-17T15:28:2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6"/>
    <x v="41"/>
    <x v="9"/>
    <d v="2026-07-17T15:28:26"/>
    <n v="122"/>
    <n v="59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7"/>
    <x v="41"/>
    <x v="9"/>
    <d v="2026-07-17T15:28:26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25"/>
    <x v="41"/>
    <x v="9"/>
    <d v="2026-07-17T15:28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6"/>
    <x v="34"/>
    <x v="41"/>
    <x v="9"/>
    <d v="2026-07-17T15:28:2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8"/>
    <x v="28"/>
    <x v="9"/>
    <d v="2026-07-17T15:28:2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9"/>
    <x v="28"/>
    <x v="9"/>
    <d v="2026-07-17T15:28:27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10"/>
    <x v="28"/>
    <x v="9"/>
    <d v="2026-07-17T15:28:2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0"/>
    <x v="28"/>
    <x v="9"/>
    <d v="2026-07-17T15:28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1"/>
    <x v="28"/>
    <x v="9"/>
    <d v="2026-07-17T15:28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2"/>
    <x v="28"/>
    <x v="9"/>
    <d v="2026-07-17T15:28:27"/>
    <n v="22"/>
    <n v="6"/>
    <n v="16"/>
    <m/>
    <m/>
    <m/>
    <n v="4"/>
    <n v="2"/>
    <n v="6"/>
    <n v="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3"/>
    <x v="28"/>
    <x v="9"/>
    <d v="2026-07-17T15:28:2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4"/>
    <x v="28"/>
    <x v="9"/>
    <d v="2026-07-17T15:28:2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5"/>
    <x v="28"/>
    <x v="9"/>
    <d v="2026-07-17T15:28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6"/>
    <x v="28"/>
    <x v="9"/>
    <d v="2026-07-17T15:28:27"/>
    <n v="119"/>
    <n v="5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7"/>
    <x v="7"/>
    <x v="28"/>
    <x v="9"/>
    <d v="2026-07-17T15:28:2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9"/>
    <x v="44"/>
    <x v="9"/>
    <d v="2026-07-17T15:28:27"/>
    <n v="20"/>
    <m/>
    <m/>
    <m/>
    <m/>
    <m/>
    <n v="1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2"/>
    <x v="44"/>
    <x v="9"/>
    <d v="2026-07-17T15:28:27"/>
    <n v="10"/>
    <n v="6"/>
    <n v="4"/>
    <m/>
    <m/>
    <m/>
    <m/>
    <m/>
    <n v="7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4"/>
    <x v="44"/>
    <x v="9"/>
    <d v="2026-07-17T15:28:2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5"/>
    <x v="44"/>
    <x v="9"/>
    <d v="2026-07-17T15:28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6"/>
    <x v="44"/>
    <x v="9"/>
    <d v="2026-07-17T15:28:27"/>
    <n v="77"/>
    <n v="3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7"/>
    <x v="44"/>
    <x v="9"/>
    <d v="2026-07-17T15:28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9"/>
    <x v="25"/>
    <x v="44"/>
    <x v="9"/>
    <d v="2026-07-17T15:28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2"/>
    <x v="9"/>
    <x v="45"/>
    <x v="9"/>
    <d v="2026-07-17T15:28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2"/>
    <x v="10"/>
    <x v="45"/>
    <x v="9"/>
    <d v="2026-07-17T15:28:28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2"/>
    <x v="2"/>
    <x v="45"/>
    <x v="9"/>
    <d v="2026-07-17T15:28:28"/>
    <n v="5"/>
    <m/>
    <n v="5"/>
    <m/>
    <m/>
    <m/>
    <m/>
    <m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2"/>
    <x v="4"/>
    <x v="45"/>
    <x v="9"/>
    <d v="2026-07-17T15:28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2"/>
    <x v="6"/>
    <x v="45"/>
    <x v="9"/>
    <d v="2026-07-17T15:28:28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8"/>
    <x v="29"/>
    <x v="4"/>
    <d v="2026-07-17T15:28:2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9"/>
    <x v="29"/>
    <x v="4"/>
    <d v="2026-07-17T15:28:28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11"/>
    <x v="29"/>
    <x v="4"/>
    <d v="2026-07-17T15:28:28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0"/>
    <x v="29"/>
    <x v="4"/>
    <d v="2026-07-17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1"/>
    <x v="29"/>
    <x v="4"/>
    <d v="2026-07-17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2"/>
    <x v="29"/>
    <x v="4"/>
    <d v="2026-07-17T15:28:28"/>
    <n v="10"/>
    <n v="4"/>
    <n v="6"/>
    <n v="1"/>
    <m/>
    <n v="1"/>
    <n v="1"/>
    <n v="3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3"/>
    <x v="29"/>
    <x v="4"/>
    <d v="2026-07-17T15:28:2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4"/>
    <x v="29"/>
    <x v="4"/>
    <d v="2026-07-17T15:28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5"/>
    <x v="29"/>
    <x v="4"/>
    <d v="2026-07-17T15:2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6"/>
    <x v="29"/>
    <x v="4"/>
    <d v="2026-07-17T15:28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5"/>
    <x v="7"/>
    <x v="29"/>
    <x v="4"/>
    <d v="2026-07-17T15:28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8"/>
    <x v="30"/>
    <x v="4"/>
    <d v="2026-07-17T15:28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9"/>
    <x v="30"/>
    <x v="4"/>
    <d v="2026-07-17T15:28:2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10"/>
    <x v="30"/>
    <x v="4"/>
    <d v="2026-07-17T15:28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2"/>
    <x v="30"/>
    <x v="4"/>
    <d v="2026-07-17T15:28:29"/>
    <n v="8"/>
    <n v="4"/>
    <n v="4"/>
    <m/>
    <m/>
    <m/>
    <m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4"/>
    <x v="30"/>
    <x v="4"/>
    <d v="2026-07-17T15:28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5"/>
    <x v="30"/>
    <x v="4"/>
    <d v="2026-07-17T15:2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6"/>
    <x v="30"/>
    <x v="4"/>
    <d v="2026-07-17T15:28:29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7"/>
    <x v="30"/>
    <x v="4"/>
    <d v="2026-07-17T15:2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7"/>
    <x v="25"/>
    <x v="30"/>
    <x v="4"/>
    <d v="2026-07-17T15:28:2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8"/>
    <x v="46"/>
    <x v="4"/>
    <d v="2026-07-17T15:28:2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9"/>
    <x v="46"/>
    <x v="4"/>
    <d v="2026-07-17T15:28:2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2"/>
    <x v="46"/>
    <x v="4"/>
    <d v="2026-07-17T15:28:29"/>
    <n v="9"/>
    <n v="7"/>
    <n v="2"/>
    <m/>
    <m/>
    <m/>
    <n v="1"/>
    <n v="3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4"/>
    <x v="46"/>
    <x v="4"/>
    <d v="2026-07-17T15:28:29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5"/>
    <x v="46"/>
    <x v="4"/>
    <d v="2026-07-17T15:28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6"/>
    <x v="46"/>
    <x v="4"/>
    <d v="2026-07-17T15:28:29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7"/>
    <x v="46"/>
    <x v="4"/>
    <d v="2026-07-17T15:28:2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28"/>
    <x v="25"/>
    <x v="46"/>
    <x v="4"/>
    <d v="2026-07-17T15:2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9"/>
    <x v="47"/>
    <x v="4"/>
    <d v="2026-07-17T15:28:30"/>
    <n v="16"/>
    <m/>
    <m/>
    <m/>
    <m/>
    <m/>
    <n v="6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10"/>
    <x v="47"/>
    <x v="4"/>
    <d v="2026-07-17T15:28:3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11"/>
    <x v="47"/>
    <x v="4"/>
    <d v="2026-07-17T15:28:3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2"/>
    <x v="47"/>
    <x v="4"/>
    <d v="2026-07-17T15:28:30"/>
    <n v="10"/>
    <n v="7"/>
    <n v="3"/>
    <n v="1"/>
    <m/>
    <m/>
    <m/>
    <m/>
    <n v="3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4"/>
    <x v="47"/>
    <x v="4"/>
    <d v="2026-07-17T15:28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5"/>
    <x v="47"/>
    <x v="4"/>
    <d v="2026-07-17T15:28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6"/>
    <x v="47"/>
    <x v="4"/>
    <d v="2026-07-17T15:28:30"/>
    <n v="30"/>
    <n v="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0"/>
    <x v="7"/>
    <x v="47"/>
    <x v="4"/>
    <d v="2026-07-17T15:28:30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8"/>
    <x v="48"/>
    <x v="4"/>
    <d v="2026-07-17T15:28:3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9"/>
    <x v="48"/>
    <x v="4"/>
    <d v="2026-07-17T15:28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10"/>
    <x v="48"/>
    <x v="4"/>
    <d v="2026-07-17T15:28:3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2"/>
    <x v="48"/>
    <x v="4"/>
    <d v="2026-07-17T15:28:30"/>
    <n v="7"/>
    <n v="2"/>
    <n v="5"/>
    <m/>
    <m/>
    <m/>
    <n v="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4"/>
    <x v="48"/>
    <x v="4"/>
    <d v="2026-07-17T15:28:3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5"/>
    <x v="48"/>
    <x v="4"/>
    <d v="2026-07-17T15:2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6"/>
    <x v="48"/>
    <x v="4"/>
    <d v="2026-07-17T15:28:30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1"/>
    <x v="7"/>
    <x v="48"/>
    <x v="4"/>
    <d v="2026-07-17T15:2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8"/>
    <x v="31"/>
    <x v="4"/>
    <d v="2026-07-17T15:28:3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9"/>
    <x v="31"/>
    <x v="4"/>
    <d v="2026-07-17T15:2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10"/>
    <x v="31"/>
    <x v="4"/>
    <d v="2026-07-17T15:28:30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11"/>
    <x v="31"/>
    <x v="4"/>
    <d v="2026-07-17T15:28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2"/>
    <x v="31"/>
    <x v="4"/>
    <d v="2026-07-17T15:28:30"/>
    <n v="10"/>
    <n v="1"/>
    <n v="9"/>
    <m/>
    <m/>
    <n v="1"/>
    <n v="2"/>
    <n v="2"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4"/>
    <x v="31"/>
    <x v="4"/>
    <d v="2026-07-17T15:28:30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5"/>
    <x v="31"/>
    <x v="4"/>
    <d v="2026-07-17T15:28:3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6"/>
    <x v="31"/>
    <x v="4"/>
    <d v="2026-07-17T15:28:30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2"/>
    <x v="7"/>
    <x v="31"/>
    <x v="4"/>
    <d v="2026-07-17T15:28:3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3"/>
    <x v="4"/>
    <x v="32"/>
    <x v="0"/>
    <d v="2026-07-17T15:28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3"/>
    <x v="5"/>
    <x v="32"/>
    <x v="0"/>
    <d v="2026-07-17T15:28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3"/>
    <x v="6"/>
    <x v="32"/>
    <x v="0"/>
    <d v="2026-07-17T15:28:3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3"/>
    <x v="7"/>
    <x v="32"/>
    <x v="0"/>
    <d v="2026-07-17T15:28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8"/>
    <x v="51"/>
    <x v="0"/>
    <d v="2026-07-17T15:28:3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9"/>
    <x v="51"/>
    <x v="0"/>
    <d v="2026-07-17T15:28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10"/>
    <x v="51"/>
    <x v="0"/>
    <d v="2026-07-17T15:28:3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2"/>
    <x v="51"/>
    <x v="0"/>
    <d v="2026-07-17T15:28:32"/>
    <n v="6"/>
    <n v="2"/>
    <n v="4"/>
    <m/>
    <m/>
    <m/>
    <n v="1"/>
    <n v="2"/>
    <m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4"/>
    <x v="51"/>
    <x v="0"/>
    <d v="2026-07-17T15:28:3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5"/>
    <x v="51"/>
    <x v="0"/>
    <d v="2026-07-17T15:28:3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6"/>
    <x v="51"/>
    <x v="0"/>
    <d v="2026-07-17T15:28:32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7"/>
    <x v="51"/>
    <x v="0"/>
    <d v="2026-07-17T15:28:32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4"/>
    <x v="25"/>
    <x v="51"/>
    <x v="0"/>
    <d v="2026-07-17T15:28:3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8"/>
    <x v="33"/>
    <x v="4"/>
    <d v="2026-07-17T15:28:32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9"/>
    <x v="33"/>
    <x v="4"/>
    <d v="2026-07-17T15:28:3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10"/>
    <x v="33"/>
    <x v="4"/>
    <d v="2026-07-17T15:28:3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11"/>
    <x v="33"/>
    <x v="4"/>
    <d v="2026-07-17T15:28:3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0"/>
    <x v="33"/>
    <x v="4"/>
    <d v="2026-07-17T15:28:3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1"/>
    <x v="33"/>
    <x v="4"/>
    <d v="2026-07-17T15:28:3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2"/>
    <x v="33"/>
    <x v="4"/>
    <d v="2026-07-17T15:28:32"/>
    <n v="23"/>
    <n v="9"/>
    <n v="14"/>
    <m/>
    <m/>
    <n v="2"/>
    <n v="3"/>
    <n v="4"/>
    <n v="6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3"/>
    <x v="33"/>
    <x v="4"/>
    <d v="2026-07-17T15:28:32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4"/>
    <x v="33"/>
    <x v="4"/>
    <d v="2026-07-17T15:28:3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5"/>
    <x v="33"/>
    <x v="4"/>
    <d v="2026-07-17T15:28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6"/>
    <x v="33"/>
    <x v="4"/>
    <d v="2026-07-17T15:28:32"/>
    <n v="93"/>
    <n v="3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5"/>
    <x v="7"/>
    <x v="33"/>
    <x v="4"/>
    <d v="2026-07-17T15:28:32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8"/>
    <x v="34"/>
    <x v="4"/>
    <d v="2026-07-17T15:2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9"/>
    <x v="34"/>
    <x v="4"/>
    <d v="2026-07-17T15:28:3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10"/>
    <x v="34"/>
    <x v="4"/>
    <d v="2026-07-17T15:28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2"/>
    <x v="34"/>
    <x v="4"/>
    <d v="2026-07-17T15:28:33"/>
    <n v="9"/>
    <n v="4"/>
    <n v="5"/>
    <m/>
    <m/>
    <m/>
    <m/>
    <n v="1"/>
    <n v="3"/>
    <n v="4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4"/>
    <x v="34"/>
    <x v="4"/>
    <d v="2026-07-17T15:28:3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5"/>
    <x v="34"/>
    <x v="4"/>
    <d v="2026-07-17T15:2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6"/>
    <x v="34"/>
    <x v="4"/>
    <d v="2026-07-17T15:28:3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6"/>
    <x v="7"/>
    <x v="34"/>
    <x v="4"/>
    <d v="2026-07-17T15:2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8"/>
    <x v="42"/>
    <x v="9"/>
    <d v="2026-07-17T15:2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9"/>
    <x v="42"/>
    <x v="9"/>
    <d v="2026-07-17T15:28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10"/>
    <x v="42"/>
    <x v="9"/>
    <d v="2026-07-17T15:28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2"/>
    <x v="42"/>
    <x v="9"/>
    <d v="2026-07-17T15:28:33"/>
    <n v="8"/>
    <n v="4"/>
    <n v="4"/>
    <m/>
    <m/>
    <m/>
    <n v="2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4"/>
    <x v="42"/>
    <x v="9"/>
    <d v="2026-07-17T15:28:33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5"/>
    <x v="42"/>
    <x v="9"/>
    <d v="2026-07-17T15:28:3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6"/>
    <x v="42"/>
    <x v="9"/>
    <d v="2026-07-17T15:28:33"/>
    <n v="128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7"/>
    <x v="7"/>
    <x v="42"/>
    <x v="9"/>
    <d v="2026-07-17T15:28:33"/>
    <n v="18"/>
    <n v="1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9"/>
    <x v="8"/>
    <x v="43"/>
    <x v="9"/>
    <d v="2026-07-17T15:28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9"/>
    <x v="9"/>
    <x v="43"/>
    <x v="9"/>
    <d v="2026-07-17T15:28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9"/>
    <x v="2"/>
    <x v="43"/>
    <x v="9"/>
    <d v="2026-07-17T15:28:34"/>
    <n v="4"/>
    <n v="1"/>
    <n v="3"/>
    <m/>
    <m/>
    <m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9"/>
    <x v="4"/>
    <x v="43"/>
    <x v="9"/>
    <d v="2026-07-17T15:28:3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39"/>
    <x v="6"/>
    <x v="43"/>
    <x v="9"/>
    <d v="2026-07-17T15:28:34"/>
    <n v="49"/>
    <n v="2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0"/>
    <x v="4"/>
    <x v="55"/>
    <x v="5"/>
    <d v="2026-07-17T15:28:3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0"/>
    <x v="6"/>
    <x v="55"/>
    <x v="5"/>
    <d v="2026-07-17T15:28:35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8"/>
    <x v="56"/>
    <x v="0"/>
    <d v="2026-07-17T15:28:3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9"/>
    <x v="56"/>
    <x v="0"/>
    <d v="2026-07-17T15:28:35"/>
    <n v="11"/>
    <m/>
    <m/>
    <m/>
    <m/>
    <m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10"/>
    <x v="56"/>
    <x v="0"/>
    <d v="2026-07-17T15:28:35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2"/>
    <x v="56"/>
    <x v="0"/>
    <d v="2026-07-17T15:28:35"/>
    <n v="12"/>
    <n v="7"/>
    <n v="5"/>
    <m/>
    <m/>
    <m/>
    <n v="1"/>
    <n v="2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4"/>
    <x v="56"/>
    <x v="0"/>
    <d v="2026-07-17T15:28:3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5"/>
    <x v="56"/>
    <x v="0"/>
    <d v="2026-07-17T15:28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6"/>
    <x v="56"/>
    <x v="0"/>
    <d v="2026-07-17T15:28:35"/>
    <n v="99"/>
    <n v="4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7"/>
    <x v="56"/>
    <x v="0"/>
    <d v="2026-07-17T15:28:3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1"/>
    <x v="25"/>
    <x v="56"/>
    <x v="0"/>
    <d v="2026-07-17T15:28:35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2"/>
    <x v="4"/>
    <x v="49"/>
    <x v="5"/>
    <d v="2026-07-17T15:28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2"/>
    <x v="6"/>
    <x v="49"/>
    <x v="5"/>
    <d v="2026-07-17T15:28:36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8"/>
    <x v="50"/>
    <x v="10"/>
    <d v="2026-07-17T15:28:37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9"/>
    <x v="50"/>
    <x v="10"/>
    <d v="2026-07-17T15:28:37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10"/>
    <x v="50"/>
    <x v="10"/>
    <d v="2026-07-17T15:28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11"/>
    <x v="50"/>
    <x v="10"/>
    <d v="2026-07-17T15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2"/>
    <x v="50"/>
    <x v="10"/>
    <d v="2026-07-17T15:28:37"/>
    <n v="10"/>
    <n v="6"/>
    <n v="4"/>
    <m/>
    <m/>
    <n v="1"/>
    <n v="0"/>
    <n v="2"/>
    <n v="5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4"/>
    <x v="50"/>
    <x v="10"/>
    <d v="2026-07-17T15:28:37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5"/>
    <x v="50"/>
    <x v="10"/>
    <d v="2026-07-17T15:28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6"/>
    <x v="50"/>
    <x v="10"/>
    <d v="2026-07-17T15:28:37"/>
    <n v="121"/>
    <n v="56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3"/>
    <x v="7"/>
    <x v="50"/>
    <x v="10"/>
    <d v="2026-07-17T15:28:3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8"/>
    <x v="57"/>
    <x v="10"/>
    <d v="2026-07-17T15:28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9"/>
    <x v="57"/>
    <x v="10"/>
    <d v="2026-07-17T15:28:37"/>
    <n v="10"/>
    <m/>
    <m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10"/>
    <x v="57"/>
    <x v="10"/>
    <d v="2026-07-17T15:28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11"/>
    <x v="57"/>
    <x v="10"/>
    <d v="2026-07-17T15:28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2"/>
    <x v="57"/>
    <x v="10"/>
    <d v="2026-07-17T15:28:37"/>
    <n v="10"/>
    <n v="3"/>
    <n v="7"/>
    <n v="0"/>
    <n v="0"/>
    <n v="1"/>
    <n v="2"/>
    <n v="1"/>
    <n v="5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4"/>
    <x v="57"/>
    <x v="10"/>
    <d v="2026-07-17T15:28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5"/>
    <x v="57"/>
    <x v="10"/>
    <d v="2026-07-17T15:28:3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6"/>
    <x v="57"/>
    <x v="10"/>
    <d v="2026-07-17T15:28:37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4"/>
    <x v="7"/>
    <x v="57"/>
    <x v="10"/>
    <d v="2026-07-17T15:28:37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8"/>
    <x v="60"/>
    <x v="10"/>
    <d v="2026-07-17T15:28:3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9"/>
    <x v="60"/>
    <x v="10"/>
    <d v="2026-07-17T15:28:38"/>
    <n v="22"/>
    <m/>
    <m/>
    <m/>
    <m/>
    <m/>
    <n v="8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10"/>
    <x v="60"/>
    <x v="10"/>
    <d v="2026-07-17T15:28:38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2"/>
    <x v="60"/>
    <x v="10"/>
    <d v="2026-07-17T15:28:38"/>
    <n v="17"/>
    <n v="8"/>
    <n v="9"/>
    <m/>
    <m/>
    <m/>
    <n v="1"/>
    <n v="2"/>
    <n v="4"/>
    <n v="7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4"/>
    <x v="60"/>
    <x v="10"/>
    <d v="2026-07-17T15:28:3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5"/>
    <x v="60"/>
    <x v="10"/>
    <d v="2026-07-17T15:28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6"/>
    <x v="60"/>
    <x v="10"/>
    <d v="2026-07-17T15:28:38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5"/>
    <x v="7"/>
    <x v="60"/>
    <x v="10"/>
    <d v="2026-07-17T15:28:38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9"/>
    <x v="61"/>
    <x v="10"/>
    <d v="2026-07-17T15:28:3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2"/>
    <x v="61"/>
    <x v="10"/>
    <d v="2026-07-17T15:28:38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4"/>
    <x v="61"/>
    <x v="10"/>
    <d v="2026-07-17T15:28:3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5"/>
    <x v="61"/>
    <x v="10"/>
    <d v="2026-07-17T15:28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27"/>
    <x v="61"/>
    <x v="10"/>
    <d v="2026-07-17T15:2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6"/>
    <x v="61"/>
    <x v="10"/>
    <d v="2026-07-17T15:28:38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7"/>
    <x v="61"/>
    <x v="10"/>
    <d v="2026-07-17T15:28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6"/>
    <x v="28"/>
    <x v="61"/>
    <x v="10"/>
    <d v="2026-07-17T15:2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8"/>
    <x v="62"/>
    <x v="10"/>
    <d v="2026-07-17T15:28:3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9"/>
    <x v="62"/>
    <x v="10"/>
    <d v="2026-07-17T15:28:39"/>
    <n v="19"/>
    <m/>
    <m/>
    <m/>
    <m/>
    <m/>
    <n v="8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10"/>
    <x v="62"/>
    <x v="10"/>
    <d v="2026-07-17T15:28:3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11"/>
    <x v="62"/>
    <x v="10"/>
    <d v="2026-07-17T15:28:39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0"/>
    <x v="62"/>
    <x v="10"/>
    <d v="2026-07-17T15:28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1"/>
    <x v="62"/>
    <x v="10"/>
    <d v="2026-07-17T15:28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2"/>
    <x v="62"/>
    <x v="10"/>
    <d v="2026-07-17T15:28:39"/>
    <n v="18"/>
    <n v="7"/>
    <n v="11"/>
    <n v="1"/>
    <m/>
    <n v="1"/>
    <n v="1"/>
    <n v="3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4"/>
    <x v="62"/>
    <x v="10"/>
    <d v="2026-07-17T15:28:3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5"/>
    <x v="62"/>
    <x v="10"/>
    <d v="2026-07-17T15:28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6"/>
    <x v="62"/>
    <x v="10"/>
    <d v="2026-07-17T15:28:39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7"/>
    <x v="7"/>
    <x v="62"/>
    <x v="10"/>
    <d v="2026-07-17T15:28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8"/>
    <x v="63"/>
    <x v="10"/>
    <d v="2026-07-17T15:28:39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9"/>
    <x v="63"/>
    <x v="10"/>
    <d v="2026-07-17T15:28:39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10"/>
    <x v="63"/>
    <x v="10"/>
    <d v="2026-07-17T15:28:3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2"/>
    <x v="63"/>
    <x v="10"/>
    <d v="2026-07-17T15:28:39"/>
    <n v="14"/>
    <n v="10"/>
    <n v="4"/>
    <m/>
    <m/>
    <m/>
    <n v="0"/>
    <n v="2"/>
    <n v="5"/>
    <n v="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4"/>
    <x v="63"/>
    <x v="10"/>
    <d v="2026-07-17T15:28:3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5"/>
    <x v="63"/>
    <x v="10"/>
    <d v="2026-07-17T15:28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6"/>
    <x v="63"/>
    <x v="10"/>
    <d v="2026-07-17T15:28:39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8"/>
    <x v="7"/>
    <x v="63"/>
    <x v="10"/>
    <d v="2026-07-17T15:28:3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9"/>
    <x v="11"/>
    <x v="64"/>
    <x v="10"/>
    <d v="2026-07-17T15:28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9"/>
    <x v="2"/>
    <x v="64"/>
    <x v="10"/>
    <d v="2026-07-17T15:28:40"/>
    <n v="1"/>
    <m/>
    <n v="1"/>
    <m/>
    <m/>
    <n v="1"/>
    <m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9"/>
    <x v="4"/>
    <x v="64"/>
    <x v="10"/>
    <d v="2026-07-17T15:28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9"/>
    <x v="5"/>
    <x v="64"/>
    <x v="10"/>
    <d v="2026-07-17T15:28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9"/>
    <x v="6"/>
    <x v="64"/>
    <x v="10"/>
    <d v="2026-07-17T15:28:4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49"/>
    <x v="7"/>
    <x v="64"/>
    <x v="10"/>
    <d v="2026-07-17T15:28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8"/>
    <x v="65"/>
    <x v="6"/>
    <d v="2026-07-17T15:28:40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9"/>
    <x v="65"/>
    <x v="6"/>
    <d v="2026-07-17T15:28:40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2"/>
    <x v="65"/>
    <x v="6"/>
    <d v="2026-07-17T15:28:40"/>
    <n v="16"/>
    <n v="11"/>
    <n v="5"/>
    <m/>
    <m/>
    <m/>
    <n v="5"/>
    <n v="3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4"/>
    <x v="65"/>
    <x v="6"/>
    <d v="2026-07-17T15:28:40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5"/>
    <x v="65"/>
    <x v="6"/>
    <d v="2026-07-17T15:28:4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6"/>
    <x v="65"/>
    <x v="6"/>
    <d v="2026-07-17T15:28:40"/>
    <n v="248"/>
    <n v="11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0"/>
    <x v="7"/>
    <x v="65"/>
    <x v="6"/>
    <d v="2026-07-17T15:28:40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1"/>
    <x v="9"/>
    <x v="66"/>
    <x v="6"/>
    <d v="2026-07-17T15:28:41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1"/>
    <x v="2"/>
    <x v="66"/>
    <x v="6"/>
    <d v="2026-07-17T15:28:41"/>
    <n v="3"/>
    <n v="3"/>
    <m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1"/>
    <x v="4"/>
    <x v="66"/>
    <x v="6"/>
    <d v="2026-07-17T15:28:41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1"/>
    <x v="5"/>
    <x v="66"/>
    <x v="6"/>
    <d v="2026-07-17T15:28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1"/>
    <x v="6"/>
    <x v="66"/>
    <x v="6"/>
    <d v="2026-07-17T15:28:41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1"/>
    <x v="7"/>
    <x v="66"/>
    <x v="6"/>
    <d v="2026-07-17T15:28:4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8"/>
    <x v="52"/>
    <x v="11"/>
    <d v="2026-07-17T15:28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9"/>
    <x v="52"/>
    <x v="11"/>
    <d v="2026-07-17T15:28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10"/>
    <x v="52"/>
    <x v="11"/>
    <d v="2026-07-17T15:28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11"/>
    <x v="52"/>
    <x v="11"/>
    <d v="2026-07-17T15:28:4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2"/>
    <x v="52"/>
    <x v="11"/>
    <d v="2026-07-17T15:28:41"/>
    <n v="6"/>
    <n v="4"/>
    <n v="2"/>
    <m/>
    <m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4"/>
    <x v="52"/>
    <x v="11"/>
    <d v="2026-07-17T15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5"/>
    <x v="52"/>
    <x v="11"/>
    <d v="2026-07-17T15:28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6"/>
    <x v="52"/>
    <x v="11"/>
    <d v="2026-07-17T15:28:41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2"/>
    <x v="7"/>
    <x v="52"/>
    <x v="11"/>
    <d v="2026-07-17T15:28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8"/>
    <x v="53"/>
    <x v="11"/>
    <d v="2026-07-17T15:28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9"/>
    <x v="53"/>
    <x v="11"/>
    <d v="2026-07-17T15:28:4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10"/>
    <x v="53"/>
    <x v="11"/>
    <d v="2026-07-17T15:28:4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11"/>
    <x v="53"/>
    <x v="11"/>
    <d v="2026-07-17T15:28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2"/>
    <x v="53"/>
    <x v="11"/>
    <d v="2026-07-17T15:28:42"/>
    <n v="19"/>
    <n v="11"/>
    <n v="8"/>
    <m/>
    <m/>
    <n v="3"/>
    <n v="1"/>
    <n v="4"/>
    <n v="5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4"/>
    <x v="53"/>
    <x v="11"/>
    <d v="2026-07-17T15:28:42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3"/>
    <x v="6"/>
    <x v="53"/>
    <x v="11"/>
    <d v="2026-07-17T15:28:42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8"/>
    <x v="54"/>
    <x v="11"/>
    <d v="2026-07-17T15:2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9"/>
    <x v="54"/>
    <x v="11"/>
    <d v="2026-07-17T15:28:42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2"/>
    <x v="54"/>
    <x v="11"/>
    <d v="2026-07-17T15:28:42"/>
    <n v="2"/>
    <n v="2"/>
    <m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4"/>
    <x v="54"/>
    <x v="11"/>
    <d v="2026-07-17T15:28:4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5"/>
    <x v="54"/>
    <x v="11"/>
    <d v="2026-07-17T15:28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6"/>
    <x v="54"/>
    <x v="11"/>
    <d v="2026-07-17T15:28:4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4"/>
    <x v="7"/>
    <x v="54"/>
    <x v="11"/>
    <d v="2026-07-17T15:2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8"/>
    <x v="58"/>
    <x v="11"/>
    <d v="2026-07-17T15:28:43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9"/>
    <x v="58"/>
    <x v="11"/>
    <d v="2026-07-17T15:28:43"/>
    <n v="34"/>
    <m/>
    <m/>
    <m/>
    <m/>
    <m/>
    <n v="18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10"/>
    <x v="58"/>
    <x v="11"/>
    <d v="2026-07-17T15:28:43"/>
    <n v="10"/>
    <m/>
    <m/>
    <m/>
    <m/>
    <m/>
    <m/>
    <m/>
    <n v="9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11"/>
    <x v="58"/>
    <x v="11"/>
    <d v="2026-07-17T15:28:43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2"/>
    <x v="58"/>
    <x v="11"/>
    <d v="2026-07-17T15:28:43"/>
    <n v="37"/>
    <n v="13"/>
    <n v="24"/>
    <m/>
    <n v="1"/>
    <n v="2"/>
    <n v="2"/>
    <n v="4"/>
    <n v="9"/>
    <n v="7"/>
    <n v="1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16"/>
    <x v="58"/>
    <x v="11"/>
    <d v="2026-07-17T15:28:43"/>
    <n v="8"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20"/>
    <x v="58"/>
    <x v="11"/>
    <d v="2026-07-17T15:28:43"/>
    <n v="4"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4"/>
    <x v="58"/>
    <x v="11"/>
    <d v="2026-07-17T15:28:4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6"/>
    <x v="58"/>
    <x v="11"/>
    <d v="2026-07-17T15:28:43"/>
    <n v="72"/>
    <n v="3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5"/>
    <x v="25"/>
    <x v="58"/>
    <x v="11"/>
    <d v="2026-07-17T15:28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8"/>
    <x v="59"/>
    <x v="11"/>
    <d v="2026-07-17T15:28:4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9"/>
    <x v="59"/>
    <x v="11"/>
    <d v="2026-07-17T15:28:43"/>
    <n v="10"/>
    <m/>
    <m/>
    <m/>
    <m/>
    <m/>
    <n v="10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10"/>
    <x v="59"/>
    <x v="11"/>
    <d v="2026-07-17T15:28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0"/>
    <x v="59"/>
    <x v="11"/>
    <d v="2026-07-17T15:2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1"/>
    <x v="59"/>
    <x v="11"/>
    <d v="2026-07-17T15:2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22"/>
    <x v="59"/>
    <x v="11"/>
    <d v="2026-07-17T15:28:4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2"/>
    <x v="59"/>
    <x v="11"/>
    <d v="2026-07-17T15:28:43"/>
    <n v="9"/>
    <n v="3"/>
    <n v="6"/>
    <m/>
    <m/>
    <m/>
    <m/>
    <n v="3"/>
    <n v="5"/>
    <m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3"/>
    <x v="59"/>
    <x v="11"/>
    <d v="2026-07-17T15:28:43"/>
    <n v="3"/>
    <n v="3"/>
    <m/>
    <m/>
    <m/>
    <m/>
    <m/>
    <m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15"/>
    <x v="59"/>
    <x v="11"/>
    <d v="2026-07-17T15:28:4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4"/>
    <x v="59"/>
    <x v="11"/>
    <d v="2026-07-17T15:28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5"/>
    <x v="59"/>
    <x v="11"/>
    <d v="2026-07-17T15:28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6"/>
    <x v="59"/>
    <x v="11"/>
    <d v="2026-07-17T15:28:43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6"/>
    <x v="7"/>
    <x v="59"/>
    <x v="11"/>
    <d v="2026-07-17T15:28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8"/>
    <x v="67"/>
    <x v="11"/>
    <d v="2026-07-17T15:28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9"/>
    <x v="67"/>
    <x v="11"/>
    <d v="2026-07-17T15:28:44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10"/>
    <x v="67"/>
    <x v="11"/>
    <d v="2026-07-17T15:28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2"/>
    <x v="67"/>
    <x v="11"/>
    <d v="2026-07-17T15:28:44"/>
    <n v="8"/>
    <n v="3"/>
    <n v="5"/>
    <m/>
    <m/>
    <m/>
    <n v="1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4"/>
    <x v="67"/>
    <x v="11"/>
    <d v="2026-07-17T15:28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5"/>
    <x v="67"/>
    <x v="11"/>
    <d v="2026-07-17T15:28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6"/>
    <x v="67"/>
    <x v="11"/>
    <d v="2026-07-17T15:28:44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7"/>
    <x v="7"/>
    <x v="67"/>
    <x v="11"/>
    <d v="2026-07-17T15:28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8"/>
    <x v="72"/>
    <x v="11"/>
    <d v="2026-07-17T15:28:44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9"/>
    <x v="72"/>
    <x v="11"/>
    <d v="2026-07-17T15:28:44"/>
    <n v="60"/>
    <m/>
    <m/>
    <m/>
    <m/>
    <m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10"/>
    <x v="72"/>
    <x v="11"/>
    <d v="2026-07-17T15:28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11"/>
    <x v="72"/>
    <x v="11"/>
    <d v="2026-07-17T15:28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2"/>
    <x v="72"/>
    <x v="11"/>
    <d v="2026-07-17T15:28:44"/>
    <n v="48"/>
    <n v="18"/>
    <n v="30"/>
    <m/>
    <m/>
    <n v="4"/>
    <n v="6"/>
    <n v="5"/>
    <n v="14"/>
    <n v="1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4"/>
    <x v="72"/>
    <x v="11"/>
    <d v="2026-07-17T15:28:44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5"/>
    <x v="72"/>
    <x v="11"/>
    <d v="2026-07-17T15:2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6"/>
    <x v="72"/>
    <x v="11"/>
    <d v="2026-07-17T15:28:44"/>
    <n v="187"/>
    <n v="91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8"/>
    <x v="7"/>
    <x v="72"/>
    <x v="11"/>
    <d v="2026-07-17T15:28:4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8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9"/>
    <x v="74"/>
    <x v="0"/>
    <d v="2026-07-17T15:28:45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10"/>
    <x v="74"/>
    <x v="0"/>
    <d v="2026-07-17T15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0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1"/>
    <x v="74"/>
    <x v="0"/>
    <d v="2026-07-17T15:2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2"/>
    <x v="74"/>
    <x v="0"/>
    <d v="2026-07-17T15:28:45"/>
    <n v="5"/>
    <n v="1"/>
    <n v="4"/>
    <m/>
    <m/>
    <m/>
    <m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3"/>
    <x v="74"/>
    <x v="0"/>
    <d v="2026-07-17T15:28:4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4"/>
    <x v="74"/>
    <x v="0"/>
    <d v="2026-07-17T15:28:4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5"/>
    <x v="74"/>
    <x v="0"/>
    <d v="2026-07-17T15:28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6"/>
    <x v="74"/>
    <x v="0"/>
    <d v="2026-07-17T15:28:45"/>
    <n v="70"/>
    <n v="3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7"/>
    <x v="74"/>
    <x v="0"/>
    <d v="2026-07-17T15:2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25"/>
    <x v="74"/>
    <x v="0"/>
    <d v="2026-07-17T15:28:45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59"/>
    <x v="34"/>
    <x v="74"/>
    <x v="0"/>
    <d v="2026-07-17T15:2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8"/>
    <x v="68"/>
    <x v="0"/>
    <d v="2026-07-17T15:28:45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9"/>
    <x v="68"/>
    <x v="0"/>
    <d v="2026-07-17T15:28:45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10"/>
    <x v="68"/>
    <x v="0"/>
    <d v="2026-07-17T15:28:45"/>
    <n v="10"/>
    <m/>
    <m/>
    <m/>
    <m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11"/>
    <x v="68"/>
    <x v="0"/>
    <d v="2026-07-17T15:28:45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2"/>
    <x v="68"/>
    <x v="0"/>
    <d v="2026-07-17T15:28:45"/>
    <n v="27"/>
    <n v="11"/>
    <n v="16"/>
    <m/>
    <n v="1"/>
    <n v="3"/>
    <n v="4"/>
    <n v="2"/>
    <n v="5"/>
    <n v="4"/>
    <n v="1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4"/>
    <x v="68"/>
    <x v="0"/>
    <d v="2026-07-17T15:28:45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5"/>
    <x v="68"/>
    <x v="0"/>
    <d v="2026-07-17T15:28:4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6"/>
    <x v="68"/>
    <x v="0"/>
    <d v="2026-07-17T15:28:45"/>
    <n v="190"/>
    <n v="8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7"/>
    <x v="68"/>
    <x v="0"/>
    <d v="2026-07-17T15:28:45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0"/>
    <x v="25"/>
    <x v="68"/>
    <x v="0"/>
    <d v="2026-07-17T15:28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8"/>
    <x v="70"/>
    <x v="0"/>
    <d v="2026-07-17T15:28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2"/>
    <x v="70"/>
    <x v="0"/>
    <d v="2026-07-17T15:28:46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4"/>
    <x v="70"/>
    <x v="0"/>
    <d v="2026-07-17T15:28:4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5"/>
    <x v="70"/>
    <x v="0"/>
    <d v="2026-07-17T15:2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6"/>
    <x v="70"/>
    <x v="0"/>
    <d v="2026-07-17T15:28:46"/>
    <n v="61"/>
    <n v="2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7"/>
    <x v="70"/>
    <x v="0"/>
    <d v="2026-07-17T15:28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2"/>
    <x v="25"/>
    <x v="70"/>
    <x v="0"/>
    <d v="2026-07-17T15:2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8"/>
    <x v="0"/>
    <x v="0"/>
    <d v="2026-07-17T15:28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9"/>
    <x v="0"/>
    <x v="0"/>
    <d v="2026-07-17T15:28:47"/>
    <n v="7"/>
    <m/>
    <m/>
    <m/>
    <m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0"/>
    <x v="0"/>
    <x v="0"/>
    <d v="2026-07-17T15:28:4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1"/>
    <x v="0"/>
    <x v="0"/>
    <d v="2026-07-17T15:28:4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2"/>
    <x v="0"/>
    <x v="0"/>
    <d v="2026-07-17T15:28:47"/>
    <n v="5"/>
    <n v="3"/>
    <n v="2"/>
    <m/>
    <m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3"/>
    <x v="0"/>
    <x v="0"/>
    <d v="2026-07-17T15:28:47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4"/>
    <x v="0"/>
    <x v="0"/>
    <d v="2026-07-17T15:28:47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5"/>
    <x v="0"/>
    <x v="0"/>
    <d v="2026-07-17T15:28:4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6"/>
    <x v="0"/>
    <x v="0"/>
    <d v="2026-07-17T15:28:47"/>
    <n v="121"/>
    <n v="4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7"/>
    <x v="0"/>
    <x v="0"/>
    <d v="2026-07-17T15:28:47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3"/>
    <x v="25"/>
    <x v="0"/>
    <x v="0"/>
    <d v="2026-07-17T15:28:4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8"/>
    <x v="71"/>
    <x v="0"/>
    <d v="2026-07-17T15:28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9"/>
    <x v="71"/>
    <x v="0"/>
    <d v="2026-07-17T15:28:4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11"/>
    <x v="71"/>
    <x v="0"/>
    <d v="2026-07-17T15:28:47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0"/>
    <x v="71"/>
    <x v="0"/>
    <d v="2026-07-17T15:28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1"/>
    <x v="71"/>
    <x v="0"/>
    <d v="2026-07-17T15:28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2"/>
    <x v="71"/>
    <x v="0"/>
    <d v="2026-07-17T15:28:47"/>
    <n v="8"/>
    <n v="5"/>
    <n v="3"/>
    <m/>
    <n v="1"/>
    <n v="1"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3"/>
    <x v="71"/>
    <x v="0"/>
    <d v="2026-07-17T15:28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4"/>
    <x v="71"/>
    <x v="0"/>
    <d v="2026-07-17T15:28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5"/>
    <x v="71"/>
    <x v="0"/>
    <d v="2026-07-17T15:28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6"/>
    <x v="71"/>
    <x v="0"/>
    <d v="2026-07-17T15:28:47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7"/>
    <x v="71"/>
    <x v="0"/>
    <d v="2026-07-17T15:28:4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25"/>
    <x v="71"/>
    <x v="0"/>
    <d v="2026-07-17T15:28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4"/>
    <x v="34"/>
    <x v="71"/>
    <x v="0"/>
    <d v="2026-07-17T15:2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9"/>
    <x v="73"/>
    <x v="0"/>
    <d v="2026-07-17T15:28:4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10"/>
    <x v="73"/>
    <x v="0"/>
    <d v="2026-07-17T15:28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2"/>
    <x v="73"/>
    <x v="0"/>
    <d v="2026-07-17T15:28:48"/>
    <n v="8"/>
    <n v="2"/>
    <n v="6"/>
    <m/>
    <m/>
    <m/>
    <m/>
    <m/>
    <n v="2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4"/>
    <x v="73"/>
    <x v="0"/>
    <d v="2026-07-17T15:28:4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5"/>
    <x v="73"/>
    <x v="0"/>
    <d v="2026-07-17T15:28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6"/>
    <x v="73"/>
    <x v="0"/>
    <d v="2026-07-17T15:28:48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7"/>
    <x v="73"/>
    <x v="0"/>
    <d v="2026-07-17T15:28:48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5"/>
    <x v="25"/>
    <x v="73"/>
    <x v="0"/>
    <d v="2026-07-17T15:2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8"/>
    <x v="82"/>
    <x v="0"/>
    <d v="2026-07-17T15:28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9"/>
    <x v="82"/>
    <x v="0"/>
    <d v="2026-07-17T15:28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2"/>
    <x v="82"/>
    <x v="0"/>
    <d v="2026-07-17T15:28:48"/>
    <n v="3"/>
    <n v="2"/>
    <n v="1"/>
    <m/>
    <m/>
    <m/>
    <m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4"/>
    <x v="82"/>
    <x v="0"/>
    <d v="2026-07-17T15:28:4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5"/>
    <x v="82"/>
    <x v="0"/>
    <d v="2026-07-17T15:28:4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29"/>
    <x v="82"/>
    <x v="0"/>
    <d v="2026-07-17T15:2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6"/>
    <x v="82"/>
    <x v="0"/>
    <d v="2026-07-17T15:28:48"/>
    <n v="79"/>
    <n v="3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7"/>
    <x v="82"/>
    <x v="0"/>
    <d v="2026-07-17T15:28:48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31"/>
    <x v="82"/>
    <x v="0"/>
    <d v="2026-07-17T15:2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6"/>
    <x v="25"/>
    <x v="82"/>
    <x v="0"/>
    <d v="2026-07-17T15:28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8"/>
    <x v="85"/>
    <x v="12"/>
    <d v="2026-07-17T15:28:49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9"/>
    <x v="85"/>
    <x v="12"/>
    <d v="2026-07-17T15:28:4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10"/>
    <x v="85"/>
    <x v="12"/>
    <d v="2026-07-17T15:28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2"/>
    <x v="85"/>
    <x v="12"/>
    <d v="2026-07-17T15:28:49"/>
    <n v="18"/>
    <n v="10"/>
    <n v="8"/>
    <m/>
    <m/>
    <m/>
    <n v="1"/>
    <n v="4"/>
    <n v="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4"/>
    <x v="85"/>
    <x v="12"/>
    <d v="2026-07-17T15:28:4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5"/>
    <x v="85"/>
    <x v="12"/>
    <d v="2026-07-17T15:28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6"/>
    <x v="85"/>
    <x v="12"/>
    <d v="2026-07-17T15:28:49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7"/>
    <x v="7"/>
    <x v="85"/>
    <x v="12"/>
    <d v="2026-07-17T15:28:49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8"/>
    <x v="86"/>
    <x v="12"/>
    <d v="2026-07-17T15:2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9"/>
    <x v="86"/>
    <x v="12"/>
    <d v="2026-07-17T15:28:49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10"/>
    <x v="86"/>
    <x v="12"/>
    <d v="2026-07-17T15:28:4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0"/>
    <x v="86"/>
    <x v="12"/>
    <d v="2026-07-17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1"/>
    <x v="86"/>
    <x v="12"/>
    <d v="2026-07-17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21"/>
    <x v="86"/>
    <x v="12"/>
    <d v="2026-07-17T15:28:4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2"/>
    <x v="86"/>
    <x v="12"/>
    <d v="2026-07-17T15:28:49"/>
    <n v="23"/>
    <n v="12"/>
    <n v="11"/>
    <m/>
    <m/>
    <m/>
    <n v="3"/>
    <n v="1"/>
    <n v="8"/>
    <n v="10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3"/>
    <x v="86"/>
    <x v="12"/>
    <d v="2026-07-17T15:28:4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14"/>
    <x v="86"/>
    <x v="12"/>
    <d v="2026-07-17T15:28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4"/>
    <x v="86"/>
    <x v="12"/>
    <d v="2026-07-17T15:28:4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5"/>
    <x v="86"/>
    <x v="12"/>
    <d v="2026-07-17T15:2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6"/>
    <x v="86"/>
    <x v="12"/>
    <d v="2026-07-17T15:28:49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8"/>
    <x v="7"/>
    <x v="86"/>
    <x v="12"/>
    <d v="2026-07-17T15:28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8"/>
    <x v="75"/>
    <x v="12"/>
    <d v="2026-07-17T15:28:50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9"/>
    <x v="75"/>
    <x v="12"/>
    <d v="2026-07-17T15:28:50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10"/>
    <x v="75"/>
    <x v="12"/>
    <d v="2026-07-17T15:28:50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11"/>
    <x v="75"/>
    <x v="12"/>
    <d v="2026-07-17T15:28:5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2"/>
    <x v="75"/>
    <x v="12"/>
    <d v="2026-07-17T15:28:50"/>
    <n v="39"/>
    <n v="15"/>
    <n v="24"/>
    <n v="0"/>
    <n v="0"/>
    <n v="1"/>
    <n v="5"/>
    <n v="6"/>
    <n v="14"/>
    <n v="6"/>
    <n v="5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4"/>
    <x v="75"/>
    <x v="12"/>
    <d v="2026-07-17T15:28:5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5"/>
    <x v="75"/>
    <x v="12"/>
    <d v="2026-07-17T15:2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27"/>
    <x v="75"/>
    <x v="12"/>
    <d v="2026-07-17T15:2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6"/>
    <x v="75"/>
    <x v="12"/>
    <d v="2026-07-17T15:28:50"/>
    <n v="78"/>
    <n v="2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7"/>
    <x v="75"/>
    <x v="12"/>
    <d v="2026-07-17T15:28:5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69"/>
    <x v="28"/>
    <x v="75"/>
    <x v="12"/>
    <d v="2026-07-17T15:2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0"/>
    <x v="4"/>
    <x v="76"/>
    <x v="12"/>
    <d v="2026-07-17T15:28:5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0"/>
    <x v="6"/>
    <x v="76"/>
    <x v="12"/>
    <d v="2026-07-17T15:28:50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8"/>
    <x v="77"/>
    <x v="12"/>
    <d v="2026-07-17T15:28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9"/>
    <x v="77"/>
    <x v="12"/>
    <d v="2026-07-17T15:28:51"/>
    <n v="29"/>
    <m/>
    <m/>
    <m/>
    <m/>
    <m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10"/>
    <x v="77"/>
    <x v="12"/>
    <d v="2026-07-17T15:28:51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11"/>
    <x v="77"/>
    <x v="12"/>
    <d v="2026-07-17T15:28:51"/>
    <n v="13.6"/>
    <n v="3.2"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2"/>
    <x v="77"/>
    <x v="12"/>
    <d v="2026-07-17T15:28:51"/>
    <n v="25"/>
    <n v="13"/>
    <n v="12"/>
    <n v="1"/>
    <n v="2"/>
    <n v="2"/>
    <n v="3"/>
    <n v="1"/>
    <n v="6"/>
    <n v="9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16"/>
    <x v="77"/>
    <x v="12"/>
    <d v="2026-07-17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20"/>
    <x v="77"/>
    <x v="12"/>
    <d v="2026-07-17T15:28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4"/>
    <x v="77"/>
    <x v="12"/>
    <d v="2026-07-17T15:28:51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5"/>
    <x v="77"/>
    <x v="12"/>
    <d v="2026-07-17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6"/>
    <x v="77"/>
    <x v="12"/>
    <d v="2026-07-17T15:28:51"/>
    <n v="84"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1"/>
    <x v="7"/>
    <x v="77"/>
    <x v="12"/>
    <d v="2026-07-17T15:28:5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8"/>
    <x v="78"/>
    <x v="12"/>
    <d v="2026-07-17T15:28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9"/>
    <x v="78"/>
    <x v="12"/>
    <d v="2026-07-17T15:28:51"/>
    <n v="16"/>
    <m/>
    <m/>
    <m/>
    <m/>
    <m/>
    <n v="8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10"/>
    <x v="78"/>
    <x v="12"/>
    <d v="2026-07-17T15:28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11"/>
    <x v="78"/>
    <x v="12"/>
    <d v="2026-07-17T15:28:5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2"/>
    <x v="78"/>
    <x v="12"/>
    <d v="2026-07-17T15:28:51"/>
    <n v="13"/>
    <n v="6"/>
    <n v="7"/>
    <m/>
    <n v="1"/>
    <m/>
    <n v="1"/>
    <n v="1"/>
    <n v="4"/>
    <n v="3"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4"/>
    <x v="78"/>
    <x v="12"/>
    <d v="2026-07-17T15:28:51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5"/>
    <x v="78"/>
    <x v="12"/>
    <d v="2026-07-17T15:2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27"/>
    <x v="78"/>
    <x v="12"/>
    <d v="2026-07-17T15:2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6"/>
    <x v="78"/>
    <x v="12"/>
    <d v="2026-07-17T15:28:51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7"/>
    <x v="78"/>
    <x v="12"/>
    <d v="2026-07-17T15:28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2"/>
    <x v="28"/>
    <x v="78"/>
    <x v="12"/>
    <d v="2026-07-17T15:2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8"/>
    <x v="79"/>
    <x v="12"/>
    <d v="2026-07-17T15:28:52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9"/>
    <x v="79"/>
    <x v="12"/>
    <d v="2026-07-17T15:28:52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10"/>
    <x v="79"/>
    <x v="12"/>
    <d v="2026-07-17T15:28:52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11"/>
    <x v="79"/>
    <x v="12"/>
    <d v="2026-07-17T15:28:52"/>
    <n v="8"/>
    <m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23"/>
    <x v="79"/>
    <x v="12"/>
    <d v="2026-07-17T15:28:52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2"/>
    <x v="79"/>
    <x v="12"/>
    <d v="2026-07-17T15:28:52"/>
    <n v="28"/>
    <n v="16"/>
    <n v="12"/>
    <m/>
    <n v="2"/>
    <n v="1"/>
    <n v="7"/>
    <n v="4"/>
    <n v="5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15"/>
    <x v="79"/>
    <x v="12"/>
    <d v="2026-07-17T15:28:52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4"/>
    <x v="79"/>
    <x v="12"/>
    <d v="2026-07-17T15:28:52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5"/>
    <x v="79"/>
    <x v="12"/>
    <d v="2026-07-17T15:28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6"/>
    <x v="79"/>
    <x v="12"/>
    <d v="2026-07-17T15:28:52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3"/>
    <x v="7"/>
    <x v="79"/>
    <x v="12"/>
    <d v="2026-07-17T15:28:5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8"/>
    <x v="80"/>
    <x v="12"/>
    <d v="2026-07-17T15:28:52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9"/>
    <x v="80"/>
    <x v="12"/>
    <d v="2026-07-17T15:28:5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2"/>
    <x v="80"/>
    <x v="12"/>
    <d v="2026-07-17T15:28:52"/>
    <n v="4"/>
    <n v="2"/>
    <n v="2"/>
    <m/>
    <m/>
    <m/>
    <n v="1"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4"/>
    <x v="80"/>
    <x v="12"/>
    <d v="2026-07-17T15:28:5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5"/>
    <x v="80"/>
    <x v="12"/>
    <d v="2026-07-17T15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6"/>
    <x v="80"/>
    <x v="12"/>
    <d v="2026-07-17T15:28:52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4"/>
    <x v="7"/>
    <x v="80"/>
    <x v="12"/>
    <d v="2026-07-17T15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8"/>
    <x v="81"/>
    <x v="3"/>
    <d v="2026-07-17T15:28:5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9"/>
    <x v="81"/>
    <x v="3"/>
    <d v="2026-07-17T15:28:53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0"/>
    <x v="81"/>
    <x v="3"/>
    <d v="2026-07-17T15:28:53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1"/>
    <x v="81"/>
    <x v="3"/>
    <d v="2026-07-17T15:28:53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2"/>
    <x v="81"/>
    <x v="3"/>
    <d v="2026-07-17T15:28:53"/>
    <n v="12"/>
    <n v="5"/>
    <n v="7"/>
    <n v="0"/>
    <n v="0"/>
    <n v="0"/>
    <n v="2"/>
    <n v="0"/>
    <n v="5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3"/>
    <x v="81"/>
    <x v="3"/>
    <d v="2026-07-17T15:28:53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4"/>
    <x v="81"/>
    <x v="3"/>
    <d v="2026-07-17T15:28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5"/>
    <x v="6"/>
    <x v="81"/>
    <x v="3"/>
    <d v="2026-07-17T15:28:5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6"/>
    <x v="9"/>
    <x v="93"/>
    <x v="3"/>
    <d v="2026-07-17T15:28:53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6"/>
    <x v="2"/>
    <x v="93"/>
    <x v="3"/>
    <d v="2026-07-17T15:28:53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6"/>
    <x v="4"/>
    <x v="93"/>
    <x v="3"/>
    <d v="2026-07-17T15:28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6"/>
    <x v="6"/>
    <x v="93"/>
    <x v="3"/>
    <d v="2026-07-17T15:28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7"/>
    <x v="8"/>
    <x v="83"/>
    <x v="3"/>
    <d v="2026-07-17T15:28:54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7"/>
    <x v="9"/>
    <x v="83"/>
    <x v="3"/>
    <d v="2026-07-17T15:28:54"/>
    <n v="18"/>
    <m/>
    <m/>
    <m/>
    <m/>
    <m/>
    <n v="8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7"/>
    <x v="10"/>
    <x v="83"/>
    <x v="3"/>
    <d v="2026-07-17T15:28:5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7"/>
    <x v="2"/>
    <x v="83"/>
    <x v="3"/>
    <d v="2026-07-17T15:28:54"/>
    <n v="17"/>
    <n v="6"/>
    <n v="11"/>
    <n v="0"/>
    <n v="0"/>
    <n v="0"/>
    <n v="3"/>
    <n v="4"/>
    <n v="4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7"/>
    <x v="4"/>
    <x v="83"/>
    <x v="3"/>
    <d v="2026-07-17T15:28:54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7"/>
    <x v="6"/>
    <x v="83"/>
    <x v="3"/>
    <d v="2026-07-17T15:28:54"/>
    <n v="63"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8"/>
    <x v="84"/>
    <x v="13"/>
    <d v="2026-07-17T15:28:5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9"/>
    <x v="84"/>
    <x v="13"/>
    <d v="2026-07-17T15:28:5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11"/>
    <x v="84"/>
    <x v="13"/>
    <d v="2026-07-17T15:28:5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0"/>
    <x v="84"/>
    <x v="13"/>
    <d v="2026-07-17T15:28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1"/>
    <x v="84"/>
    <x v="13"/>
    <d v="2026-07-17T15:28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2"/>
    <x v="84"/>
    <x v="13"/>
    <d v="2026-07-17T15:28:55"/>
    <n v="15"/>
    <n v="10"/>
    <n v="5"/>
    <m/>
    <m/>
    <n v="3"/>
    <n v="2"/>
    <n v="2"/>
    <n v="1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3"/>
    <x v="84"/>
    <x v="13"/>
    <d v="2026-07-17T15:28:5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4"/>
    <x v="84"/>
    <x v="13"/>
    <d v="2026-07-17T15:2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5"/>
    <x v="84"/>
    <x v="13"/>
    <d v="2026-07-17T15:28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6"/>
    <x v="84"/>
    <x v="13"/>
    <d v="2026-07-17T15:28:55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8"/>
    <x v="7"/>
    <x v="84"/>
    <x v="13"/>
    <d v="2026-07-17T15:2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8"/>
    <x v="87"/>
    <x v="13"/>
    <d v="2026-07-17T15:28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9"/>
    <x v="87"/>
    <x v="13"/>
    <d v="2026-07-17T15:28:5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10"/>
    <x v="87"/>
    <x v="13"/>
    <d v="2026-07-17T15:2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11"/>
    <x v="87"/>
    <x v="13"/>
    <d v="2026-07-17T15:28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2"/>
    <x v="87"/>
    <x v="13"/>
    <d v="2026-07-17T15:28:56"/>
    <n v="15"/>
    <n v="2"/>
    <n v="13"/>
    <m/>
    <m/>
    <n v="1"/>
    <m/>
    <n v="1"/>
    <n v="3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4"/>
    <x v="87"/>
    <x v="13"/>
    <d v="2026-07-17T15:28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5"/>
    <x v="87"/>
    <x v="13"/>
    <d v="2026-07-17T15:28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6"/>
    <x v="87"/>
    <x v="13"/>
    <d v="2026-07-17T15:28:56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79"/>
    <x v="7"/>
    <x v="87"/>
    <x v="13"/>
    <d v="2026-07-17T15:28:56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8"/>
    <x v="88"/>
    <x v="13"/>
    <d v="2026-07-17T15:28:57"/>
    <n v="42"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9"/>
    <x v="88"/>
    <x v="13"/>
    <d v="2026-07-17T15:28:57"/>
    <n v="61"/>
    <m/>
    <m/>
    <m/>
    <m/>
    <m/>
    <n v="30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10"/>
    <x v="88"/>
    <x v="13"/>
    <d v="2026-07-17T15:2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11"/>
    <x v="88"/>
    <x v="13"/>
    <d v="2026-07-17T15:28:57"/>
    <n v="19.2"/>
    <n v="4"/>
    <n v="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1"/>
    <x v="88"/>
    <x v="13"/>
    <d v="2026-07-17T15:28:5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12"/>
    <x v="88"/>
    <x v="13"/>
    <d v="2026-07-17T15:28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23"/>
    <x v="88"/>
    <x v="13"/>
    <d v="2026-07-17T15:28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2"/>
    <x v="88"/>
    <x v="13"/>
    <d v="2026-07-17T15:28:57"/>
    <n v="63"/>
    <n v="29"/>
    <n v="34"/>
    <n v="3"/>
    <n v="1"/>
    <n v="4"/>
    <n v="11"/>
    <n v="10"/>
    <n v="15"/>
    <n v="1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3"/>
    <x v="88"/>
    <x v="13"/>
    <d v="2026-07-17T15:28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15"/>
    <x v="88"/>
    <x v="13"/>
    <d v="2026-07-17T15:28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4"/>
    <x v="88"/>
    <x v="13"/>
    <d v="2026-07-17T15:28:57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5"/>
    <x v="88"/>
    <x v="13"/>
    <d v="2026-07-17T15:28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27"/>
    <x v="88"/>
    <x v="13"/>
    <d v="2026-07-17T15:2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6"/>
    <x v="88"/>
    <x v="13"/>
    <d v="2026-07-17T15:28:57"/>
    <n v="183"/>
    <n v="77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7"/>
    <x v="88"/>
    <x v="13"/>
    <d v="2026-07-17T15:28:5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0"/>
    <x v="28"/>
    <x v="88"/>
    <x v="13"/>
    <d v="2026-07-17T15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9"/>
    <x v="89"/>
    <x v="13"/>
    <d v="2026-07-17T15:28:58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12"/>
    <x v="89"/>
    <x v="13"/>
    <d v="2026-07-17T15:28:5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2"/>
    <x v="89"/>
    <x v="13"/>
    <d v="2026-07-17T15:28:58"/>
    <n v="7"/>
    <n v="4"/>
    <n v="3"/>
    <m/>
    <m/>
    <m/>
    <m/>
    <m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3"/>
    <x v="89"/>
    <x v="13"/>
    <d v="2026-07-17T15:28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4"/>
    <x v="89"/>
    <x v="13"/>
    <d v="2026-07-17T15:28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5"/>
    <x v="89"/>
    <x v="13"/>
    <d v="2026-07-17T15:28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6"/>
    <x v="89"/>
    <x v="13"/>
    <d v="2026-07-17T15:28:58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1"/>
    <x v="7"/>
    <x v="89"/>
    <x v="13"/>
    <d v="2026-07-17T15:28:5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8"/>
    <x v="90"/>
    <x v="6"/>
    <d v="2026-07-17T15:28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9"/>
    <x v="90"/>
    <x v="6"/>
    <d v="2026-07-17T15:28:5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2"/>
    <x v="90"/>
    <x v="6"/>
    <d v="2026-07-17T15:28:58"/>
    <n v="5"/>
    <n v="4"/>
    <n v="1"/>
    <m/>
    <m/>
    <m/>
    <m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4"/>
    <x v="90"/>
    <x v="6"/>
    <d v="2026-07-17T15:28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5"/>
    <x v="90"/>
    <x v="6"/>
    <d v="2026-07-17T15:28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6"/>
    <x v="90"/>
    <x v="6"/>
    <d v="2026-07-17T15:28:58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2"/>
    <x v="7"/>
    <x v="90"/>
    <x v="6"/>
    <d v="2026-07-17T15:28:5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3"/>
    <x v="9"/>
    <x v="91"/>
    <x v="6"/>
    <d v="2026-07-17T15:28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3"/>
    <x v="2"/>
    <x v="91"/>
    <x v="6"/>
    <d v="2026-07-17T15:28:59"/>
    <n v="4"/>
    <m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3"/>
    <x v="4"/>
    <x v="91"/>
    <x v="6"/>
    <d v="2026-07-17T15:28:5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3"/>
    <x v="6"/>
    <x v="91"/>
    <x v="6"/>
    <d v="2026-07-17T15:28:59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8"/>
    <x v="92"/>
    <x v="6"/>
    <d v="2026-07-17T15:28:59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9"/>
    <x v="92"/>
    <x v="6"/>
    <d v="2026-07-17T15:28:5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2"/>
    <x v="92"/>
    <x v="6"/>
    <d v="2026-07-17T15:28:59"/>
    <n v="13"/>
    <n v="7"/>
    <n v="6"/>
    <m/>
    <m/>
    <m/>
    <n v="5"/>
    <n v="1"/>
    <n v="3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4"/>
    <x v="92"/>
    <x v="6"/>
    <d v="2026-07-17T15:28:5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5"/>
    <x v="92"/>
    <x v="6"/>
    <d v="2026-07-17T15:2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6"/>
    <x v="92"/>
    <x v="6"/>
    <d v="2026-07-17T15:28:59"/>
    <n v="78"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4"/>
    <x v="7"/>
    <x v="92"/>
    <x v="6"/>
    <d v="2026-07-17T15:28:5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8"/>
    <x v="94"/>
    <x v="10"/>
    <d v="2026-07-17T15:29:0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9"/>
    <x v="94"/>
    <x v="10"/>
    <d v="2026-07-17T15:29:0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10"/>
    <x v="94"/>
    <x v="10"/>
    <d v="2026-07-17T15:29:0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2"/>
    <x v="94"/>
    <x v="10"/>
    <d v="2026-07-17T15:29:00"/>
    <n v="13"/>
    <n v="5"/>
    <n v="8"/>
    <m/>
    <m/>
    <m/>
    <n v="4"/>
    <n v="2"/>
    <n v="1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4"/>
    <x v="94"/>
    <x v="10"/>
    <d v="2026-07-17T15:29:00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5"/>
    <x v="94"/>
    <x v="10"/>
    <d v="2026-07-17T15:29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6"/>
    <x v="94"/>
    <x v="10"/>
    <d v="2026-07-17T15:29:00"/>
    <n v="75"/>
    <n v="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5"/>
    <x v="7"/>
    <x v="94"/>
    <x v="10"/>
    <d v="2026-07-17T15:29:0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8"/>
    <x v="95"/>
    <x v="10"/>
    <d v="2026-07-17T15:2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9"/>
    <x v="95"/>
    <x v="10"/>
    <d v="2026-07-17T15:29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10"/>
    <x v="95"/>
    <x v="10"/>
    <d v="2026-07-17T15:29:0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2"/>
    <x v="95"/>
    <x v="10"/>
    <d v="2026-07-17T15:29:00"/>
    <n v="4"/>
    <n v="1"/>
    <n v="3"/>
    <m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4"/>
    <x v="95"/>
    <x v="10"/>
    <d v="2026-07-17T15:29:0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5"/>
    <x v="95"/>
    <x v="10"/>
    <d v="2026-07-17T15:29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6"/>
    <x v="95"/>
    <x v="10"/>
    <d v="2026-07-17T15:29:00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6"/>
    <x v="7"/>
    <x v="95"/>
    <x v="10"/>
    <d v="2026-07-17T15:29:00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8"/>
    <x v="96"/>
    <x v="10"/>
    <d v="2026-07-17T15:29:01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9"/>
    <x v="96"/>
    <x v="10"/>
    <d v="2026-07-17T15:29:01"/>
    <n v="48"/>
    <m/>
    <m/>
    <m/>
    <m/>
    <m/>
    <n v="22"/>
    <n v="2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10"/>
    <x v="96"/>
    <x v="10"/>
    <d v="2026-07-17T15:29:01"/>
    <n v="7"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11"/>
    <x v="96"/>
    <x v="10"/>
    <d v="2026-07-17T15:29:01"/>
    <n v="17.600000000000001"/>
    <n v="6.4"/>
    <n v="2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0"/>
    <x v="96"/>
    <x v="10"/>
    <d v="2026-07-17T15:29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1"/>
    <x v="96"/>
    <x v="10"/>
    <d v="2026-07-17T15:29:0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12"/>
    <x v="96"/>
    <x v="10"/>
    <d v="2026-07-17T15:29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22"/>
    <x v="96"/>
    <x v="10"/>
    <d v="2026-07-17T15:29:01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2"/>
    <x v="96"/>
    <x v="10"/>
    <d v="2026-07-17T15:29:01"/>
    <n v="50"/>
    <n v="21"/>
    <n v="29"/>
    <n v="2"/>
    <n v="1"/>
    <n v="3"/>
    <n v="4"/>
    <n v="8"/>
    <n v="11"/>
    <n v="13"/>
    <n v="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3"/>
    <x v="96"/>
    <x v="10"/>
    <d v="2026-07-17T15:29:01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15"/>
    <x v="96"/>
    <x v="10"/>
    <d v="2026-07-17T15:29:0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4"/>
    <x v="96"/>
    <x v="10"/>
    <d v="2026-07-17T15:29:01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5"/>
    <x v="96"/>
    <x v="10"/>
    <d v="2026-07-17T15:29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6"/>
    <x v="96"/>
    <x v="10"/>
    <d v="2026-07-17T15:29:01"/>
    <n v="150"/>
    <n v="7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7"/>
    <x v="7"/>
    <x v="96"/>
    <x v="10"/>
    <d v="2026-07-17T15:29:0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8"/>
    <x v="9"/>
    <x v="97"/>
    <x v="6"/>
    <d v="2026-07-17T15:29:01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8"/>
    <x v="2"/>
    <x v="97"/>
    <x v="6"/>
    <d v="2026-07-17T15:29:01"/>
    <n v="3"/>
    <n v="3"/>
    <m/>
    <m/>
    <m/>
    <m/>
    <m/>
    <m/>
    <m/>
    <n v="3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8"/>
    <x v="4"/>
    <x v="97"/>
    <x v="6"/>
    <d v="2026-07-17T15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8"/>
    <x v="6"/>
    <x v="97"/>
    <x v="6"/>
    <d v="2026-07-17T15:29:01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8"/>
    <x v="98"/>
    <x v="4"/>
    <d v="2026-07-17T15:29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9"/>
    <x v="98"/>
    <x v="4"/>
    <d v="2026-07-17T15:29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10"/>
    <x v="98"/>
    <x v="4"/>
    <d v="2026-07-17T15:29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11"/>
    <x v="98"/>
    <x v="4"/>
    <d v="2026-07-17T15:29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2"/>
    <x v="98"/>
    <x v="4"/>
    <d v="2026-07-17T15:29:02"/>
    <n v="7"/>
    <n v="3"/>
    <n v="4"/>
    <m/>
    <m/>
    <n v="1"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4"/>
    <x v="98"/>
    <x v="4"/>
    <d v="2026-07-17T15:29:0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5"/>
    <x v="98"/>
    <x v="4"/>
    <d v="2026-07-17T15:29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6"/>
    <x v="98"/>
    <x v="4"/>
    <d v="2026-07-17T15:29:0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89"/>
    <x v="7"/>
    <x v="98"/>
    <x v="4"/>
    <d v="2026-07-17T15:29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9"/>
    <x v="99"/>
    <x v="0"/>
    <d v="2026-07-17T15:29:0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10"/>
    <x v="99"/>
    <x v="0"/>
    <d v="2026-07-17T15:29:02"/>
    <n v="2"/>
    <m/>
    <m/>
    <m/>
    <m/>
    <m/>
    <m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2"/>
    <x v="99"/>
    <x v="0"/>
    <d v="2026-07-17T15:29:02"/>
    <n v="4"/>
    <m/>
    <n v="4"/>
    <m/>
    <m/>
    <m/>
    <m/>
    <m/>
    <n v="2"/>
    <m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4"/>
    <x v="99"/>
    <x v="0"/>
    <d v="2026-07-17T15:29:0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5"/>
    <x v="99"/>
    <x v="0"/>
    <d v="2026-07-17T15:29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6"/>
    <x v="99"/>
    <x v="0"/>
    <d v="2026-07-17T15:29:02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7"/>
    <x v="99"/>
    <x v="0"/>
    <d v="2026-07-17T15:29:0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25"/>
    <x v="99"/>
    <x v="0"/>
    <d v="2026-07-17T15:29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0"/>
    <x v="34"/>
    <x v="99"/>
    <x v="0"/>
    <d v="2026-07-17T15:29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8"/>
    <x v="100"/>
    <x v="11"/>
    <d v="2026-07-17T15:29:03"/>
    <n v="22"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9"/>
    <x v="100"/>
    <x v="11"/>
    <d v="2026-07-17T15:29:03"/>
    <n v="42"/>
    <m/>
    <m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10"/>
    <x v="100"/>
    <x v="11"/>
    <d v="2026-07-17T15:29:03"/>
    <n v="11"/>
    <m/>
    <m/>
    <m/>
    <m/>
    <m/>
    <m/>
    <m/>
    <n v="3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11"/>
    <x v="100"/>
    <x v="11"/>
    <d v="2026-07-17T15:29:03"/>
    <n v="18.399999999999999"/>
    <n v="0.8"/>
    <n v="4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0"/>
    <x v="100"/>
    <x v="11"/>
    <d v="2026-07-17T15:29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1"/>
    <x v="100"/>
    <x v="11"/>
    <d v="2026-07-17T15:29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2"/>
    <x v="100"/>
    <x v="11"/>
    <d v="2026-07-17T15:29:03"/>
    <n v="49"/>
    <n v="24"/>
    <n v="25"/>
    <n v="1"/>
    <n v="2"/>
    <n v="5"/>
    <n v="3"/>
    <n v="8"/>
    <n v="12"/>
    <n v="9"/>
    <n v="3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3"/>
    <x v="100"/>
    <x v="11"/>
    <d v="2026-07-17T15:29:03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16"/>
    <x v="100"/>
    <x v="11"/>
    <d v="2026-07-17T15:29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20"/>
    <x v="100"/>
    <x v="11"/>
    <d v="2026-07-17T15:29:03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4"/>
    <x v="100"/>
    <x v="11"/>
    <d v="2026-07-17T15:29:03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5"/>
    <x v="100"/>
    <x v="11"/>
    <d v="2026-07-17T15:29:0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6"/>
    <x v="100"/>
    <x v="11"/>
    <d v="2026-07-17T15:29:03"/>
    <n v="153"/>
    <n v="8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1"/>
    <x v="7"/>
    <x v="100"/>
    <x v="11"/>
    <d v="2026-07-17T15:29:03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8"/>
    <x v="101"/>
    <x v="11"/>
    <d v="2026-07-17T15:29:0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9"/>
    <x v="101"/>
    <x v="11"/>
    <d v="2026-07-17T15:29:0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10"/>
    <x v="101"/>
    <x v="11"/>
    <d v="2026-07-17T15:29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11"/>
    <x v="101"/>
    <x v="11"/>
    <d v="2026-07-17T15:29:0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0"/>
    <x v="101"/>
    <x v="11"/>
    <d v="2026-07-17T15:29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1"/>
    <x v="101"/>
    <x v="11"/>
    <d v="2026-07-17T15:29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2"/>
    <x v="101"/>
    <x v="11"/>
    <d v="2026-07-17T15:29:03"/>
    <n v="11"/>
    <n v="6"/>
    <n v="5"/>
    <m/>
    <n v="1"/>
    <n v="2"/>
    <n v="1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3"/>
    <x v="101"/>
    <x v="11"/>
    <d v="2026-07-17T15:29:0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4"/>
    <x v="101"/>
    <x v="11"/>
    <d v="2026-07-17T15:29:0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2"/>
    <x v="6"/>
    <x v="101"/>
    <x v="11"/>
    <d v="2026-07-17T15:29:03"/>
    <n v="55"/>
    <n v="2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3"/>
    <x v="9"/>
    <x v="102"/>
    <x v="6"/>
    <d v="2026-07-17T15:29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3"/>
    <x v="2"/>
    <x v="102"/>
    <x v="6"/>
    <d v="2026-07-17T15:29:04"/>
    <n v="1"/>
    <n v="0"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3"/>
    <x v="4"/>
    <x v="102"/>
    <x v="6"/>
    <d v="2026-07-17T15:29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3"/>
    <x v="5"/>
    <x v="102"/>
    <x v="6"/>
    <d v="2026-07-17T15:2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3"/>
    <x v="6"/>
    <x v="102"/>
    <x v="6"/>
    <d v="2026-07-17T15:29:04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3"/>
    <x v="7"/>
    <x v="102"/>
    <x v="6"/>
    <d v="2026-07-17T15:29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8"/>
    <x v="103"/>
    <x v="10"/>
    <d v="2026-07-17T15:29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9"/>
    <x v="103"/>
    <x v="10"/>
    <d v="2026-07-17T15:29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2"/>
    <x v="103"/>
    <x v="10"/>
    <d v="2026-07-17T15:29:04"/>
    <n v="3"/>
    <n v="2"/>
    <n v="1"/>
    <m/>
    <m/>
    <m/>
    <n v="1"/>
    <m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4"/>
    <x v="103"/>
    <x v="10"/>
    <d v="2026-07-17T15:29:0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5"/>
    <x v="103"/>
    <x v="10"/>
    <d v="2026-07-17T15:29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6"/>
    <x v="103"/>
    <x v="10"/>
    <d v="2026-07-17T15:29:0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6"/>
    <x v="7"/>
    <x v="103"/>
    <x v="10"/>
    <d v="2026-07-17T15:29:0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7"/>
    <x v="4"/>
    <x v="104"/>
    <x v="6"/>
    <d v="2026-07-17T15:2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7"/>
    <x v="5"/>
    <x v="104"/>
    <x v="6"/>
    <d v="2026-07-17T15:2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7"/>
    <x v="6"/>
    <x v="104"/>
    <x v="6"/>
    <d v="2026-07-17T15:29:05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7"/>
    <x v="7"/>
    <x v="104"/>
    <x v="6"/>
    <d v="2026-07-17T15:29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9"/>
    <x v="105"/>
    <x v="6"/>
    <d v="2026-07-17T15:29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2"/>
    <x v="105"/>
    <x v="6"/>
    <d v="2026-07-17T15:29:05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4"/>
    <x v="105"/>
    <x v="6"/>
    <d v="2026-07-17T15:2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5"/>
    <x v="105"/>
    <x v="6"/>
    <d v="2026-07-17T15:2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6"/>
    <x v="105"/>
    <x v="6"/>
    <d v="2026-07-17T15:29:05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7"/>
    <x v="105"/>
    <x v="6"/>
    <d v="2026-07-17T15:29:0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8"/>
    <x v="25"/>
    <x v="105"/>
    <x v="6"/>
    <d v="2026-07-17T15:2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8"/>
    <x v="106"/>
    <x v="1"/>
    <d v="2026-07-17T15:29:0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9"/>
    <x v="106"/>
    <x v="1"/>
    <d v="2026-07-17T15:29:06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10"/>
    <x v="106"/>
    <x v="1"/>
    <d v="2026-07-17T15:29:0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11"/>
    <x v="106"/>
    <x v="1"/>
    <d v="2026-07-17T15:29:06"/>
    <n v="5.6"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2"/>
    <x v="106"/>
    <x v="1"/>
    <d v="2026-07-17T15:29:06"/>
    <n v="16"/>
    <n v="5"/>
    <n v="11"/>
    <n v="1"/>
    <n v="1"/>
    <m/>
    <n v="2"/>
    <n v="3"/>
    <n v="6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4"/>
    <x v="106"/>
    <x v="1"/>
    <d v="2026-07-17T15:29:0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5"/>
    <x v="106"/>
    <x v="1"/>
    <d v="2026-07-17T15:29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29"/>
    <x v="106"/>
    <x v="1"/>
    <d v="2026-07-17T15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6"/>
    <x v="106"/>
    <x v="1"/>
    <d v="2026-07-17T15:29:06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7"/>
    <x v="106"/>
    <x v="1"/>
    <d v="2026-07-17T15:29:0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99"/>
    <x v="31"/>
    <x v="106"/>
    <x v="1"/>
    <d v="2026-07-17T15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8"/>
    <x v="116"/>
    <x v="8"/>
    <d v="2026-07-17T15:29:06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9"/>
    <x v="116"/>
    <x v="8"/>
    <d v="2026-07-17T15:29:06"/>
    <n v="30"/>
    <m/>
    <m/>
    <m/>
    <m/>
    <m/>
    <n v="14"/>
    <n v="1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11"/>
    <x v="116"/>
    <x v="8"/>
    <d v="2026-07-17T15:29:06"/>
    <n v="5.6"/>
    <n v="0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2"/>
    <x v="116"/>
    <x v="8"/>
    <d v="2026-07-17T15:29:06"/>
    <n v="26"/>
    <n v="15"/>
    <n v="11"/>
    <n v="1"/>
    <n v="0"/>
    <n v="2"/>
    <n v="6"/>
    <n v="2"/>
    <n v="7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4"/>
    <x v="116"/>
    <x v="8"/>
    <d v="2026-07-17T15:29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5"/>
    <x v="116"/>
    <x v="8"/>
    <d v="2026-07-17T15:29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6"/>
    <x v="116"/>
    <x v="8"/>
    <d v="2026-07-17T15:29:06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0"/>
    <x v="7"/>
    <x v="116"/>
    <x v="8"/>
    <d v="2026-07-17T15:29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8"/>
    <x v="117"/>
    <x v="11"/>
    <d v="2026-07-17T15:29:0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9"/>
    <x v="117"/>
    <x v="11"/>
    <d v="2026-07-17T15:29:07"/>
    <n v="38"/>
    <m/>
    <m/>
    <m/>
    <m/>
    <m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10"/>
    <x v="117"/>
    <x v="11"/>
    <d v="2026-07-17T15:29:0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11"/>
    <x v="117"/>
    <x v="11"/>
    <d v="2026-07-17T15:29:0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0"/>
    <x v="117"/>
    <x v="11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1"/>
    <x v="117"/>
    <x v="11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2"/>
    <x v="117"/>
    <x v="11"/>
    <d v="2026-07-17T15:29:07"/>
    <n v="27"/>
    <n v="13"/>
    <n v="14"/>
    <m/>
    <m/>
    <n v="3"/>
    <n v="2"/>
    <n v="1"/>
    <n v="7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3"/>
    <x v="117"/>
    <x v="11"/>
    <d v="2026-07-17T15:2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4"/>
    <x v="117"/>
    <x v="11"/>
    <d v="2026-07-17T15:29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5"/>
    <x v="117"/>
    <x v="11"/>
    <d v="2026-07-17T15:29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6"/>
    <x v="117"/>
    <x v="11"/>
    <d v="2026-07-17T15:29:07"/>
    <n v="128"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1"/>
    <x v="7"/>
    <x v="117"/>
    <x v="11"/>
    <d v="2026-07-17T15:29:0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8"/>
    <x v="107"/>
    <x v="10"/>
    <d v="2026-07-17T15:29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9"/>
    <x v="107"/>
    <x v="10"/>
    <d v="2026-07-17T15:2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10"/>
    <x v="107"/>
    <x v="10"/>
    <d v="2026-07-17T15:29:07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21"/>
    <x v="107"/>
    <x v="10"/>
    <d v="2026-07-17T15:29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2"/>
    <x v="107"/>
    <x v="10"/>
    <d v="2026-07-17T15:29:07"/>
    <n v="8"/>
    <n v="2"/>
    <n v="6"/>
    <m/>
    <m/>
    <m/>
    <n v="1"/>
    <n v="1"/>
    <n v="1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14"/>
    <x v="107"/>
    <x v="10"/>
    <d v="2026-07-17T15:29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4"/>
    <x v="107"/>
    <x v="10"/>
    <d v="2026-07-17T15:2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5"/>
    <x v="107"/>
    <x v="10"/>
    <d v="2026-07-17T15:29:0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6"/>
    <x v="107"/>
    <x v="10"/>
    <d v="2026-07-17T15:29:07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4"/>
    <x v="7"/>
    <x v="107"/>
    <x v="10"/>
    <d v="2026-07-17T15:29:0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8"/>
    <x v="108"/>
    <x v="8"/>
    <d v="2026-07-17T15:29:08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9"/>
    <x v="108"/>
    <x v="8"/>
    <d v="2026-07-17T15:29:08"/>
    <n v="8"/>
    <m/>
    <m/>
    <m/>
    <m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11"/>
    <x v="108"/>
    <x v="8"/>
    <d v="2026-07-17T15:29:08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0"/>
    <x v="108"/>
    <x v="8"/>
    <d v="2026-07-17T15:29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1"/>
    <x v="108"/>
    <x v="8"/>
    <d v="2026-07-17T15:29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2"/>
    <x v="108"/>
    <x v="8"/>
    <d v="2026-07-17T15:29:08"/>
    <n v="7"/>
    <n v="6"/>
    <n v="1"/>
    <n v="0"/>
    <n v="1"/>
    <n v="0"/>
    <n v="2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3"/>
    <x v="108"/>
    <x v="8"/>
    <d v="2026-07-17T15:29:0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4"/>
    <x v="108"/>
    <x v="8"/>
    <d v="2026-07-17T15:29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5"/>
    <x v="108"/>
    <x v="8"/>
    <d v="2026-07-17T15:29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6"/>
    <x v="108"/>
    <x v="8"/>
    <d v="2026-07-17T15:29:08"/>
    <n v="23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5"/>
    <x v="7"/>
    <x v="108"/>
    <x v="8"/>
    <d v="2026-07-17T15:29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9"/>
    <x v="109"/>
    <x v="8"/>
    <d v="2026-07-17T15:29:08"/>
    <n v="16"/>
    <m/>
    <m/>
    <m/>
    <m/>
    <m/>
    <n v="1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10"/>
    <x v="109"/>
    <x v="8"/>
    <d v="2026-07-17T15:29:08"/>
    <n v="2"/>
    <m/>
    <m/>
    <m/>
    <m/>
    <m/>
    <m/>
    <m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11"/>
    <x v="109"/>
    <x v="8"/>
    <d v="2026-07-17T15:29:0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2"/>
    <x v="109"/>
    <x v="8"/>
    <d v="2026-07-17T15:29:08"/>
    <n v="11"/>
    <n v="6"/>
    <n v="5"/>
    <n v="0"/>
    <n v="0"/>
    <n v="1"/>
    <n v="0"/>
    <n v="0"/>
    <n v="5"/>
    <n v="3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4"/>
    <x v="109"/>
    <x v="8"/>
    <d v="2026-07-17T15:29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5"/>
    <x v="109"/>
    <x v="8"/>
    <d v="2026-07-17T15:29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6"/>
    <x v="109"/>
    <x v="8"/>
    <d v="2026-07-17T15:29:0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6"/>
    <x v="7"/>
    <x v="109"/>
    <x v="8"/>
    <d v="2026-07-17T15:2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8"/>
    <x v="110"/>
    <x v="9"/>
    <d v="2026-07-17T15:29:0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9"/>
    <x v="110"/>
    <x v="9"/>
    <d v="2026-07-17T15:29:09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10"/>
    <x v="110"/>
    <x v="9"/>
    <d v="2026-07-17T15:29:09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11"/>
    <x v="110"/>
    <x v="9"/>
    <d v="2026-07-17T15:29:09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2"/>
    <x v="110"/>
    <x v="9"/>
    <d v="2026-07-17T15:29:09"/>
    <n v="26"/>
    <n v="9"/>
    <n v="17"/>
    <m/>
    <m/>
    <n v="4"/>
    <n v="4"/>
    <n v="3"/>
    <n v="5"/>
    <n v="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4"/>
    <x v="110"/>
    <x v="9"/>
    <d v="2026-07-17T15:29:0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5"/>
    <x v="110"/>
    <x v="9"/>
    <d v="2026-07-17T15:29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6"/>
    <x v="110"/>
    <x v="9"/>
    <d v="2026-07-17T15:29:09"/>
    <n v="122"/>
    <n v="4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7"/>
    <x v="110"/>
    <x v="9"/>
    <d v="2026-07-17T15:29:09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25"/>
    <x v="110"/>
    <x v="9"/>
    <d v="2026-07-17T15:29:09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7"/>
    <x v="34"/>
    <x v="110"/>
    <x v="9"/>
    <d v="2026-07-17T15:29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8"/>
    <x v="9"/>
    <x v="111"/>
    <x v="5"/>
    <d v="2026-07-17T15:29:10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8"/>
    <x v="2"/>
    <x v="111"/>
    <x v="5"/>
    <d v="2026-07-17T15:29:10"/>
    <n v="3"/>
    <n v="2"/>
    <n v="1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8"/>
    <x v="4"/>
    <x v="111"/>
    <x v="5"/>
    <d v="2026-07-17T15:29:1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8"/>
    <x v="6"/>
    <x v="111"/>
    <x v="5"/>
    <d v="2026-07-17T15:29:10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8"/>
    <x v="112"/>
    <x v="12"/>
    <d v="2026-07-17T15:29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9"/>
    <x v="112"/>
    <x v="12"/>
    <d v="2026-07-17T15:29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2"/>
    <x v="112"/>
    <x v="12"/>
    <d v="2026-07-17T15:29:10"/>
    <n v="7"/>
    <n v="6"/>
    <n v="1"/>
    <m/>
    <m/>
    <m/>
    <m/>
    <n v="4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4"/>
    <x v="112"/>
    <x v="12"/>
    <d v="2026-07-17T15:29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5"/>
    <x v="112"/>
    <x v="12"/>
    <d v="2026-07-17T15:2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6"/>
    <x v="112"/>
    <x v="12"/>
    <d v="2026-07-17T15:29:10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9"/>
    <x v="7"/>
    <x v="112"/>
    <x v="12"/>
    <d v="2026-07-17T15:2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8"/>
    <x v="113"/>
    <x v="9"/>
    <d v="2026-07-17T15:29:11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9"/>
    <x v="113"/>
    <x v="9"/>
    <d v="2026-07-17T15:29:11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10"/>
    <x v="113"/>
    <x v="9"/>
    <d v="2026-07-17T15:29:11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11"/>
    <x v="113"/>
    <x v="9"/>
    <d v="2026-07-17T15:29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13"/>
    <x v="113"/>
    <x v="9"/>
    <d v="2026-07-17T15:29:1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2"/>
    <x v="113"/>
    <x v="9"/>
    <d v="2026-07-17T15:29:11"/>
    <n v="37"/>
    <n v="16"/>
    <n v="21"/>
    <m/>
    <m/>
    <n v="3"/>
    <n v="9"/>
    <n v="2"/>
    <n v="10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14"/>
    <x v="113"/>
    <x v="9"/>
    <d v="2026-07-17T15:29:1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4"/>
    <x v="113"/>
    <x v="9"/>
    <d v="2026-07-17T15:29:1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5"/>
    <x v="113"/>
    <x v="9"/>
    <d v="2026-07-17T15:29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6"/>
    <x v="113"/>
    <x v="9"/>
    <d v="2026-07-17T15:29:11"/>
    <n v="132"/>
    <n v="6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0"/>
    <x v="7"/>
    <x v="113"/>
    <x v="9"/>
    <d v="2026-07-17T15:29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8"/>
    <x v="114"/>
    <x v="13"/>
    <d v="2026-07-17T15:29:1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9"/>
    <x v="114"/>
    <x v="13"/>
    <d v="2026-07-17T15:29:12"/>
    <n v="20"/>
    <m/>
    <m/>
    <m/>
    <m/>
    <m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10"/>
    <x v="114"/>
    <x v="13"/>
    <d v="2026-07-17T15:29:12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11"/>
    <x v="114"/>
    <x v="13"/>
    <d v="2026-07-17T15:29:12"/>
    <n v="20"/>
    <m/>
    <n v="6.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23"/>
    <x v="114"/>
    <x v="13"/>
    <d v="2026-07-17T15:29:12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2"/>
    <x v="114"/>
    <x v="13"/>
    <d v="2026-07-17T15:29:12"/>
    <n v="27"/>
    <n v="12"/>
    <n v="15"/>
    <m/>
    <n v="2"/>
    <n v="5"/>
    <n v="4"/>
    <n v="3"/>
    <n v="1"/>
    <n v="9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15"/>
    <x v="114"/>
    <x v="13"/>
    <d v="2026-07-17T15:29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4"/>
    <x v="114"/>
    <x v="13"/>
    <d v="2026-07-17T15:29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5"/>
    <x v="114"/>
    <x v="13"/>
    <d v="2026-07-17T15:29:1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6"/>
    <x v="114"/>
    <x v="13"/>
    <d v="2026-07-17T15:29:12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11"/>
    <x v="7"/>
    <x v="114"/>
    <x v="13"/>
    <d v="2026-07-17T15:29:12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8"/>
    <x v="115"/>
    <x v="1"/>
    <d v="2026-07-17T15:29:12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9"/>
    <x v="115"/>
    <x v="1"/>
    <d v="2026-07-17T15:29:12"/>
    <n v="29"/>
    <m/>
    <m/>
    <m/>
    <m/>
    <m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10"/>
    <x v="115"/>
    <x v="1"/>
    <d v="2026-07-17T15:29:1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11"/>
    <x v="115"/>
    <x v="1"/>
    <d v="2026-07-17T15:29:12"/>
    <n v="14.4"/>
    <n v="3.2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21"/>
    <x v="115"/>
    <x v="1"/>
    <d v="2026-07-17T15:29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22"/>
    <x v="115"/>
    <x v="1"/>
    <d v="2026-07-17T15:29:1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23"/>
    <x v="115"/>
    <x v="1"/>
    <d v="2026-07-17T15:29:12"/>
    <n v="7.6"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2"/>
    <x v="115"/>
    <x v="1"/>
    <d v="2026-07-17T15:29:12"/>
    <n v="36"/>
    <n v="18"/>
    <n v="18"/>
    <n v="1"/>
    <n v="2"/>
    <n v="3"/>
    <n v="6"/>
    <n v="4"/>
    <n v="1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14"/>
    <x v="115"/>
    <x v="1"/>
    <d v="2026-07-17T15:29:1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15"/>
    <x v="115"/>
    <x v="1"/>
    <d v="2026-07-17T15:29:12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17"/>
    <x v="115"/>
    <x v="1"/>
    <d v="2026-07-17T15:29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18"/>
    <x v="115"/>
    <x v="1"/>
    <d v="2026-07-17T15:29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20"/>
    <x v="115"/>
    <x v="1"/>
    <d v="2026-07-17T15:29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24"/>
    <x v="115"/>
    <x v="1"/>
    <d v="2026-07-17T15:29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4"/>
    <x v="115"/>
    <x v="1"/>
    <d v="2026-07-17T15:29:12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0"/>
    <x v="6"/>
    <x v="115"/>
    <x v="1"/>
    <d v="2026-07-17T15:29:12"/>
    <n v="118"/>
    <n v="4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8"/>
    <x v="119"/>
    <x v="1"/>
    <d v="2026-07-17T15:29:13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9"/>
    <x v="119"/>
    <x v="1"/>
    <d v="2026-07-17T15:29:13"/>
    <n v="56"/>
    <m/>
    <m/>
    <m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10"/>
    <x v="119"/>
    <x v="1"/>
    <d v="2026-07-17T15:29:13"/>
    <n v="14"/>
    <m/>
    <m/>
    <m/>
    <m/>
    <m/>
    <m/>
    <m/>
    <n v="5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11"/>
    <x v="119"/>
    <x v="1"/>
    <d v="2026-07-17T15:29:13"/>
    <n v="20.8"/>
    <n v="3.2"/>
    <n v="4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0"/>
    <x v="119"/>
    <x v="1"/>
    <d v="2026-07-17T15:2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1"/>
    <x v="119"/>
    <x v="1"/>
    <d v="2026-07-17T15:2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22"/>
    <x v="119"/>
    <x v="1"/>
    <d v="2026-07-17T15:29:13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23"/>
    <x v="119"/>
    <x v="1"/>
    <d v="2026-07-17T15:29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2"/>
    <x v="119"/>
    <x v="1"/>
    <d v="2026-07-17T15:29:13"/>
    <n v="58"/>
    <n v="35"/>
    <n v="23"/>
    <n v="2"/>
    <n v="2"/>
    <n v="5"/>
    <n v="5"/>
    <n v="4"/>
    <n v="14"/>
    <n v="14"/>
    <n v="5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3"/>
    <x v="119"/>
    <x v="1"/>
    <d v="2026-07-17T15:29:1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15"/>
    <x v="119"/>
    <x v="1"/>
    <d v="2026-07-17T15:29:13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17"/>
    <x v="119"/>
    <x v="1"/>
    <d v="2026-07-17T15:29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20"/>
    <x v="119"/>
    <x v="1"/>
    <d v="2026-07-17T15:29:1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4"/>
    <x v="119"/>
    <x v="1"/>
    <d v="2026-07-17T15:29:1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5"/>
    <x v="119"/>
    <x v="1"/>
    <d v="2026-07-17T15:29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6"/>
    <x v="119"/>
    <x v="1"/>
    <d v="2026-07-17T15:29:13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1"/>
    <x v="7"/>
    <x v="119"/>
    <x v="1"/>
    <d v="2026-07-17T15:29:1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8"/>
    <x v="120"/>
    <x v="1"/>
    <d v="2026-07-17T15:29:14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9"/>
    <x v="120"/>
    <x v="1"/>
    <d v="2026-07-17T15:29:14"/>
    <n v="65"/>
    <m/>
    <m/>
    <m/>
    <m/>
    <m/>
    <n v="4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10"/>
    <x v="120"/>
    <x v="1"/>
    <d v="2026-07-17T15:29:14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11"/>
    <x v="120"/>
    <x v="1"/>
    <d v="2026-07-17T15:29:14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21"/>
    <x v="120"/>
    <x v="1"/>
    <d v="2026-07-17T15:29:1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23"/>
    <x v="120"/>
    <x v="1"/>
    <d v="2026-07-17T15:29:1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2"/>
    <x v="120"/>
    <x v="1"/>
    <d v="2026-07-17T15:29:14"/>
    <n v="62"/>
    <n v="25"/>
    <n v="37"/>
    <m/>
    <n v="2"/>
    <n v="6"/>
    <n v="7"/>
    <n v="6"/>
    <n v="22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14"/>
    <x v="120"/>
    <x v="1"/>
    <d v="2026-07-17T15:29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15"/>
    <x v="120"/>
    <x v="1"/>
    <d v="2026-07-17T15:29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17"/>
    <x v="120"/>
    <x v="1"/>
    <d v="2026-07-17T15:2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20"/>
    <x v="120"/>
    <x v="1"/>
    <d v="2026-07-17T15:29:1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4"/>
    <x v="120"/>
    <x v="1"/>
    <d v="2026-07-17T15:29:14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5"/>
    <x v="120"/>
    <x v="1"/>
    <d v="2026-07-17T15:29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6"/>
    <x v="120"/>
    <x v="1"/>
    <d v="2026-07-17T15:29:14"/>
    <n v="75"/>
    <n v="31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02"/>
    <x v="7"/>
    <x v="120"/>
    <x v="1"/>
    <d v="2026-07-17T15:29:1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8"/>
    <x v="121"/>
    <x v="9"/>
    <d v="2026-07-17T15:29:15"/>
    <n v="70"/>
    <m/>
    <m/>
    <m/>
    <n v="4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9"/>
    <x v="121"/>
    <x v="9"/>
    <d v="2026-07-17T15:29:15"/>
    <n v="130"/>
    <m/>
    <m/>
    <m/>
    <m/>
    <m/>
    <n v="78"/>
    <n v="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10"/>
    <x v="121"/>
    <x v="9"/>
    <d v="2026-07-17T15:29:15"/>
    <n v="25"/>
    <m/>
    <m/>
    <m/>
    <m/>
    <m/>
    <m/>
    <m/>
    <n v="15"/>
    <m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11"/>
    <x v="121"/>
    <x v="9"/>
    <d v="2026-07-17T15:29:15"/>
    <n v="45.6"/>
    <n v="5.6"/>
    <n v="19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0"/>
    <x v="121"/>
    <x v="9"/>
    <d v="2026-07-17T15:29:15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1"/>
    <x v="121"/>
    <x v="9"/>
    <d v="2026-07-17T15:29:15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26"/>
    <x v="121"/>
    <x v="9"/>
    <d v="2026-07-17T15:29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2"/>
    <x v="121"/>
    <x v="9"/>
    <d v="2026-07-17T15:29:15"/>
    <n v="145"/>
    <n v="58"/>
    <n v="87"/>
    <n v="4"/>
    <n v="9"/>
    <n v="9"/>
    <n v="21"/>
    <n v="14"/>
    <n v="39"/>
    <n v="26"/>
    <n v="16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3"/>
    <x v="121"/>
    <x v="9"/>
    <d v="2026-07-17T15:29:15"/>
    <n v="5"/>
    <n v="1"/>
    <n v="4"/>
    <m/>
    <m/>
    <m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4"/>
    <x v="121"/>
    <x v="9"/>
    <d v="2026-07-17T15:29:15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5"/>
    <x v="121"/>
    <x v="9"/>
    <d v="2026-07-17T15:29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6"/>
    <x v="121"/>
    <x v="9"/>
    <d v="2026-07-17T15:29:15"/>
    <n v="192"/>
    <n v="79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2"/>
    <x v="7"/>
    <x v="121"/>
    <x v="9"/>
    <d v="2026-07-17T15:29:1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8"/>
    <x v="122"/>
    <x v="9"/>
    <d v="2026-07-17T15:29:15"/>
    <n v="44"/>
    <m/>
    <m/>
    <m/>
    <n v="3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9"/>
    <x v="122"/>
    <x v="9"/>
    <d v="2026-07-17T15:29:15"/>
    <n v="84"/>
    <m/>
    <m/>
    <m/>
    <m/>
    <m/>
    <n v="52"/>
    <n v="3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10"/>
    <x v="122"/>
    <x v="9"/>
    <d v="2026-07-17T15:29:15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11"/>
    <x v="122"/>
    <x v="9"/>
    <d v="2026-07-17T15:29:15"/>
    <n v="15.2"/>
    <n v="2.4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22"/>
    <x v="122"/>
    <x v="9"/>
    <d v="2026-07-17T15:2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2"/>
    <x v="122"/>
    <x v="9"/>
    <d v="2026-07-17T15:29:15"/>
    <n v="82"/>
    <n v="31"/>
    <n v="51"/>
    <n v="1"/>
    <n v="2"/>
    <n v="3"/>
    <n v="17"/>
    <n v="5"/>
    <n v="26"/>
    <n v="17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15"/>
    <x v="122"/>
    <x v="9"/>
    <d v="2026-07-17T15:29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4"/>
    <x v="122"/>
    <x v="9"/>
    <d v="2026-07-17T15:29:15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5"/>
    <x v="122"/>
    <x v="9"/>
    <d v="2026-07-17T15:29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6"/>
    <x v="122"/>
    <x v="9"/>
    <d v="2026-07-17T15:29:15"/>
    <n v="267"/>
    <n v="9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7"/>
    <x v="122"/>
    <x v="9"/>
    <d v="2026-07-17T15:29:1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723"/>
    <x v="25"/>
    <x v="122"/>
    <x v="9"/>
    <d v="2026-07-17T15:29:1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8"/>
    <x v="123"/>
    <x v="9"/>
    <d v="2026-07-17T15:29:16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9"/>
    <x v="123"/>
    <x v="9"/>
    <d v="2026-07-17T15:29:16"/>
    <n v="72"/>
    <m/>
    <m/>
    <m/>
    <m/>
    <m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10"/>
    <x v="123"/>
    <x v="9"/>
    <d v="2026-07-17T15:29:16"/>
    <n v="14"/>
    <m/>
    <m/>
    <m/>
    <m/>
    <m/>
    <m/>
    <m/>
    <n v="7"/>
    <m/>
    <n v="1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11"/>
    <x v="123"/>
    <x v="9"/>
    <d v="2026-07-17T15:29:16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2"/>
    <x v="123"/>
    <x v="9"/>
    <d v="2026-07-17T15:29:16"/>
    <n v="61"/>
    <n v="22"/>
    <n v="39"/>
    <n v="0"/>
    <n v="0"/>
    <n v="1"/>
    <n v="8"/>
    <n v="5"/>
    <n v="19"/>
    <n v="17"/>
    <n v="7"/>
    <m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4"/>
    <x v="123"/>
    <x v="9"/>
    <d v="2026-07-17T15:29:1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5"/>
    <x v="123"/>
    <x v="9"/>
    <d v="2026-07-17T15:29:1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6"/>
    <x v="123"/>
    <x v="9"/>
    <d v="2026-07-17T15:29:16"/>
    <n v="167"/>
    <n v="7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7"/>
    <x v="123"/>
    <x v="9"/>
    <d v="2026-07-17T15:29:16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25"/>
    <x v="123"/>
    <x v="9"/>
    <d v="2026-07-17T15:29:1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58"/>
    <x v="34"/>
    <x v="123"/>
    <x v="9"/>
    <d v="2026-07-17T15:29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8"/>
    <x v="124"/>
    <x v="2"/>
    <d v="2026-07-17T15:29:16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9"/>
    <x v="124"/>
    <x v="2"/>
    <d v="2026-07-17T15:29:16"/>
    <n v="56"/>
    <m/>
    <m/>
    <m/>
    <m/>
    <m/>
    <n v="28"/>
    <n v="2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10"/>
    <x v="124"/>
    <x v="2"/>
    <d v="2026-07-17T15:29:16"/>
    <n v="18"/>
    <m/>
    <m/>
    <m/>
    <m/>
    <m/>
    <m/>
    <m/>
    <n v="6"/>
    <m/>
    <n v="4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11"/>
    <x v="124"/>
    <x v="2"/>
    <d v="2026-07-17T15:29:16"/>
    <n v="17.600000000000001"/>
    <n v="3.2"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0"/>
    <x v="124"/>
    <x v="2"/>
    <d v="2026-07-17T15:29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1"/>
    <x v="124"/>
    <x v="2"/>
    <d v="2026-07-17T15:29:16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12"/>
    <x v="124"/>
    <x v="2"/>
    <d v="2026-07-17T15:29:1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22"/>
    <x v="124"/>
    <x v="2"/>
    <d v="2026-07-17T15:29:16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2"/>
    <x v="124"/>
    <x v="2"/>
    <d v="2026-07-17T15:29:16"/>
    <n v="66"/>
    <n v="22"/>
    <n v="44"/>
    <n v="2"/>
    <n v="2"/>
    <n v="5"/>
    <n v="6"/>
    <n v="6"/>
    <n v="14"/>
    <n v="13"/>
    <n v="8"/>
    <m/>
    <n v="2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3"/>
    <x v="124"/>
    <x v="2"/>
    <d v="2026-07-17T15:29:1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15"/>
    <x v="124"/>
    <x v="2"/>
    <d v="2026-07-17T15:29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4"/>
    <x v="124"/>
    <x v="2"/>
    <d v="2026-07-17T15:29:1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6"/>
    <x v="124"/>
    <x v="2"/>
    <d v="2026-07-17T15:29:16"/>
    <n v="73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273"/>
    <x v="25"/>
    <x v="124"/>
    <x v="2"/>
    <d v="2026-07-17T15:29:16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8"/>
    <x v="125"/>
    <x v="10"/>
    <d v="2026-07-17T15:29:17"/>
    <n v="150"/>
    <m/>
    <m/>
    <m/>
    <n v="6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9"/>
    <x v="125"/>
    <x v="10"/>
    <d v="2026-07-17T15:29:17"/>
    <n v="269"/>
    <m/>
    <m/>
    <m/>
    <m/>
    <m/>
    <n v="146"/>
    <n v="12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0"/>
    <x v="125"/>
    <x v="10"/>
    <d v="2026-07-17T15:29:17"/>
    <n v="55"/>
    <m/>
    <m/>
    <m/>
    <m/>
    <m/>
    <m/>
    <m/>
    <n v="37"/>
    <m/>
    <n v="1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1"/>
    <x v="125"/>
    <x v="10"/>
    <d v="2026-07-17T15:29:17"/>
    <n v="64.8"/>
    <n v="3.2"/>
    <n v="24.8"/>
    <n v="36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0"/>
    <x v="125"/>
    <x v="10"/>
    <d v="2026-07-17T15:29:17"/>
    <n v="28"/>
    <m/>
    <m/>
    <m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"/>
    <x v="125"/>
    <x v="10"/>
    <d v="2026-07-17T15:29:17"/>
    <n v="30"/>
    <m/>
    <m/>
    <n v="2"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2"/>
    <x v="125"/>
    <x v="10"/>
    <d v="2026-07-17T15:29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3"/>
    <x v="125"/>
    <x v="10"/>
    <d v="2026-07-17T15:29:17"/>
    <n v="11.84"/>
    <n v="11.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22"/>
    <x v="125"/>
    <x v="10"/>
    <d v="2026-07-17T15:29:17"/>
    <n v="11.2"/>
    <n v="3.6"/>
    <m/>
    <n v="4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23"/>
    <x v="125"/>
    <x v="10"/>
    <d v="2026-07-17T15:29:17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2"/>
    <x v="125"/>
    <x v="10"/>
    <d v="2026-07-17T15:29:17"/>
    <n v="280"/>
    <n v="112"/>
    <n v="168"/>
    <n v="1"/>
    <n v="8"/>
    <n v="14"/>
    <n v="31"/>
    <n v="44"/>
    <n v="73"/>
    <n v="63"/>
    <n v="34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3"/>
    <x v="125"/>
    <x v="10"/>
    <d v="2026-07-17T15:29:17"/>
    <n v="30"/>
    <n v="20"/>
    <n v="10"/>
    <m/>
    <m/>
    <n v="2"/>
    <n v="2"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4"/>
    <x v="125"/>
    <x v="10"/>
    <d v="2026-07-17T15:29:1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5"/>
    <x v="125"/>
    <x v="10"/>
    <d v="2026-07-17T15:29:17"/>
    <n v="5"/>
    <n v="4"/>
    <n v="1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6"/>
    <x v="125"/>
    <x v="10"/>
    <d v="2026-07-17T15:29:1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7"/>
    <x v="125"/>
    <x v="10"/>
    <d v="2026-07-17T15:29:17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8"/>
    <x v="125"/>
    <x v="10"/>
    <d v="2026-07-17T15:29:17"/>
    <n v="30.8"/>
    <n v="3.2"/>
    <n v="4"/>
    <n v="9.6"/>
    <n v="9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19"/>
    <x v="125"/>
    <x v="10"/>
    <d v="2026-07-17T15:29:17"/>
    <n v="14"/>
    <n v="4.400000000000000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20"/>
    <x v="125"/>
    <x v="10"/>
    <d v="2026-07-17T15:29:17"/>
    <n v="6"/>
    <n v="4"/>
    <n v="2"/>
    <m/>
    <m/>
    <m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24"/>
    <x v="125"/>
    <x v="10"/>
    <d v="2026-07-17T15:29:17"/>
    <n v="10"/>
    <n v="7"/>
    <n v="3"/>
    <n v="2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4"/>
    <x v="125"/>
    <x v="10"/>
    <d v="2026-07-17T15:29:17"/>
    <n v="763"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5"/>
    <x v="125"/>
    <x v="10"/>
    <d v="2026-07-17T15:29:1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6"/>
    <x v="125"/>
    <x v="10"/>
    <d v="2026-07-17T15:29:17"/>
    <n v="763"/>
    <n v="288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7"/>
    <x v="125"/>
    <x v="10"/>
    <d v="2026-07-17T15:29:17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6"/>
    <x v="25"/>
    <x v="125"/>
    <x v="10"/>
    <d v="2026-07-17T15:29:17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8"/>
    <x v="126"/>
    <x v="9"/>
    <d v="2026-07-17T15:29:17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9"/>
    <x v="126"/>
    <x v="9"/>
    <d v="2026-07-17T15:29:17"/>
    <n v="42"/>
    <m/>
    <m/>
    <m/>
    <m/>
    <m/>
    <n v="22"/>
    <n v="19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10"/>
    <x v="126"/>
    <x v="9"/>
    <d v="2026-07-17T15:29:17"/>
    <n v="15"/>
    <m/>
    <m/>
    <m/>
    <m/>
    <m/>
    <m/>
    <m/>
    <n v="6"/>
    <m/>
    <n v="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11"/>
    <x v="126"/>
    <x v="9"/>
    <d v="2026-07-17T15:29:17"/>
    <n v="9.6"/>
    <n v="0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0"/>
    <x v="126"/>
    <x v="9"/>
    <d v="2026-07-17T15:29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1"/>
    <x v="126"/>
    <x v="9"/>
    <d v="2026-07-17T15:29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12"/>
    <x v="126"/>
    <x v="9"/>
    <d v="2026-07-17T15:29:17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22"/>
    <x v="126"/>
    <x v="9"/>
    <d v="2026-07-17T15:29:1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2"/>
    <x v="126"/>
    <x v="9"/>
    <d v="2026-07-17T15:29:17"/>
    <n v="50"/>
    <n v="21"/>
    <n v="29"/>
    <n v="1"/>
    <m/>
    <n v="3"/>
    <n v="6"/>
    <n v="7"/>
    <n v="11"/>
    <n v="10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3"/>
    <x v="126"/>
    <x v="9"/>
    <d v="2026-07-17T15:29:17"/>
    <n v="2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15"/>
    <x v="126"/>
    <x v="9"/>
    <d v="2026-07-17T15:29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18"/>
    <x v="126"/>
    <x v="9"/>
    <d v="2026-07-17T15:29:1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24"/>
    <x v="126"/>
    <x v="9"/>
    <d v="2026-07-17T15:29:1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4"/>
    <x v="126"/>
    <x v="9"/>
    <d v="2026-07-17T15:29:17"/>
    <n v="19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5"/>
    <x v="126"/>
    <x v="9"/>
    <d v="2026-07-17T15:29:1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6"/>
    <x v="126"/>
    <x v="9"/>
    <d v="2026-07-17T15:29:17"/>
    <n v="195"/>
    <n v="8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7"/>
    <x v="126"/>
    <x v="9"/>
    <d v="2026-07-17T15:29:17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25"/>
    <x v="126"/>
    <x v="9"/>
    <d v="2026-07-17T15:29:17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367"/>
    <x v="34"/>
    <x v="126"/>
    <x v="9"/>
    <d v="2026-07-17T15:29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8"/>
    <x v="128"/>
    <x v="2"/>
    <d v="2026-07-17T15:29:18"/>
    <n v="262"/>
    <m/>
    <m/>
    <m/>
    <n v="11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9"/>
    <x v="128"/>
    <x v="2"/>
    <d v="2026-07-17T15:29:18"/>
    <n v="445"/>
    <m/>
    <m/>
    <m/>
    <m/>
    <m/>
    <n v="246"/>
    <n v="19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0"/>
    <x v="128"/>
    <x v="2"/>
    <d v="2026-07-17T15:29:18"/>
    <n v="667"/>
    <m/>
    <m/>
    <m/>
    <m/>
    <m/>
    <m/>
    <m/>
    <n v="610"/>
    <m/>
    <n v="24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0"/>
    <x v="128"/>
    <x v="2"/>
    <d v="2026-07-17T15:29:18"/>
    <n v="20"/>
    <m/>
    <m/>
    <m/>
    <m/>
    <n v="2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"/>
    <x v="128"/>
    <x v="2"/>
    <d v="2026-07-17T15:29:18"/>
    <n v="22"/>
    <m/>
    <m/>
    <n v="2"/>
    <m/>
    <n v="2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6"/>
    <x v="128"/>
    <x v="2"/>
    <d v="2026-07-17T15:29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2"/>
    <x v="128"/>
    <x v="2"/>
    <d v="2026-07-17T15:29:18"/>
    <n v="5.6"/>
    <n v="2.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3"/>
    <x v="128"/>
    <x v="2"/>
    <d v="2026-07-17T15:29:18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1"/>
    <x v="128"/>
    <x v="2"/>
    <d v="2026-07-17T15:29:1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2"/>
    <x v="128"/>
    <x v="2"/>
    <d v="2026-07-17T15:29:18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3"/>
    <x v="128"/>
    <x v="2"/>
    <d v="2026-07-17T15:29:1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"/>
    <x v="128"/>
    <x v="2"/>
    <d v="2026-07-17T15:29:18"/>
    <n v="518"/>
    <n v="203"/>
    <n v="315"/>
    <n v="3"/>
    <n v="15"/>
    <n v="39"/>
    <n v="56"/>
    <n v="75"/>
    <n v="123"/>
    <n v="100"/>
    <n v="61"/>
    <m/>
    <n v="14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3"/>
    <x v="128"/>
    <x v="2"/>
    <d v="2026-07-17T15:29:18"/>
    <n v="15"/>
    <n v="9"/>
    <n v="6"/>
    <n v="2"/>
    <n v="1"/>
    <n v="1"/>
    <m/>
    <n v="1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4"/>
    <x v="128"/>
    <x v="2"/>
    <d v="2026-07-17T15:29:18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5"/>
    <x v="128"/>
    <x v="2"/>
    <d v="2026-07-17T15:29:18"/>
    <n v="3"/>
    <n v="1"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6"/>
    <x v="128"/>
    <x v="2"/>
    <d v="2026-07-17T15:29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7"/>
    <x v="128"/>
    <x v="2"/>
    <d v="2026-07-17T15:29:1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8"/>
    <x v="128"/>
    <x v="2"/>
    <d v="2026-07-17T15:29:18"/>
    <n v="19.600000000000001"/>
    <m/>
    <n v="5.6"/>
    <n v="5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19"/>
    <x v="128"/>
    <x v="2"/>
    <d v="2026-07-17T15:29:18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0"/>
    <x v="128"/>
    <x v="2"/>
    <d v="2026-07-17T15:29:18"/>
    <n v="8"/>
    <n v="6"/>
    <n v="2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4"/>
    <x v="128"/>
    <x v="2"/>
    <d v="2026-07-17T15:29:18"/>
    <n v="7"/>
    <n v="2"/>
    <n v="5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4"/>
    <x v="128"/>
    <x v="2"/>
    <d v="2026-07-17T15:29:18"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5"/>
    <x v="128"/>
    <x v="2"/>
    <d v="2026-07-17T15:29:1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6"/>
    <x v="128"/>
    <x v="2"/>
    <d v="2026-07-17T15:29:18"/>
    <n v="450"/>
    <n v="179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7"/>
    <x v="128"/>
    <x v="2"/>
    <d v="2026-07-17T15:29:18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25"/>
    <x v="128"/>
    <x v="2"/>
    <d v="2026-07-17T15:29:18"/>
    <n v="69"/>
    <n v="1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4"/>
    <x v="34"/>
    <x v="128"/>
    <x v="2"/>
    <d v="2026-07-17T15:2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8"/>
    <x v="129"/>
    <x v="2"/>
    <d v="2026-07-17T15:29:18"/>
    <n v="156"/>
    <m/>
    <m/>
    <m/>
    <n v="9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9"/>
    <x v="129"/>
    <x v="2"/>
    <d v="2026-07-17T15:29:18"/>
    <n v="281"/>
    <m/>
    <m/>
    <m/>
    <m/>
    <m/>
    <n v="190"/>
    <n v="8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10"/>
    <x v="129"/>
    <x v="2"/>
    <d v="2026-07-17T15:29:18"/>
    <n v="84"/>
    <m/>
    <m/>
    <m/>
    <m/>
    <m/>
    <m/>
    <m/>
    <n v="64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11"/>
    <x v="129"/>
    <x v="2"/>
    <d v="2026-07-17T15:29:18"/>
    <n v="143.19999999999999"/>
    <n v="9.6"/>
    <n v="24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0"/>
    <x v="129"/>
    <x v="2"/>
    <d v="2026-07-17T15:29:1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1"/>
    <x v="129"/>
    <x v="2"/>
    <d v="2026-07-17T15:29:18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22"/>
    <x v="129"/>
    <x v="2"/>
    <d v="2026-07-17T15:29:18"/>
    <n v="14"/>
    <m/>
    <n v="4.400000000000000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23"/>
    <x v="129"/>
    <x v="2"/>
    <d v="2026-07-17T15:29:18"/>
    <n v="4.8"/>
    <m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2"/>
    <x v="129"/>
    <x v="2"/>
    <d v="2026-07-17T15:29:18"/>
    <n v="410"/>
    <n v="153"/>
    <n v="257"/>
    <n v="3"/>
    <n v="8"/>
    <n v="33"/>
    <n v="47"/>
    <n v="34"/>
    <n v="86"/>
    <n v="57"/>
    <n v="13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3"/>
    <x v="129"/>
    <x v="2"/>
    <d v="2026-07-17T15:29:18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15"/>
    <x v="129"/>
    <x v="2"/>
    <d v="2026-07-17T15:29:18"/>
    <n v="6"/>
    <n v="5"/>
    <n v="1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4"/>
    <x v="129"/>
    <x v="2"/>
    <d v="2026-07-17T15:29:18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5"/>
    <x v="129"/>
    <x v="2"/>
    <d v="2026-07-17T15:29:1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6"/>
    <x v="129"/>
    <x v="2"/>
    <d v="2026-07-17T15:29:18"/>
    <n v="485"/>
    <n v="232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99"/>
    <x v="7"/>
    <x v="129"/>
    <x v="2"/>
    <d v="2026-07-17T15:29:18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8"/>
    <x v="130"/>
    <x v="12"/>
    <d v="2026-07-17T15:29:19"/>
    <n v="40"/>
    <m/>
    <m/>
    <m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9"/>
    <x v="130"/>
    <x v="12"/>
    <d v="2026-07-17T15:29:19"/>
    <n v="102"/>
    <m/>
    <m/>
    <m/>
    <m/>
    <m/>
    <n v="48"/>
    <n v="5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10"/>
    <x v="130"/>
    <x v="12"/>
    <d v="2026-07-17T15:29:19"/>
    <n v="23"/>
    <m/>
    <m/>
    <m/>
    <m/>
    <m/>
    <m/>
    <m/>
    <n v="13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11"/>
    <x v="130"/>
    <x v="12"/>
    <d v="2026-07-17T15:29:19"/>
    <n v="39.200000000000003"/>
    <n v="0.8"/>
    <n v="9.6"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0"/>
    <x v="130"/>
    <x v="12"/>
    <d v="2026-07-17T15:29:19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1"/>
    <x v="130"/>
    <x v="12"/>
    <d v="2026-07-17T15:29:19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22"/>
    <x v="130"/>
    <x v="12"/>
    <d v="2026-07-17T15:29:19"/>
    <n v="12"/>
    <m/>
    <m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23"/>
    <x v="130"/>
    <x v="12"/>
    <d v="2026-07-17T15:29:1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2"/>
    <x v="130"/>
    <x v="12"/>
    <d v="2026-07-17T15:29:19"/>
    <n v="106"/>
    <n v="41"/>
    <n v="65"/>
    <n v="1"/>
    <n v="3"/>
    <n v="9"/>
    <n v="5"/>
    <n v="15"/>
    <n v="24"/>
    <n v="27"/>
    <n v="14"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3"/>
    <x v="130"/>
    <x v="12"/>
    <d v="2026-07-17T15:29:19"/>
    <n v="3"/>
    <m/>
    <n v="3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15"/>
    <x v="130"/>
    <x v="12"/>
    <d v="2026-07-17T15:29:19"/>
    <n v="4"/>
    <n v="1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4"/>
    <x v="130"/>
    <x v="12"/>
    <d v="2026-07-17T15:29:19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5"/>
    <x v="130"/>
    <x v="12"/>
    <d v="2026-07-17T15:29:1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27"/>
    <x v="130"/>
    <x v="12"/>
    <d v="2026-07-17T15:29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6"/>
    <x v="130"/>
    <x v="12"/>
    <d v="2026-07-17T15:29:19"/>
    <n v="169"/>
    <n v="66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7"/>
    <x v="130"/>
    <x v="12"/>
    <d v="2026-07-17T15:29:19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38"/>
    <x v="28"/>
    <x v="130"/>
    <x v="12"/>
    <d v="2026-07-17T15:29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8"/>
    <x v="131"/>
    <x v="9"/>
    <d v="2026-07-17T15:29:19"/>
    <n v="292"/>
    <m/>
    <m/>
    <m/>
    <n v="15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9"/>
    <x v="131"/>
    <x v="9"/>
    <d v="2026-07-17T15:29:19"/>
    <n v="527"/>
    <m/>
    <m/>
    <m/>
    <m/>
    <m/>
    <n v="312"/>
    <n v="2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0"/>
    <x v="131"/>
    <x v="9"/>
    <d v="2026-07-17T15:29:19"/>
    <n v="162"/>
    <m/>
    <m/>
    <m/>
    <m/>
    <m/>
    <m/>
    <m/>
    <n v="73"/>
    <m/>
    <n v="42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1"/>
    <x v="131"/>
    <x v="9"/>
    <d v="2026-07-17T15:29:19"/>
    <n v="200.8"/>
    <n v="22.4"/>
    <n v="44.8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0"/>
    <x v="131"/>
    <x v="9"/>
    <d v="2026-07-17T15:29:19"/>
    <n v="18"/>
    <m/>
    <m/>
    <m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"/>
    <x v="131"/>
    <x v="9"/>
    <d v="2026-07-17T15:29:19"/>
    <n v="22"/>
    <m/>
    <m/>
    <n v="4"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6"/>
    <x v="131"/>
    <x v="9"/>
    <d v="2026-07-17T15:29:1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2"/>
    <x v="131"/>
    <x v="9"/>
    <d v="2026-07-17T15:29:19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3"/>
    <x v="131"/>
    <x v="9"/>
    <d v="2026-07-17T15:29:19"/>
    <n v="11.1"/>
    <n v="0"/>
    <n v="3.33"/>
    <n v="7.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2"/>
    <x v="131"/>
    <x v="9"/>
    <d v="2026-07-17T15:29:19"/>
    <n v="12.4"/>
    <n v="0"/>
    <n v="0"/>
    <n v="4.4000000000000004"/>
    <n v="4.8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3"/>
    <x v="131"/>
    <x v="9"/>
    <d v="2026-07-17T15:29:19"/>
    <n v="11.6"/>
    <n v="0"/>
    <n v="4"/>
    <n v="4.8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"/>
    <x v="131"/>
    <x v="9"/>
    <d v="2026-07-17T15:29:19"/>
    <n v="627"/>
    <n v="249"/>
    <n v="378"/>
    <n v="10"/>
    <n v="14"/>
    <n v="51"/>
    <n v="79"/>
    <n v="67"/>
    <n v="156"/>
    <n v="109"/>
    <n v="73"/>
    <m/>
    <n v="21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3"/>
    <x v="131"/>
    <x v="9"/>
    <d v="2026-07-17T15:29:19"/>
    <n v="12"/>
    <n v="3"/>
    <n v="9"/>
    <m/>
    <m/>
    <n v="2"/>
    <n v="2"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4"/>
    <x v="131"/>
    <x v="9"/>
    <d v="2026-07-17T15:29:19"/>
    <n v="3"/>
    <n v="2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5"/>
    <x v="131"/>
    <x v="9"/>
    <d v="2026-07-17T15:29:19"/>
    <n v="8"/>
    <n v="2"/>
    <n v="6"/>
    <n v="0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6"/>
    <x v="131"/>
    <x v="9"/>
    <d v="2026-07-17T15:29:19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7"/>
    <x v="131"/>
    <x v="9"/>
    <d v="2026-07-17T15:29:19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8"/>
    <x v="131"/>
    <x v="9"/>
    <d v="2026-07-17T15:29:19"/>
    <n v="21.2"/>
    <n v="7.2"/>
    <n v="8.8000000000000007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19"/>
    <x v="131"/>
    <x v="9"/>
    <d v="2026-07-17T15:29:19"/>
    <n v="9.1999999999999993"/>
    <n v="0"/>
    <n v="0"/>
    <n v="6.8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0"/>
    <x v="131"/>
    <x v="9"/>
    <d v="2026-07-17T15:29:19"/>
    <n v="5"/>
    <n v="2"/>
    <n v="3"/>
    <n v="0"/>
    <n v="0"/>
    <n v="0"/>
    <n v="1"/>
    <n v="0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4"/>
    <x v="131"/>
    <x v="9"/>
    <d v="2026-07-17T15:29:19"/>
    <n v="9"/>
    <n v="6"/>
    <n v="3"/>
    <n v="2"/>
    <n v="2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4"/>
    <x v="131"/>
    <x v="9"/>
    <d v="2026-07-17T15:29:19"/>
    <n v="674"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5"/>
    <x v="131"/>
    <x v="9"/>
    <d v="2026-07-17T15:29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6"/>
    <x v="131"/>
    <x v="9"/>
    <d v="2026-07-17T15:29:19"/>
    <n v="674"/>
    <n v="264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7"/>
    <x v="131"/>
    <x v="9"/>
    <d v="2026-07-17T15:29:19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569"/>
    <x v="25"/>
    <x v="131"/>
    <x v="9"/>
    <d v="2026-07-17T15:29:19"/>
    <n v="60"/>
    <n v="3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8"/>
    <x v="132"/>
    <x v="2"/>
    <d v="2026-07-17T15:29:20"/>
    <n v="254"/>
    <m/>
    <m/>
    <m/>
    <n v="124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9"/>
    <x v="132"/>
    <x v="2"/>
    <d v="2026-07-17T15:29:20"/>
    <n v="491"/>
    <m/>
    <m/>
    <m/>
    <m/>
    <m/>
    <n v="278"/>
    <n v="21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0"/>
    <x v="132"/>
    <x v="2"/>
    <d v="2026-07-17T15:29:20"/>
    <n v="107"/>
    <m/>
    <m/>
    <m/>
    <m/>
    <m/>
    <m/>
    <m/>
    <n v="75"/>
    <m/>
    <n v="2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1"/>
    <x v="132"/>
    <x v="2"/>
    <d v="2026-07-17T15:29:20"/>
    <n v="120.8"/>
    <n v="7.2"/>
    <n v="35.200000000000003"/>
    <n v="78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0"/>
    <x v="132"/>
    <x v="2"/>
    <d v="2026-07-17T15:29:20"/>
    <n v="22"/>
    <m/>
    <m/>
    <m/>
    <n v="2"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"/>
    <x v="132"/>
    <x v="2"/>
    <d v="2026-07-17T15:29:20"/>
    <n v="30"/>
    <m/>
    <n v="0"/>
    <n v="12"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2"/>
    <x v="132"/>
    <x v="2"/>
    <d v="2026-07-17T15:29:20"/>
    <n v="12"/>
    <n v="0.8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20"/>
    <x v="140"/>
    <x v="1"/>
    <d v="2026-05-22T11:30:12"/>
    <n v="5"/>
    <n v="2"/>
    <n v="3"/>
    <m/>
    <n v="1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24"/>
    <x v="140"/>
    <x v="1"/>
    <d v="2026-05-22T11:30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4"/>
    <x v="140"/>
    <x v="1"/>
    <d v="2026-05-22T11:30:12"/>
    <n v="772"/>
    <n v="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5"/>
    <x v="140"/>
    <x v="1"/>
    <d v="2026-05-22T11:30:1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6"/>
    <x v="140"/>
    <x v="1"/>
    <d v="2026-05-22T11:30:12"/>
    <n v="772"/>
    <n v="300"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7"/>
    <x v="140"/>
    <x v="1"/>
    <d v="2026-05-22T11:30:12"/>
    <n v="84"/>
    <n v="2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"/>
    <x v="1"/>
    <x v="1"/>
    <d v="2026-05-22T11:30:13"/>
    <n v="602"/>
    <n v="214"/>
    <n v="388"/>
    <n v="7"/>
    <n v="22"/>
    <n v="49"/>
    <n v="79"/>
    <n v="59"/>
    <n v="142"/>
    <n v="86"/>
    <n v="99"/>
    <m/>
    <n v="33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3"/>
    <x v="1"/>
    <x v="1"/>
    <d v="2026-05-22T11:30:13"/>
    <n v="7"/>
    <n v="4"/>
    <n v="3"/>
    <m/>
    <m/>
    <n v="2"/>
    <n v="3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4"/>
    <x v="1"/>
    <x v="1"/>
    <d v="2026-05-22T11:30:13"/>
    <n v="1"/>
    <n v="1"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4"/>
    <x v="1"/>
    <x v="1"/>
    <d v="2026-05-22T11:30:13"/>
    <n v="799"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5"/>
    <x v="1"/>
    <x v="1"/>
    <d v="2026-05-22T11:30:1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6"/>
    <x v="1"/>
    <x v="1"/>
    <d v="2026-05-22T11:30:13"/>
    <n v="799"/>
    <n v="310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7"/>
    <x v="1"/>
    <x v="1"/>
    <d v="2026-05-22T11:30:13"/>
    <n v="91"/>
    <n v="3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5"/>
    <x v="1"/>
    <x v="1"/>
    <d v="2026-05-22T11:30:13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21"/>
    <x v="3"/>
    <x v="2"/>
    <d v="2026-05-22T11:30:13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22"/>
    <x v="3"/>
    <x v="2"/>
    <d v="2026-05-22T11:30:13"/>
    <n v="2.8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8"/>
    <x v="71"/>
    <x v="0"/>
    <d v="2026-04-20T15:39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9"/>
    <x v="71"/>
    <x v="0"/>
    <d v="2026-04-20T15:39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10"/>
    <x v="71"/>
    <x v="0"/>
    <d v="2026-04-20T15:39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0"/>
    <x v="71"/>
    <x v="0"/>
    <d v="2026-04-20T15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1"/>
    <x v="71"/>
    <x v="0"/>
    <d v="2026-04-20T15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8"/>
    <x v="134"/>
    <x v="14"/>
    <d v="2026-04-20T15:38:54"/>
    <n v="126"/>
    <m/>
    <m/>
    <m/>
    <n v="6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9"/>
    <x v="134"/>
    <x v="14"/>
    <d v="2026-04-20T15:38:54"/>
    <n v="268"/>
    <m/>
    <m/>
    <m/>
    <m/>
    <m/>
    <n v="168"/>
    <n v="9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10"/>
    <x v="134"/>
    <x v="14"/>
    <d v="2026-04-20T15:38:54"/>
    <n v="53"/>
    <m/>
    <m/>
    <m/>
    <m/>
    <m/>
    <m/>
    <m/>
    <n v="42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10"/>
    <x v="134"/>
    <x v="14"/>
    <d v="2026-05-22T11:30:09"/>
    <n v="42"/>
    <m/>
    <m/>
    <m/>
    <m/>
    <m/>
    <m/>
    <m/>
    <n v="27"/>
    <m/>
    <n v="1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10"/>
    <x v="136"/>
    <x v="16"/>
    <d v="2026-05-22T11:30:10"/>
    <n v="35"/>
    <m/>
    <m/>
    <m/>
    <m/>
    <m/>
    <m/>
    <m/>
    <n v="23"/>
    <m/>
    <n v="7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11"/>
    <x v="136"/>
    <x v="16"/>
    <d v="2026-05-22T11:30:10"/>
    <n v="48"/>
    <n v="5.6"/>
    <n v="16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0"/>
    <x v="136"/>
    <x v="16"/>
    <d v="2026-05-22T11:30:10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1"/>
    <x v="136"/>
    <x v="16"/>
    <d v="2026-05-22T11:30:10"/>
    <n v="18"/>
    <m/>
    <m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22"/>
    <x v="136"/>
    <x v="16"/>
    <d v="2026-05-22T11:30:10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23"/>
    <x v="136"/>
    <x v="16"/>
    <d v="2026-05-22T11:30:10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2"/>
    <x v="136"/>
    <x v="16"/>
    <d v="2026-05-22T11:30:10"/>
    <n v="159"/>
    <n v="63"/>
    <n v="96"/>
    <n v="1"/>
    <n v="7"/>
    <n v="10"/>
    <n v="25"/>
    <n v="26"/>
    <n v="23"/>
    <n v="35"/>
    <n v="23"/>
    <m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11"/>
    <x v="134"/>
    <x v="14"/>
    <d v="2026-04-20T15:38:54"/>
    <n v="97.6"/>
    <n v="11.2"/>
    <n v="31.2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0"/>
    <x v="134"/>
    <x v="14"/>
    <d v="2026-04-20T15:38:54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1"/>
    <x v="134"/>
    <x v="14"/>
    <d v="2026-04-20T15:38:54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26"/>
    <x v="134"/>
    <x v="14"/>
    <d v="2026-04-20T15:38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22"/>
    <x v="134"/>
    <x v="14"/>
    <d v="2026-04-20T15:38:54"/>
    <n v="4"/>
    <m/>
    <m/>
    <n v="1.2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9"/>
    <x v="73"/>
    <x v="0"/>
    <d v="2026-04-20T15:39:3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10"/>
    <x v="73"/>
    <x v="0"/>
    <d v="2026-04-20T15:39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2"/>
    <x v="73"/>
    <x v="0"/>
    <d v="2026-04-20T15:39:34"/>
    <n v="4"/>
    <n v="2"/>
    <n v="2"/>
    <m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4"/>
    <x v="73"/>
    <x v="0"/>
    <d v="2026-04-20T15:3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5"/>
    <x v="73"/>
    <x v="0"/>
    <d v="2026-04-20T15:39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6"/>
    <x v="73"/>
    <x v="0"/>
    <d v="2026-04-20T15:39:34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5"/>
    <x v="7"/>
    <x v="73"/>
    <x v="0"/>
    <d v="2026-04-20T15:39:34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6"/>
    <x v="9"/>
    <x v="82"/>
    <x v="0"/>
    <d v="2026-04-20T15:39:3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6"/>
    <x v="2"/>
    <x v="82"/>
    <x v="0"/>
    <d v="2026-04-20T15:39:34"/>
    <n v="4"/>
    <n v="2"/>
    <n v="2"/>
    <m/>
    <m/>
    <m/>
    <m/>
    <m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6"/>
    <x v="4"/>
    <x v="82"/>
    <x v="0"/>
    <d v="2026-04-20T15:39:3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6"/>
    <x v="5"/>
    <x v="82"/>
    <x v="0"/>
    <d v="2026-04-20T15:39:3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2"/>
    <x v="3"/>
    <x v="2"/>
    <d v="2026-05-22T11:30:13"/>
    <n v="586"/>
    <n v="267"/>
    <n v="319"/>
    <n v="1"/>
    <n v="13"/>
    <n v="51"/>
    <n v="82"/>
    <n v="62"/>
    <n v="164"/>
    <n v="119"/>
    <n v="69"/>
    <m/>
    <n v="2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3"/>
    <x v="3"/>
    <x v="2"/>
    <d v="2026-05-22T11:30:13"/>
    <n v="11"/>
    <n v="7"/>
    <n v="4"/>
    <n v="3"/>
    <n v="1"/>
    <n v="2"/>
    <n v="1"/>
    <n v="0"/>
    <n v="0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4"/>
    <x v="3"/>
    <x v="2"/>
    <d v="2026-05-22T11:30:13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5"/>
    <x v="3"/>
    <x v="2"/>
    <d v="2026-05-22T11:30:13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6"/>
    <x v="3"/>
    <x v="2"/>
    <d v="2026-05-22T11:30:1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7"/>
    <x v="3"/>
    <x v="2"/>
    <d v="2026-05-22T11:30:13"/>
    <n v="8"/>
    <m/>
    <m/>
    <m/>
    <m/>
    <m/>
    <n v="8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8"/>
    <x v="3"/>
    <x v="2"/>
    <d v="2026-05-22T11:30:13"/>
    <n v="14.4"/>
    <n v="4.8"/>
    <n v="0"/>
    <n v="4.8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19"/>
    <x v="3"/>
    <x v="2"/>
    <d v="2026-05-22T11:30:13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3"/>
    <x v="136"/>
    <x v="16"/>
    <d v="2026-05-22T11:30:10"/>
    <n v="9"/>
    <n v="5"/>
    <n v="4"/>
    <m/>
    <m/>
    <m/>
    <n v="1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6"/>
    <x v="15"/>
    <x v="136"/>
    <x v="16"/>
    <d v="2026-05-22T11:30:10"/>
    <n v="4"/>
    <n v="3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0"/>
    <x v="137"/>
    <x v="17"/>
    <d v="2026-05-22T11:30:11"/>
    <n v="62"/>
    <m/>
    <m/>
    <m/>
    <m/>
    <m/>
    <m/>
    <m/>
    <n v="40"/>
    <m/>
    <n v="12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1"/>
    <x v="137"/>
    <x v="17"/>
    <d v="2026-05-22T11:30:11"/>
    <n v="60"/>
    <n v="4.8"/>
    <n v="21.6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0"/>
    <x v="137"/>
    <x v="17"/>
    <d v="2026-05-22T11:30:11"/>
    <n v="22"/>
    <m/>
    <m/>
    <m/>
    <n v="4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"/>
    <x v="137"/>
    <x v="17"/>
    <d v="2026-05-22T11:30:11"/>
    <n v="23"/>
    <m/>
    <n v="0"/>
    <n v="0"/>
    <n v="4"/>
    <n v="0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2"/>
    <x v="137"/>
    <x v="17"/>
    <d v="2026-05-22T11:30:11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22"/>
    <x v="137"/>
    <x v="17"/>
    <d v="2026-05-22T11:30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6"/>
    <x v="6"/>
    <x v="82"/>
    <x v="0"/>
    <d v="2026-04-20T15:39:34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6"/>
    <x v="7"/>
    <x v="82"/>
    <x v="0"/>
    <d v="2026-04-20T15:39:34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4"/>
    <x v="71"/>
    <x v="0"/>
    <d v="2026-04-20T15:39:3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5"/>
    <x v="71"/>
    <x v="0"/>
    <d v="2026-04-20T15:39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8"/>
    <x v="137"/>
    <x v="17"/>
    <d v="2026-04-20T15:38:55"/>
    <n v="164"/>
    <m/>
    <m/>
    <m/>
    <n v="7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9"/>
    <x v="137"/>
    <x v="17"/>
    <d v="2026-04-20T15:38:55"/>
    <n v="264"/>
    <m/>
    <m/>
    <m/>
    <m/>
    <m/>
    <n v="15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8"/>
    <x v="138"/>
    <x v="18"/>
    <d v="2026-04-20T15:38:55"/>
    <n v="180"/>
    <m/>
    <m/>
    <m/>
    <n v="66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9"/>
    <x v="138"/>
    <x v="18"/>
    <d v="2026-04-20T15:38:55"/>
    <n v="377"/>
    <m/>
    <m/>
    <m/>
    <m/>
    <m/>
    <n v="224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10"/>
    <x v="138"/>
    <x v="18"/>
    <d v="2026-04-20T15:38:55"/>
    <n v="51"/>
    <m/>
    <m/>
    <m/>
    <m/>
    <m/>
    <m/>
    <m/>
    <n v="33"/>
    <m/>
    <n v="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11"/>
    <x v="138"/>
    <x v="18"/>
    <d v="2026-04-20T15:38:55"/>
    <n v="195.2"/>
    <n v="12.8"/>
    <n v="52.8"/>
    <n v="1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0"/>
    <x v="138"/>
    <x v="18"/>
    <d v="2026-04-20T15:38:55"/>
    <n v="14"/>
    <m/>
    <m/>
    <m/>
    <n v="2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1"/>
    <x v="138"/>
    <x v="18"/>
    <d v="2026-04-20T15:38:55"/>
    <n v="22"/>
    <m/>
    <n v="0"/>
    <n v="8"/>
    <n v="2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2"/>
    <x v="134"/>
    <x v="14"/>
    <d v="2026-04-20T15:38:54"/>
    <n v="295"/>
    <n v="130"/>
    <n v="165"/>
    <n v="5"/>
    <n v="15"/>
    <n v="27"/>
    <n v="30"/>
    <n v="33"/>
    <n v="84"/>
    <n v="49"/>
    <n v="44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3"/>
    <x v="134"/>
    <x v="14"/>
    <d v="2026-04-20T15:38:54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15"/>
    <x v="134"/>
    <x v="14"/>
    <d v="2026-04-20T15:38:54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16"/>
    <x v="134"/>
    <x v="14"/>
    <d v="2026-04-20T15:38:5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27"/>
    <x v="71"/>
    <x v="0"/>
    <d v="2026-04-20T15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6"/>
    <x v="71"/>
    <x v="0"/>
    <d v="2026-04-20T15:39:33"/>
    <n v="68"/>
    <n v="3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7"/>
    <x v="71"/>
    <x v="0"/>
    <d v="2026-04-20T15:39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28"/>
    <x v="71"/>
    <x v="0"/>
    <d v="2026-04-20T15:39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8"/>
    <x v="139"/>
    <x v="1"/>
    <d v="2026-04-20T15:38:56"/>
    <n v="276"/>
    <m/>
    <m/>
    <m/>
    <n v="14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9"/>
    <x v="139"/>
    <x v="1"/>
    <d v="2026-04-20T15:38:56"/>
    <n v="387"/>
    <m/>
    <m/>
    <m/>
    <m/>
    <m/>
    <n v="248"/>
    <n v="1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0"/>
    <x v="139"/>
    <x v="1"/>
    <d v="2026-04-20T15:38:56"/>
    <n v="141"/>
    <m/>
    <m/>
    <m/>
    <m/>
    <m/>
    <m/>
    <m/>
    <n v="94"/>
    <m/>
    <n v="2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1"/>
    <x v="139"/>
    <x v="1"/>
    <d v="2026-04-20T15:38:56"/>
    <n v="206.4"/>
    <n v="5.6"/>
    <n v="47.2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3"/>
    <x v="139"/>
    <x v="1"/>
    <d v="2026-04-20T15:38:56"/>
    <n v="20.72"/>
    <n v="11.84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21"/>
    <x v="139"/>
    <x v="1"/>
    <d v="2026-04-20T15:38:5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8"/>
    <x v="140"/>
    <x v="1"/>
    <d v="2026-04-20T15:38:56"/>
    <n v="190"/>
    <m/>
    <m/>
    <m/>
    <n v="9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9"/>
    <x v="140"/>
    <x v="1"/>
    <d v="2026-04-20T15:38:56"/>
    <n v="396"/>
    <m/>
    <m/>
    <m/>
    <m/>
    <m/>
    <n v="228"/>
    <n v="16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0"/>
    <x v="140"/>
    <x v="1"/>
    <d v="2026-04-20T15:38:56"/>
    <n v="95"/>
    <m/>
    <m/>
    <m/>
    <m/>
    <m/>
    <m/>
    <m/>
    <n v="51"/>
    <m/>
    <n v="18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0"/>
    <x v="140"/>
    <x v="1"/>
    <d v="2026-04-20T15:38:56"/>
    <n v="10"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8"/>
    <x v="3"/>
    <x v="2"/>
    <d v="2026-04-20T15:38:57"/>
    <n v="328"/>
    <m/>
    <m/>
    <m/>
    <n v="18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9"/>
    <x v="3"/>
    <x v="2"/>
    <d v="2026-04-20T15:38:57"/>
    <n v="489"/>
    <m/>
    <m/>
    <m/>
    <m/>
    <m/>
    <n v="288"/>
    <n v="19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0"/>
    <x v="3"/>
    <x v="2"/>
    <d v="2026-04-20T15:38:57"/>
    <n v="98"/>
    <m/>
    <m/>
    <m/>
    <m/>
    <m/>
    <m/>
    <m/>
    <n v="85"/>
    <m/>
    <n v="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1"/>
    <x v="3"/>
    <x v="2"/>
    <d v="2026-04-20T15:38:57"/>
    <n v="197.6"/>
    <n v="14.4"/>
    <n v="57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0"/>
    <x v="3"/>
    <x v="2"/>
    <d v="2026-04-20T15:38:57"/>
    <n v="12"/>
    <m/>
    <m/>
    <m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"/>
    <x v="3"/>
    <x v="2"/>
    <d v="2026-04-20T15:38:57"/>
    <n v="15"/>
    <m/>
    <n v="1"/>
    <n v="2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10"/>
    <x v="137"/>
    <x v="17"/>
    <d v="2026-04-20T15:38:55"/>
    <n v="52"/>
    <m/>
    <m/>
    <m/>
    <m/>
    <m/>
    <m/>
    <m/>
    <n v="36"/>
    <m/>
    <n v="4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11"/>
    <x v="137"/>
    <x v="17"/>
    <d v="2026-04-20T15:38:55"/>
    <n v="68"/>
    <n v="2.4"/>
    <n v="22.4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0"/>
    <x v="137"/>
    <x v="17"/>
    <d v="2026-04-20T15:38:55"/>
    <n v="24"/>
    <m/>
    <m/>
    <m/>
    <n v="2"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1"/>
    <x v="137"/>
    <x v="17"/>
    <d v="2026-04-20T15:38:55"/>
    <n v="26"/>
    <m/>
    <n v="0"/>
    <n v="2"/>
    <n v="2"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26"/>
    <x v="137"/>
    <x v="17"/>
    <d v="2026-04-20T15:38:5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12"/>
    <x v="138"/>
    <x v="18"/>
    <d v="2026-04-20T15:38:55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22"/>
    <x v="138"/>
    <x v="18"/>
    <d v="2026-04-20T15:38:55"/>
    <n v="18"/>
    <n v="0"/>
    <n v="2.8"/>
    <n v="8.8000000000000007"/>
    <n v="6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23"/>
    <x v="138"/>
    <x v="18"/>
    <d v="2026-04-20T15:38:55"/>
    <n v="3.2"/>
    <n v="0"/>
    <n v="0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8"/>
    <x v="12"/>
    <x v="1"/>
    <d v="2026-04-20T15:39:03"/>
    <n v="324"/>
    <m/>
    <m/>
    <m/>
    <n v="16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9"/>
    <x v="12"/>
    <x v="1"/>
    <d v="2026-04-20T15:39:03"/>
    <n v="590"/>
    <m/>
    <m/>
    <m/>
    <m/>
    <m/>
    <n v="388"/>
    <n v="188"/>
    <n v="4"/>
    <m/>
    <n v="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0"/>
    <x v="12"/>
    <x v="1"/>
    <d v="2026-04-20T15:39:03"/>
    <n v="189"/>
    <m/>
    <m/>
    <m/>
    <m/>
    <m/>
    <m/>
    <m/>
    <n v="111"/>
    <m/>
    <n v="24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1"/>
    <x v="12"/>
    <x v="1"/>
    <d v="2026-04-20T15:39:03"/>
    <n v="294.39999999999998"/>
    <n v="33.6"/>
    <n v="79.2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0"/>
    <x v="12"/>
    <x v="1"/>
    <d v="2026-04-20T15:39:03"/>
    <n v="26"/>
    <m/>
    <m/>
    <m/>
    <n v="2"/>
    <n v="10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"/>
    <x v="12"/>
    <x v="1"/>
    <d v="2026-04-20T15:39:03"/>
    <n v="26"/>
    <m/>
    <n v="0"/>
    <n v="0"/>
    <n v="2"/>
    <n v="10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6"/>
    <x v="12"/>
    <x v="1"/>
    <d v="2026-04-20T15:39:0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3"/>
    <x v="12"/>
    <x v="1"/>
    <d v="2026-04-20T15:39:03"/>
    <n v="7.77"/>
    <n v="3.33"/>
    <n v="0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2"/>
    <x v="138"/>
    <x v="18"/>
    <d v="2026-04-20T15:38:55"/>
    <n v="396"/>
    <n v="179"/>
    <n v="217"/>
    <n v="6"/>
    <n v="15"/>
    <n v="47"/>
    <n v="33"/>
    <n v="57"/>
    <n v="112"/>
    <n v="77"/>
    <n v="33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3"/>
    <x v="138"/>
    <x v="18"/>
    <d v="2026-04-20T15:38:55"/>
    <n v="11"/>
    <n v="7"/>
    <n v="4"/>
    <n v="0"/>
    <n v="0"/>
    <n v="4"/>
    <n v="1"/>
    <n v="0"/>
    <n v="4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15"/>
    <x v="138"/>
    <x v="18"/>
    <d v="2026-04-20T15:38:55"/>
    <n v="6"/>
    <n v="2"/>
    <n v="4"/>
    <n v="0"/>
    <n v="1"/>
    <n v="2"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4"/>
    <x v="138"/>
    <x v="18"/>
    <d v="2026-04-20T15:38:55"/>
    <n v="475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5"/>
    <x v="138"/>
    <x v="18"/>
    <d v="2026-04-20T15:38:5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22"/>
    <x v="139"/>
    <x v="1"/>
    <d v="2026-04-20T15:38:56"/>
    <n v="4.8"/>
    <m/>
    <n v="1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23"/>
    <x v="139"/>
    <x v="1"/>
    <d v="2026-04-20T15:38:56"/>
    <n v="6.8"/>
    <m/>
    <n v="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2"/>
    <x v="139"/>
    <x v="1"/>
    <d v="2026-04-20T15:38:56"/>
    <n v="537"/>
    <n v="217"/>
    <n v="320"/>
    <n v="3"/>
    <n v="19"/>
    <n v="54"/>
    <n v="70"/>
    <n v="68"/>
    <n v="124"/>
    <n v="70"/>
    <n v="92"/>
    <m/>
    <n v="1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1"/>
    <x v="12"/>
    <x v="1"/>
    <d v="2026-04-20T15:39:03"/>
    <n v="19.2"/>
    <n v="0"/>
    <n v="0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8"/>
    <x v="13"/>
    <x v="8"/>
    <d v="2026-04-20T15:39:0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9"/>
    <x v="13"/>
    <x v="8"/>
    <d v="2026-04-20T15:39:03"/>
    <n v="53"/>
    <m/>
    <m/>
    <m/>
    <m/>
    <m/>
    <n v="36"/>
    <n v="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10"/>
    <x v="13"/>
    <x v="8"/>
    <d v="2026-04-20T15:39:03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20"/>
    <x v="3"/>
    <x v="2"/>
    <d v="2026-05-22T11:30:13"/>
    <n v="5"/>
    <n v="2"/>
    <n v="3"/>
    <n v="0"/>
    <n v="0"/>
    <n v="0"/>
    <n v="0"/>
    <n v="1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24"/>
    <x v="3"/>
    <x v="2"/>
    <d v="2026-05-22T11:30:13"/>
    <n v="4"/>
    <n v="3"/>
    <n v="1"/>
    <n v="1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4"/>
    <x v="3"/>
    <x v="2"/>
    <d v="2026-05-22T11:30:13"/>
    <n v="907"/>
    <n v="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5"/>
    <x v="3"/>
    <x v="2"/>
    <d v="2026-05-22T11:30:1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6"/>
    <x v="3"/>
    <x v="2"/>
    <d v="2026-05-22T11:30:13"/>
    <n v="907"/>
    <n v="378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3"/>
    <x v="7"/>
    <x v="3"/>
    <x v="2"/>
    <d v="2026-05-22T11:30:1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3"/>
    <x v="6"/>
    <x v="2"/>
    <d v="2026-05-22T11:30:14"/>
    <n v="12"/>
    <n v="10"/>
    <n v="2"/>
    <n v="1"/>
    <n v="0"/>
    <n v="2"/>
    <n v="0"/>
    <n v="1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4"/>
    <x v="6"/>
    <x v="2"/>
    <d v="2026-05-22T11:30:1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11"/>
    <x v="13"/>
    <x v="8"/>
    <d v="2026-04-20T15:39:03"/>
    <n v="12"/>
    <n v="3.2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0"/>
    <x v="13"/>
    <x v="8"/>
    <d v="2026-04-20T15:39:03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1"/>
    <x v="13"/>
    <x v="8"/>
    <d v="2026-04-20T15:39:03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2"/>
    <x v="13"/>
    <x v="8"/>
    <d v="2026-04-20T15:39:03"/>
    <n v="53"/>
    <n v="18"/>
    <n v="35"/>
    <n v="1"/>
    <n v="2"/>
    <n v="2"/>
    <n v="7"/>
    <n v="8"/>
    <n v="18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2"/>
    <x v="3"/>
    <x v="2"/>
    <d v="2026-04-20T15:38:57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3"/>
    <x v="3"/>
    <x v="2"/>
    <d v="2026-04-20T15:38:57"/>
    <n v="9.6199999999999992"/>
    <n v="4.8099999999999996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1"/>
    <x v="18"/>
    <x v="9"/>
    <d v="2026-04-20T15:39:04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2"/>
    <x v="18"/>
    <x v="9"/>
    <d v="2026-04-20T15:39:04"/>
    <n v="46.8"/>
    <m/>
    <n v="12"/>
    <n v="16.8"/>
    <n v="1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23"/>
    <x v="137"/>
    <x v="17"/>
    <d v="2026-05-22T11:30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2"/>
    <x v="137"/>
    <x v="17"/>
    <d v="2026-05-22T11:30:11"/>
    <n v="278"/>
    <n v="118"/>
    <n v="160"/>
    <n v="3"/>
    <n v="9"/>
    <n v="15"/>
    <n v="42"/>
    <n v="41"/>
    <n v="55"/>
    <n v="57"/>
    <n v="40"/>
    <m/>
    <n v="6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3"/>
    <x v="137"/>
    <x v="17"/>
    <d v="2026-05-22T11:30:11"/>
    <n v="12"/>
    <n v="3"/>
    <n v="9"/>
    <m/>
    <n v="1"/>
    <m/>
    <n v="2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5"/>
    <x v="137"/>
    <x v="17"/>
    <d v="2026-05-22T11:30:11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8"/>
    <x v="137"/>
    <x v="17"/>
    <d v="2026-05-22T11:30:1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19"/>
    <x v="137"/>
    <x v="17"/>
    <d v="2026-05-22T11:30:1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7"/>
    <x v="24"/>
    <x v="137"/>
    <x v="17"/>
    <d v="2026-05-22T11:30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8"/>
    <x v="10"/>
    <x v="138"/>
    <x v="18"/>
    <d v="2026-05-22T11:30:11"/>
    <n v="57"/>
    <m/>
    <m/>
    <m/>
    <m/>
    <m/>
    <m/>
    <m/>
    <n v="38"/>
    <m/>
    <n v="10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5"/>
    <x v="6"/>
    <x v="2"/>
    <d v="2026-05-22T11:30:14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6"/>
    <x v="6"/>
    <x v="2"/>
    <d v="2026-05-22T11:30:14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8"/>
    <x v="6"/>
    <x v="2"/>
    <d v="2026-05-22T11:30:14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19"/>
    <x v="6"/>
    <x v="2"/>
    <d v="2026-05-22T11:30:14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20"/>
    <x v="6"/>
    <x v="2"/>
    <d v="2026-05-22T11:30:14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24"/>
    <x v="6"/>
    <x v="2"/>
    <d v="2026-05-22T11:30:14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4"/>
    <x v="6"/>
    <x v="2"/>
    <d v="2026-05-22T11:30:14"/>
    <n v="609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5"/>
    <x v="6"/>
    <x v="2"/>
    <d v="2026-05-22T11:30:1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30"/>
    <x v="6"/>
    <x v="2"/>
    <d v="2026-05-22T11:30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6"/>
    <x v="6"/>
    <x v="2"/>
    <d v="2026-05-22T11:30:14"/>
    <n v="609"/>
    <n v="223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7"/>
    <x v="6"/>
    <x v="2"/>
    <d v="2026-05-22T11:30:14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32"/>
    <x v="6"/>
    <x v="2"/>
    <d v="2026-05-22T11:3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25"/>
    <x v="6"/>
    <x v="2"/>
    <d v="2026-05-22T11:30:1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4"/>
    <x v="34"/>
    <x v="6"/>
    <x v="2"/>
    <d v="2026-05-22T11:30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3"/>
    <x v="2"/>
    <x v="2"/>
    <d v="2026-05-22T11:30:14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5"/>
    <x v="2"/>
    <x v="2"/>
    <x v="2"/>
    <d v="2026-05-22T11:30:14"/>
    <n v="616"/>
    <n v="279"/>
    <n v="337"/>
    <n v="6"/>
    <n v="14"/>
    <n v="54"/>
    <n v="84"/>
    <n v="73"/>
    <n v="133"/>
    <n v="131"/>
    <n v="82"/>
    <m/>
    <n v="24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3"/>
    <x v="14"/>
    <x v="9"/>
    <d v="2026-05-22T11:30:20"/>
    <n v="3"/>
    <n v="2"/>
    <n v="1"/>
    <m/>
    <m/>
    <n v="2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15"/>
    <x v="14"/>
    <x v="9"/>
    <d v="2026-05-22T11:30:20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4"/>
    <x v="14"/>
    <x v="9"/>
    <d v="2026-05-22T11:30:20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5"/>
    <x v="14"/>
    <x v="9"/>
    <d v="2026-05-22T11:30:2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6"/>
    <x v="14"/>
    <x v="9"/>
    <d v="2026-05-22T11:30:20"/>
    <n v="323"/>
    <n v="15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5"/>
    <x v="7"/>
    <x v="14"/>
    <x v="9"/>
    <d v="2026-05-22T11:30:2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2"/>
    <x v="18"/>
    <x v="9"/>
    <d v="2026-05-22T11:30:20"/>
    <n v="47.6"/>
    <m/>
    <n v="14.4"/>
    <n v="14.8"/>
    <n v="11.2"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3"/>
    <x v="18"/>
    <x v="9"/>
    <d v="2026-05-22T11:30:20"/>
    <n v="14.4"/>
    <m/>
    <n v="2"/>
    <n v="4"/>
    <n v="5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"/>
    <x v="18"/>
    <x v="9"/>
    <d v="2026-05-22T11:30:20"/>
    <n v="625"/>
    <n v="233"/>
    <n v="392"/>
    <n v="7"/>
    <n v="16"/>
    <n v="49"/>
    <n v="65"/>
    <n v="54"/>
    <n v="156"/>
    <n v="132"/>
    <n v="78"/>
    <m/>
    <n v="20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3"/>
    <x v="18"/>
    <x v="9"/>
    <d v="2026-05-22T11:30:20"/>
    <n v="14"/>
    <n v="3"/>
    <n v="11"/>
    <m/>
    <m/>
    <m/>
    <n v="2"/>
    <m/>
    <n v="9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4"/>
    <x v="18"/>
    <x v="9"/>
    <d v="2026-05-22T11:30:2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5"/>
    <x v="18"/>
    <x v="9"/>
    <d v="2026-05-22T11:30:20"/>
    <n v="19"/>
    <n v="10"/>
    <n v="9"/>
    <m/>
    <n v="5"/>
    <n v="5"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6"/>
    <x v="18"/>
    <x v="9"/>
    <d v="2026-05-22T11:30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17"/>
    <x v="18"/>
    <x v="9"/>
    <d v="2026-05-22T11:30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33"/>
    <x v="18"/>
    <x v="9"/>
    <d v="2026-05-22T11:30:2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0"/>
    <x v="18"/>
    <x v="9"/>
    <d v="2026-05-22T11:30:20"/>
    <n v="5"/>
    <n v="2"/>
    <n v="3"/>
    <m/>
    <m/>
    <m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6"/>
    <x v="8"/>
    <x v="6"/>
    <d v="2026-04-20T15:39:01"/>
    <n v="317"/>
    <n v="153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7"/>
    <x v="8"/>
    <x v="6"/>
    <d v="2026-04-20T15:39:01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3"/>
    <x v="9"/>
    <x v="7"/>
    <d v="2026-04-20T15:39:01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15"/>
    <x v="9"/>
    <x v="7"/>
    <d v="2026-04-20T15:39:0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4"/>
    <x v="9"/>
    <x v="7"/>
    <d v="2026-04-20T15:39:01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5"/>
    <x v="9"/>
    <x v="7"/>
    <d v="2026-04-20T15:39:0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27"/>
    <x v="9"/>
    <x v="7"/>
    <d v="2026-04-20T15:3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6"/>
    <x v="9"/>
    <x v="7"/>
    <d v="2026-04-20T15:39:01"/>
    <n v="105"/>
    <n v="4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8"/>
    <x v="17"/>
    <x v="9"/>
    <d v="2026-04-20T15:39:06"/>
    <n v="218"/>
    <m/>
    <m/>
    <m/>
    <n v="9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9"/>
    <x v="17"/>
    <x v="9"/>
    <d v="2026-04-20T15:39:06"/>
    <n v="483"/>
    <m/>
    <m/>
    <m/>
    <m/>
    <m/>
    <n v="292"/>
    <n v="178"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0"/>
    <x v="17"/>
    <x v="9"/>
    <d v="2026-04-20T15:39:06"/>
    <n v="113"/>
    <m/>
    <m/>
    <m/>
    <m/>
    <m/>
    <m/>
    <m/>
    <n v="48"/>
    <m/>
    <n v="42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1"/>
    <x v="17"/>
    <x v="9"/>
    <d v="2026-04-20T15:39:06"/>
    <n v="150.4"/>
    <n v="12"/>
    <n v="36"/>
    <n v="1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0"/>
    <x v="17"/>
    <x v="9"/>
    <d v="2026-04-20T15:39:0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"/>
    <x v="17"/>
    <x v="9"/>
    <d v="2026-04-20T15:39:06"/>
    <n v="12"/>
    <m/>
    <m/>
    <n v="2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26"/>
    <x v="17"/>
    <x v="9"/>
    <d v="2026-04-20T15:39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2"/>
    <x v="17"/>
    <x v="9"/>
    <d v="2026-04-20T15:39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7"/>
    <x v="9"/>
    <x v="7"/>
    <d v="2026-04-20T15:39:01"/>
    <n v="18"/>
    <n v="1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28"/>
    <x v="9"/>
    <x v="7"/>
    <d v="2026-04-20T15:3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2"/>
    <x v="10"/>
    <x v="4"/>
    <d v="2026-04-20T15:39:02"/>
    <n v="104"/>
    <n v="39"/>
    <n v="65"/>
    <n v="1"/>
    <n v="1"/>
    <n v="2"/>
    <n v="18"/>
    <n v="12"/>
    <n v="35"/>
    <n v="17"/>
    <n v="10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3"/>
    <x v="10"/>
    <x v="4"/>
    <d v="2026-04-20T15:39:02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15"/>
    <x v="10"/>
    <x v="4"/>
    <d v="2026-04-20T15:39:0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4"/>
    <x v="10"/>
    <x v="4"/>
    <d v="2026-04-20T15:39:02"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5"/>
    <x v="10"/>
    <x v="4"/>
    <d v="2026-04-20T15:39:0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6"/>
    <x v="10"/>
    <x v="4"/>
    <d v="2026-04-20T15:39:02"/>
    <n v="271"/>
    <n v="121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7"/>
    <x v="10"/>
    <x v="4"/>
    <d v="2026-04-20T15:39:02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10"/>
    <x v="11"/>
    <x v="4"/>
    <d v="2026-04-20T15:39:02"/>
    <n v="22"/>
    <m/>
    <m/>
    <m/>
    <m/>
    <m/>
    <m/>
    <m/>
    <n v="8"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11"/>
    <x v="11"/>
    <x v="4"/>
    <d v="2026-04-20T15:39:02"/>
    <n v="16.8"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22"/>
    <x v="11"/>
    <x v="4"/>
    <d v="2026-04-20T15:39:0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23"/>
    <x v="11"/>
    <x v="4"/>
    <d v="2026-04-20T15:39:02"/>
    <n v="1.2"/>
    <m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2"/>
    <x v="11"/>
    <x v="4"/>
    <d v="2026-04-20T15:39:02"/>
    <n v="72"/>
    <n v="27"/>
    <n v="45"/>
    <n v="2"/>
    <m/>
    <n v="5"/>
    <n v="6"/>
    <n v="7"/>
    <n v="22"/>
    <n v="12"/>
    <n v="8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15"/>
    <x v="11"/>
    <x v="4"/>
    <d v="2026-04-20T15:39:02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4"/>
    <x v="11"/>
    <x v="4"/>
    <d v="2026-04-20T15:39:02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8"/>
    <x v="6"/>
    <x v="2"/>
    <d v="2026-04-20T15:38:58"/>
    <n v="272"/>
    <m/>
    <m/>
    <m/>
    <n v="142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9"/>
    <x v="6"/>
    <x v="2"/>
    <d v="2026-04-20T15:38:58"/>
    <n v="518"/>
    <m/>
    <m/>
    <m/>
    <m/>
    <m/>
    <n v="270"/>
    <n v="24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0"/>
    <x v="6"/>
    <x v="2"/>
    <d v="2026-04-20T15:38:58"/>
    <n v="117"/>
    <m/>
    <m/>
    <m/>
    <m/>
    <m/>
    <m/>
    <m/>
    <n v="60"/>
    <m/>
    <n v="18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1"/>
    <x v="6"/>
    <x v="2"/>
    <d v="2026-04-20T15:38:58"/>
    <n v="211.2"/>
    <n v="20"/>
    <n v="54.4"/>
    <n v="13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0"/>
    <x v="6"/>
    <x v="2"/>
    <d v="2026-04-20T15:38:58"/>
    <n v="18"/>
    <m/>
    <m/>
    <m/>
    <n v="4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"/>
    <x v="6"/>
    <x v="2"/>
    <d v="2026-04-20T15:38:58"/>
    <n v="31"/>
    <m/>
    <n v="1"/>
    <n v="12"/>
    <n v="4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3"/>
    <x v="139"/>
    <x v="1"/>
    <d v="2026-04-20T15:38:5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5"/>
    <x v="139"/>
    <x v="1"/>
    <d v="2026-04-20T15:38:56"/>
    <n v="4"/>
    <m/>
    <n v="4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"/>
    <x v="140"/>
    <x v="1"/>
    <d v="2026-04-20T15:38:56"/>
    <n v="10"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21"/>
    <x v="140"/>
    <x v="1"/>
    <d v="2026-04-20T15:38:5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22"/>
    <x v="140"/>
    <x v="1"/>
    <d v="2026-04-20T15:38:56"/>
    <n v="26"/>
    <m/>
    <n v="4.8"/>
    <n v="17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23"/>
    <x v="140"/>
    <x v="1"/>
    <d v="2026-04-20T15:38:56"/>
    <n v="2.8"/>
    <m/>
    <n v="1.6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2"/>
    <x v="140"/>
    <x v="1"/>
    <d v="2026-04-20T15:38:56"/>
    <n v="442"/>
    <n v="178"/>
    <n v="264"/>
    <n v="9"/>
    <n v="18"/>
    <n v="32"/>
    <n v="45"/>
    <n v="50"/>
    <n v="114"/>
    <n v="87"/>
    <n v="52"/>
    <m/>
    <n v="9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3"/>
    <x v="140"/>
    <x v="1"/>
    <d v="2026-04-20T15:38:56"/>
    <n v="5"/>
    <n v="2"/>
    <n v="3"/>
    <m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8"/>
    <x v="2"/>
    <x v="2"/>
    <d v="2026-04-20T15:38:58"/>
    <n v="312"/>
    <m/>
    <m/>
    <m/>
    <n v="16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9"/>
    <x v="2"/>
    <x v="2"/>
    <d v="2026-04-20T15:38:58"/>
    <n v="601"/>
    <m/>
    <m/>
    <m/>
    <m/>
    <m/>
    <n v="354"/>
    <n v="24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0"/>
    <x v="2"/>
    <x v="2"/>
    <d v="2026-04-20T15:38:58"/>
    <n v="176"/>
    <m/>
    <m/>
    <m/>
    <m/>
    <m/>
    <m/>
    <m/>
    <n v="91"/>
    <m/>
    <n v="68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1"/>
    <x v="2"/>
    <x v="2"/>
    <d v="2026-04-20T15:38:58"/>
    <n v="200"/>
    <n v="4"/>
    <n v="43.2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0"/>
    <x v="2"/>
    <x v="2"/>
    <d v="2026-04-20T15:38:58"/>
    <n v="24"/>
    <m/>
    <m/>
    <m/>
    <n v="2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"/>
    <x v="2"/>
    <x v="2"/>
    <d v="2026-04-20T15:38:58"/>
    <n v="26"/>
    <m/>
    <m/>
    <n v="2"/>
    <n v="2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6"/>
    <x v="2"/>
    <x v="2"/>
    <d v="2026-04-20T15:38:58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2"/>
    <x v="2"/>
    <x v="2"/>
    <d v="2026-04-20T15:38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4"/>
    <x v="140"/>
    <x v="1"/>
    <d v="2026-04-20T15:38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5"/>
    <x v="140"/>
    <x v="1"/>
    <d v="2026-04-20T15:38:56"/>
    <n v="8"/>
    <n v="3"/>
    <n v="5"/>
    <m/>
    <n v="2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6"/>
    <x v="140"/>
    <x v="1"/>
    <d v="2026-04-20T15:38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7"/>
    <x v="140"/>
    <x v="1"/>
    <d v="2026-04-20T15:38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18"/>
    <x v="140"/>
    <x v="1"/>
    <d v="2026-04-20T15:38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20"/>
    <x v="140"/>
    <x v="1"/>
    <d v="2026-04-20T15:38:56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24"/>
    <x v="140"/>
    <x v="1"/>
    <d v="2026-04-20T15:38:5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21"/>
    <x v="3"/>
    <x v="2"/>
    <d v="2026-04-20T15:38:57"/>
    <n v="16"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3"/>
    <x v="2"/>
    <x v="2"/>
    <d v="2026-04-20T15:38:58"/>
    <n v="19.059999999999999"/>
    <n v="9.4499999999999993"/>
    <n v="4.8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1"/>
    <x v="2"/>
    <x v="2"/>
    <d v="2026-04-20T15:38:58"/>
    <n v="24"/>
    <m/>
    <n v="4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22"/>
    <x v="15"/>
    <x v="4"/>
    <d v="2026-04-20T15:39:05"/>
    <n v="4.4000000000000004"/>
    <m/>
    <m/>
    <m/>
    <n v="2.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21"/>
    <x v="133"/>
    <x v="1"/>
    <d v="2026-04-20T15:39:05"/>
    <n v="14.4"/>
    <m/>
    <n v="4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22"/>
    <x v="133"/>
    <x v="1"/>
    <d v="2026-04-20T15:39:05"/>
    <n v="15.6"/>
    <m/>
    <m/>
    <n v="1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2"/>
    <x v="133"/>
    <x v="1"/>
    <d v="2026-04-20T15:39:05"/>
    <n v="656"/>
    <n v="272"/>
    <n v="384"/>
    <n v="12"/>
    <n v="18"/>
    <n v="56"/>
    <n v="69"/>
    <n v="73"/>
    <n v="167"/>
    <n v="132"/>
    <n v="80"/>
    <m/>
    <n v="1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3"/>
    <x v="133"/>
    <x v="1"/>
    <d v="2026-04-20T15:39:05"/>
    <n v="22"/>
    <n v="10"/>
    <n v="12"/>
    <m/>
    <m/>
    <n v="7"/>
    <n v="2"/>
    <n v="2"/>
    <n v="5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4"/>
    <x v="133"/>
    <x v="1"/>
    <d v="2026-04-20T15:39:05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5"/>
    <x v="133"/>
    <x v="1"/>
    <d v="2026-04-20T15:39:05"/>
    <n v="4"/>
    <n v="2"/>
    <n v="2"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3"/>
    <x v="17"/>
    <x v="9"/>
    <d v="2026-04-20T15:39:06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8"/>
    <x v="19"/>
    <x v="2"/>
    <d v="2026-04-20T15:39:07"/>
    <n v="316"/>
    <m/>
    <m/>
    <m/>
    <n v="14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9"/>
    <x v="19"/>
    <x v="2"/>
    <d v="2026-04-20T15:39:07"/>
    <n v="434"/>
    <m/>
    <m/>
    <m/>
    <m/>
    <m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0"/>
    <x v="19"/>
    <x v="2"/>
    <d v="2026-04-20T15:39:07"/>
    <n v="152"/>
    <m/>
    <m/>
    <m/>
    <m/>
    <m/>
    <m/>
    <m/>
    <n v="91"/>
    <m/>
    <n v="22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1"/>
    <x v="19"/>
    <x v="2"/>
    <d v="2026-04-20T15:39:07"/>
    <n v="276.8"/>
    <n v="33.6"/>
    <n v="60"/>
    <n v="1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0"/>
    <x v="19"/>
    <x v="2"/>
    <d v="2026-04-20T15:39:07"/>
    <n v="22"/>
    <m/>
    <m/>
    <m/>
    <n v="4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"/>
    <x v="19"/>
    <x v="2"/>
    <d v="2026-04-20T15:39:07"/>
    <n v="40"/>
    <m/>
    <n v="2"/>
    <n v="16"/>
    <n v="4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2"/>
    <x v="19"/>
    <x v="2"/>
    <d v="2026-04-20T15:39:07"/>
    <n v="34.4"/>
    <m/>
    <n v="16.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3"/>
    <x v="19"/>
    <x v="2"/>
    <d v="2026-04-20T15:39:07"/>
    <n v="8.8800000000000008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1"/>
    <x v="19"/>
    <x v="2"/>
    <d v="2026-04-20T15:39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8"/>
    <x v="4"/>
    <x v="3"/>
    <d v="2026-04-20T15:38:59"/>
    <n v="12"/>
    <m/>
    <m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9"/>
    <x v="4"/>
    <x v="3"/>
    <d v="2026-04-20T15:38:59"/>
    <n v="51"/>
    <m/>
    <m/>
    <m/>
    <m/>
    <m/>
    <n v="40"/>
    <n v="1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10"/>
    <x v="4"/>
    <x v="3"/>
    <d v="2026-04-20T15:38:59"/>
    <n v="13"/>
    <m/>
    <m/>
    <m/>
    <m/>
    <m/>
    <m/>
    <m/>
    <n v="1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11"/>
    <x v="4"/>
    <x v="3"/>
    <d v="2026-04-20T15:38:59"/>
    <n v="10.4"/>
    <n v="0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22"/>
    <x v="4"/>
    <x v="3"/>
    <d v="2026-04-20T15:38:59"/>
    <n v="8.8000000000000007"/>
    <n v="0"/>
    <n v="4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2"/>
    <x v="4"/>
    <x v="3"/>
    <d v="2026-04-20T15:38:59"/>
    <n v="52"/>
    <n v="20"/>
    <n v="32"/>
    <n v="0"/>
    <n v="3"/>
    <n v="4"/>
    <n v="0"/>
    <n v="6"/>
    <n v="20"/>
    <n v="6"/>
    <n v="1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8"/>
    <x v="5"/>
    <x v="4"/>
    <d v="2026-04-20T15:39:00"/>
    <n v="120"/>
    <m/>
    <m/>
    <m/>
    <n v="4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9"/>
    <x v="5"/>
    <x v="4"/>
    <d v="2026-04-20T15:39:00"/>
    <n v="277"/>
    <m/>
    <m/>
    <m/>
    <m/>
    <m/>
    <n v="144"/>
    <n v="13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0"/>
    <x v="5"/>
    <x v="4"/>
    <d v="2026-04-20T15:39:00"/>
    <n v="91"/>
    <m/>
    <m/>
    <m/>
    <m/>
    <m/>
    <m/>
    <m/>
    <n v="31"/>
    <m/>
    <n v="4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1"/>
    <x v="5"/>
    <x v="4"/>
    <d v="2026-04-20T15:39:00"/>
    <n v="52"/>
    <n v="12"/>
    <n v="21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0"/>
    <x v="5"/>
    <x v="4"/>
    <d v="2026-04-20T15:39:00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"/>
    <x v="5"/>
    <x v="4"/>
    <d v="2026-04-20T15:39:00"/>
    <n v="12"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2"/>
    <x v="5"/>
    <x v="4"/>
    <d v="2026-04-20T15:39:00"/>
    <n v="12"/>
    <n v="4.8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3"/>
    <x v="5"/>
    <x v="4"/>
    <d v="2026-04-20T15:39:00"/>
    <n v="3.73"/>
    <m/>
    <m/>
    <n v="3.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22"/>
    <x v="5"/>
    <x v="4"/>
    <d v="2026-04-20T15:39:00"/>
    <n v="10.4"/>
    <m/>
    <m/>
    <n v="7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23"/>
    <x v="5"/>
    <x v="4"/>
    <d v="2026-04-20T15:39:00"/>
    <n v="1.2"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8"/>
    <x v="7"/>
    <x v="5"/>
    <d v="2026-04-20T15:39:00"/>
    <n v="126"/>
    <m/>
    <m/>
    <m/>
    <n v="44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2"/>
    <x v="19"/>
    <x v="2"/>
    <d v="2026-04-20T15:39:07"/>
    <n v="15.6"/>
    <m/>
    <m/>
    <n v="2.8"/>
    <n v="6.4"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3"/>
    <x v="19"/>
    <x v="2"/>
    <d v="2026-04-20T15:39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8"/>
    <x v="21"/>
    <x v="1"/>
    <d v="2026-04-20T15:39:08"/>
    <n v="260"/>
    <m/>
    <m/>
    <m/>
    <n v="10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9"/>
    <x v="21"/>
    <x v="1"/>
    <d v="2026-04-20T15:39:08"/>
    <n v="537"/>
    <m/>
    <m/>
    <m/>
    <m/>
    <m/>
    <n v="312"/>
    <n v="215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0"/>
    <x v="21"/>
    <x v="1"/>
    <d v="2026-04-20T15:39:08"/>
    <n v="148"/>
    <m/>
    <m/>
    <m/>
    <m/>
    <m/>
    <m/>
    <m/>
    <n v="86"/>
    <m/>
    <n v="40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1"/>
    <x v="21"/>
    <x v="1"/>
    <d v="2026-04-20T15:39:08"/>
    <n v="215.2"/>
    <n v="26.4"/>
    <n v="36.799999999999997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6"/>
    <x v="133"/>
    <x v="1"/>
    <d v="2026-04-20T15:39:05"/>
    <n v="8"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7"/>
    <x v="133"/>
    <x v="1"/>
    <d v="2026-04-20T15:39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2"/>
    <x v="16"/>
    <x v="2"/>
    <d v="2026-04-20T15:39:06"/>
    <n v="213"/>
    <n v="89"/>
    <n v="124"/>
    <n v="3"/>
    <n v="13"/>
    <n v="23"/>
    <n v="17"/>
    <n v="31"/>
    <n v="47"/>
    <n v="33"/>
    <n v="32"/>
    <m/>
    <n v="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3"/>
    <x v="16"/>
    <x v="2"/>
    <d v="2026-04-20T15:39:06"/>
    <n v="6"/>
    <n v="5"/>
    <n v="1"/>
    <n v="0"/>
    <n v="0"/>
    <n v="1"/>
    <n v="1"/>
    <n v="1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15"/>
    <x v="16"/>
    <x v="2"/>
    <d v="2026-04-20T15:39:0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4"/>
    <x v="16"/>
    <x v="2"/>
    <d v="2026-04-20T15:39:06"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5"/>
    <x v="16"/>
    <x v="2"/>
    <d v="2026-04-20T15:39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6"/>
    <x v="16"/>
    <x v="2"/>
    <d v="2026-04-20T15:39:06"/>
    <n v="223"/>
    <n v="92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8"/>
    <x v="127"/>
    <x v="1"/>
    <d v="2026-04-20T15:40:00"/>
    <n v="48"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9"/>
    <x v="127"/>
    <x v="1"/>
    <d v="2026-04-20T15:40:00"/>
    <n v="72"/>
    <m/>
    <m/>
    <m/>
    <m/>
    <m/>
    <n v="5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10"/>
    <x v="127"/>
    <x v="1"/>
    <d v="2026-04-20T15:40:00"/>
    <n v="20"/>
    <m/>
    <m/>
    <m/>
    <m/>
    <m/>
    <m/>
    <m/>
    <n v="9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10"/>
    <x v="36"/>
    <x v="7"/>
    <d v="2026-04-20T15:39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2"/>
    <x v="36"/>
    <x v="7"/>
    <d v="2026-04-20T15:39:10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4"/>
    <x v="36"/>
    <x v="7"/>
    <d v="2026-04-20T15:39:1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5"/>
    <x v="36"/>
    <x v="7"/>
    <d v="2026-04-20T15:3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6"/>
    <x v="36"/>
    <x v="7"/>
    <d v="2026-04-20T15:39:10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9"/>
    <x v="37"/>
    <x v="7"/>
    <d v="2026-04-20T15:39:11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10"/>
    <x v="37"/>
    <x v="7"/>
    <d v="2026-04-20T15:39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9"/>
    <x v="38"/>
    <x v="7"/>
    <d v="2026-04-20T15:39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11"/>
    <x v="38"/>
    <x v="7"/>
    <d v="2026-04-20T15:39:1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2"/>
    <x v="38"/>
    <x v="7"/>
    <d v="2026-04-20T15:39:11"/>
    <n v="9"/>
    <n v="6"/>
    <n v="3"/>
    <m/>
    <m/>
    <n v="2"/>
    <m/>
    <m/>
    <n v="5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4"/>
    <x v="38"/>
    <x v="7"/>
    <d v="2026-04-20T15:39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5"/>
    <x v="38"/>
    <x v="7"/>
    <d v="2026-04-20T15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6"/>
    <x v="38"/>
    <x v="7"/>
    <d v="2026-04-20T15:39:1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8"/>
    <x v="19"/>
    <x v="2"/>
    <d v="2026-04-20T15:39:07"/>
    <n v="25.2"/>
    <m/>
    <n v="6"/>
    <n v="1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9"/>
    <x v="19"/>
    <x v="2"/>
    <d v="2026-04-20T15:39:07"/>
    <n v="10.4"/>
    <m/>
    <n v="3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0"/>
    <x v="19"/>
    <x v="2"/>
    <d v="2026-04-20T15:39:07"/>
    <n v="13"/>
    <n v="2"/>
    <n v="11"/>
    <m/>
    <m/>
    <n v="3"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4"/>
    <x v="19"/>
    <x v="2"/>
    <d v="2026-04-20T15:39:07"/>
    <n v="11"/>
    <n v="7"/>
    <n v="4"/>
    <m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10"/>
    <x v="43"/>
    <x v="9"/>
    <d v="2026-04-20T15:39:21"/>
    <n v="1"/>
    <m/>
    <m/>
    <m/>
    <m/>
    <m/>
    <m/>
    <m/>
    <n v="0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2"/>
    <x v="43"/>
    <x v="9"/>
    <d v="2026-04-20T15:39:21"/>
    <n v="4"/>
    <m/>
    <n v="4"/>
    <m/>
    <m/>
    <m/>
    <m/>
    <n v="1"/>
    <n v="1"/>
    <n v="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4"/>
    <x v="43"/>
    <x v="9"/>
    <d v="2026-04-20T15:39:2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5"/>
    <x v="43"/>
    <x v="9"/>
    <d v="2026-04-20T15:39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6"/>
    <x v="40"/>
    <x v="9"/>
    <d v="2026-04-20T15:39:13"/>
    <n v="185"/>
    <n v="81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5"/>
    <x v="41"/>
    <x v="9"/>
    <d v="2026-04-20T15:39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6"/>
    <x v="41"/>
    <x v="9"/>
    <d v="2026-04-20T15:39:13"/>
    <n v="115"/>
    <n v="5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7"/>
    <x v="41"/>
    <x v="9"/>
    <d v="2026-04-20T15:39:13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25"/>
    <x v="41"/>
    <x v="9"/>
    <d v="2026-04-20T15:39:1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34"/>
    <x v="41"/>
    <x v="9"/>
    <d v="2026-04-20T15:39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6"/>
    <x v="28"/>
    <x v="9"/>
    <d v="2026-04-20T15:39:14"/>
    <n v="120"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7"/>
    <x v="28"/>
    <x v="9"/>
    <d v="2026-04-20T15:39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2"/>
    <x v="9"/>
    <x v="49"/>
    <x v="5"/>
    <d v="2026-04-20T15:39:2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2"/>
    <x v="2"/>
    <x v="49"/>
    <x v="5"/>
    <d v="2026-04-20T15:39:22"/>
    <n v="2"/>
    <n v="1"/>
    <n v="1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8"/>
    <x v="50"/>
    <x v="10"/>
    <d v="2026-04-20T15:39:23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9"/>
    <x v="50"/>
    <x v="10"/>
    <d v="2026-04-20T15:39:23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11"/>
    <x v="50"/>
    <x v="10"/>
    <d v="2026-04-20T15:39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6"/>
    <x v="5"/>
    <x v="61"/>
    <x v="10"/>
    <d v="2026-04-20T15:39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6"/>
    <x v="6"/>
    <x v="61"/>
    <x v="10"/>
    <d v="2026-04-20T15:39:24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6"/>
    <x v="7"/>
    <x v="61"/>
    <x v="10"/>
    <d v="2026-04-20T15:39:2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5"/>
    <x v="85"/>
    <x v="12"/>
    <d v="2026-04-20T15:39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6"/>
    <x v="85"/>
    <x v="12"/>
    <d v="2026-04-20T15:39:35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8"/>
    <x v="86"/>
    <x v="12"/>
    <d v="2026-04-20T15:39:3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9"/>
    <x v="86"/>
    <x v="12"/>
    <d v="2026-04-20T15:39:3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10"/>
    <x v="86"/>
    <x v="12"/>
    <d v="2026-04-20T15:39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11"/>
    <x v="86"/>
    <x v="12"/>
    <d v="2026-04-20T15:39:3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0"/>
    <x v="86"/>
    <x v="12"/>
    <d v="2026-04-20T15:39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1"/>
    <x v="86"/>
    <x v="12"/>
    <d v="2026-04-20T15:39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10"/>
    <x v="62"/>
    <x v="10"/>
    <d v="2026-04-20T15:39:25"/>
    <n v="5"/>
    <m/>
    <m/>
    <m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11"/>
    <x v="62"/>
    <x v="10"/>
    <d v="2026-04-20T15:39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2"/>
    <x v="62"/>
    <x v="10"/>
    <d v="2026-04-20T15:39:25"/>
    <n v="13"/>
    <n v="5"/>
    <n v="8"/>
    <m/>
    <m/>
    <n v="1"/>
    <m/>
    <n v="1"/>
    <n v="3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4"/>
    <x v="62"/>
    <x v="10"/>
    <d v="2026-04-20T15:39:2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5"/>
    <x v="62"/>
    <x v="10"/>
    <d v="2026-04-20T15:39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6"/>
    <x v="62"/>
    <x v="10"/>
    <d v="2026-04-20T15:39:25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5"/>
    <x v="75"/>
    <x v="12"/>
    <d v="2026-04-20T15:39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6"/>
    <x v="75"/>
    <x v="12"/>
    <d v="2026-04-20T15:39:36"/>
    <n v="83"/>
    <n v="3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6"/>
    <x v="88"/>
    <x v="13"/>
    <d v="2026-04-20T15:39:41"/>
    <n v="153"/>
    <n v="6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7"/>
    <x v="88"/>
    <x v="13"/>
    <d v="2026-04-20T15:39:4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8"/>
    <x v="89"/>
    <x v="13"/>
    <d v="2026-04-20T15:39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9"/>
    <x v="89"/>
    <x v="13"/>
    <d v="2026-04-20T15:39:42"/>
    <n v="4"/>
    <m/>
    <m/>
    <m/>
    <m/>
    <m/>
    <m/>
    <n v="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2"/>
    <x v="89"/>
    <x v="13"/>
    <d v="2026-04-20T15:39:42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4"/>
    <x v="89"/>
    <x v="13"/>
    <d v="2026-04-20T15:39:4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5"/>
    <x v="89"/>
    <x v="13"/>
    <d v="2026-04-20T15:39:4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6"/>
    <x v="89"/>
    <x v="13"/>
    <d v="2026-04-20T15:39:42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7"/>
    <x v="75"/>
    <x v="12"/>
    <d v="2026-04-20T15:39:3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10"/>
    <x v="77"/>
    <x v="12"/>
    <d v="2026-04-20T15:39:37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2"/>
    <x v="77"/>
    <x v="12"/>
    <d v="2026-04-20T15:39:37"/>
    <n v="31"/>
    <n v="15"/>
    <n v="16"/>
    <m/>
    <m/>
    <m/>
    <n v="2"/>
    <n v="2"/>
    <n v="11"/>
    <n v="1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4"/>
    <x v="77"/>
    <x v="12"/>
    <d v="2026-04-20T15:39:3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5"/>
    <x v="77"/>
    <x v="12"/>
    <d v="2026-04-20T15:39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6"/>
    <x v="77"/>
    <x v="12"/>
    <d v="2026-04-20T15:39:37"/>
    <n v="75"/>
    <n v="33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7"/>
    <x v="77"/>
    <x v="12"/>
    <d v="2026-04-20T15:39:3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5"/>
    <x v="109"/>
    <x v="8"/>
    <d v="2026-04-20T15:39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8"/>
    <x v="110"/>
    <x v="9"/>
    <d v="2026-04-20T15:39:5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9"/>
    <x v="110"/>
    <x v="9"/>
    <d v="2026-04-20T15:39:53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10"/>
    <x v="110"/>
    <x v="9"/>
    <d v="2026-04-20T15:39:53"/>
    <n v="4"/>
    <m/>
    <m/>
    <m/>
    <m/>
    <m/>
    <m/>
    <m/>
    <n v="1"/>
    <m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11"/>
    <x v="110"/>
    <x v="9"/>
    <d v="2026-04-20T15:39:53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0"/>
    <x v="110"/>
    <x v="9"/>
    <d v="2026-04-20T15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1"/>
    <x v="110"/>
    <x v="9"/>
    <d v="2026-04-20T15:39:5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12"/>
    <x v="110"/>
    <x v="9"/>
    <d v="2026-04-20T15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2"/>
    <x v="110"/>
    <x v="9"/>
    <d v="2026-04-20T15:39:53"/>
    <n v="27"/>
    <n v="13"/>
    <n v="14"/>
    <m/>
    <n v="1"/>
    <n v="3"/>
    <n v="4"/>
    <n v="2"/>
    <n v="6"/>
    <n v="8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6"/>
    <x v="97"/>
    <x v="6"/>
    <d v="2026-04-20T15:39:45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8"/>
    <x v="98"/>
    <x v="4"/>
    <d v="2026-04-20T15:39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9"/>
    <x v="98"/>
    <x v="4"/>
    <d v="2026-04-20T15:39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11"/>
    <x v="98"/>
    <x v="4"/>
    <d v="2026-04-20T15:39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2"/>
    <x v="98"/>
    <x v="4"/>
    <d v="2026-04-20T15:39:46"/>
    <n v="8"/>
    <n v="2"/>
    <n v="8"/>
    <m/>
    <m/>
    <n v="1"/>
    <n v="1"/>
    <n v="1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4"/>
    <x v="98"/>
    <x v="4"/>
    <d v="2026-04-20T15:39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5"/>
    <x v="98"/>
    <x v="4"/>
    <d v="2026-04-20T15:39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6"/>
    <x v="98"/>
    <x v="4"/>
    <d v="2026-04-20T15:39:46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20"/>
    <x v="123"/>
    <x v="9"/>
    <d v="2026-04-20T15:39:58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4"/>
    <x v="123"/>
    <x v="9"/>
    <d v="2026-04-20T15:39:58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8"/>
    <x v="124"/>
    <x v="2"/>
    <d v="2026-04-20T15:39:58"/>
    <n v="24"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9"/>
    <x v="124"/>
    <x v="2"/>
    <d v="2026-04-20T15:39:58"/>
    <n v="85"/>
    <m/>
    <m/>
    <m/>
    <m/>
    <m/>
    <n v="4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10"/>
    <x v="124"/>
    <x v="2"/>
    <d v="2026-04-20T15:39:58"/>
    <n v="23"/>
    <m/>
    <m/>
    <m/>
    <m/>
    <m/>
    <m/>
    <m/>
    <n v="11"/>
    <m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11"/>
    <x v="124"/>
    <x v="2"/>
    <d v="2026-04-20T15:39:58"/>
    <n v="10.4"/>
    <n v="0.8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22"/>
    <x v="124"/>
    <x v="2"/>
    <d v="2026-04-20T15:3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2"/>
    <x v="124"/>
    <x v="2"/>
    <d v="2026-04-20T15:39:58"/>
    <n v="80"/>
    <n v="33"/>
    <n v="47"/>
    <n v="1"/>
    <m/>
    <n v="4"/>
    <n v="8"/>
    <n v="4"/>
    <n v="23"/>
    <n v="20"/>
    <n v="11"/>
    <m/>
    <n v="3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15"/>
    <x v="124"/>
    <x v="2"/>
    <d v="2026-04-20T15:39:5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33"/>
    <x v="124"/>
    <x v="2"/>
    <d v="2026-04-20T15:39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8"/>
    <x v="125"/>
    <x v="10"/>
    <d v="2026-04-20T15:39:59"/>
    <n v="188"/>
    <m/>
    <m/>
    <m/>
    <n v="9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9"/>
    <x v="125"/>
    <x v="10"/>
    <d v="2026-04-20T15:39:59"/>
    <n v="334"/>
    <m/>
    <m/>
    <m/>
    <m/>
    <m/>
    <n v="204"/>
    <n v="12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0"/>
    <x v="125"/>
    <x v="10"/>
    <d v="2026-04-20T15:39:59"/>
    <n v="59"/>
    <m/>
    <m/>
    <m/>
    <m/>
    <m/>
    <m/>
    <m/>
    <n v="43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1"/>
    <x v="125"/>
    <x v="10"/>
    <d v="2026-04-20T15:39:59"/>
    <n v="58.4"/>
    <m/>
    <n v="14.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0"/>
    <x v="125"/>
    <x v="10"/>
    <d v="2026-04-20T15:39:59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"/>
    <x v="125"/>
    <x v="10"/>
    <d v="2026-04-20T15:39:59"/>
    <n v="35"/>
    <m/>
    <n v="1"/>
    <n v="4"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5"/>
    <x v="113"/>
    <x v="9"/>
    <d v="2026-04-20T15:39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6"/>
    <x v="125"/>
    <x v="10"/>
    <d v="2026-04-20T15:39:5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7"/>
    <x v="125"/>
    <x v="10"/>
    <d v="2026-04-20T15:39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8"/>
    <x v="125"/>
    <x v="10"/>
    <d v="2026-04-20T15:39:59"/>
    <n v="42.4"/>
    <m/>
    <n v="8.4"/>
    <n v="2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5"/>
    <x v="126"/>
    <x v="9"/>
    <d v="2026-04-20T15:39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6"/>
    <x v="126"/>
    <x v="9"/>
    <d v="2026-04-20T15:39:59"/>
    <n v="192"/>
    <n v="7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7"/>
    <x v="126"/>
    <x v="9"/>
    <d v="2026-04-20T15:39:59"/>
    <n v="17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25"/>
    <x v="126"/>
    <x v="9"/>
    <d v="2026-04-20T15:39:5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6"/>
    <x v="134"/>
    <x v="14"/>
    <d v="2026-04-20T15:38:54"/>
    <n v="592"/>
    <n v="24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7"/>
    <x v="134"/>
    <x v="14"/>
    <d v="2026-04-20T15:38:54"/>
    <n v="36"/>
    <n v="1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25"/>
    <x v="134"/>
    <x v="14"/>
    <d v="2026-04-20T15:38:54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3"/>
    <x v="132"/>
    <x v="2"/>
    <d v="2026-04-20T15:40:02"/>
    <n v="18"/>
    <n v="5"/>
    <n v="13"/>
    <n v="0"/>
    <n v="0"/>
    <n v="1"/>
    <n v="1"/>
    <n v="4"/>
    <n v="6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4"/>
    <x v="132"/>
    <x v="2"/>
    <d v="2026-04-20T15:40:02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5"/>
    <x v="132"/>
    <x v="2"/>
    <d v="2026-04-20T15:40:02"/>
    <n v="8"/>
    <n v="1"/>
    <n v="7"/>
    <n v="1"/>
    <n v="0"/>
    <n v="4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6"/>
    <x v="132"/>
    <x v="2"/>
    <d v="2026-04-20T15:40:02"/>
    <n v="6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8"/>
    <x v="132"/>
    <x v="2"/>
    <d v="2026-04-20T15:40:02"/>
    <n v="8.8000000000000007"/>
    <n v="0"/>
    <n v="8.8000000000000007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6"/>
    <x v="6"/>
    <x v="2"/>
    <d v="2026-04-20T15:38:58"/>
    <n v="604"/>
    <n v="228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7"/>
    <x v="6"/>
    <x v="2"/>
    <d v="2026-04-20T15:38:58"/>
    <n v="52"/>
    <n v="1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7"/>
    <x v="140"/>
    <x v="1"/>
    <d v="2026-04-20T15:38:56"/>
    <n v="75"/>
    <n v="1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2"/>
    <x v="1"/>
    <x v="1"/>
    <d v="2026-04-20T15:38:57"/>
    <n v="20"/>
    <n v="2.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3"/>
    <x v="1"/>
    <x v="1"/>
    <d v="2026-04-20T15:38:57"/>
    <n v="9.25"/>
    <m/>
    <n v="9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1"/>
    <x v="1"/>
    <x v="1"/>
    <d v="2026-04-20T15:38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2"/>
    <x v="1"/>
    <x v="1"/>
    <d v="2026-04-20T15:38:57"/>
    <n v="40"/>
    <m/>
    <n v="6.4"/>
    <n v="15.2"/>
    <n v="12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3"/>
    <x v="1"/>
    <x v="1"/>
    <d v="2026-04-20T15:38:57"/>
    <n v="19.600000000000001"/>
    <m/>
    <n v="9.1999999999999993"/>
    <n v="1.6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0"/>
    <x v="139"/>
    <x v="1"/>
    <d v="2026-04-20T16:53:04"/>
    <n v="104"/>
    <m/>
    <m/>
    <m/>
    <m/>
    <m/>
    <m/>
    <m/>
    <n v="61"/>
    <m/>
    <n v="20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1"/>
    <x v="139"/>
    <x v="1"/>
    <d v="2026-04-20T16:53:04"/>
    <n v="173.6"/>
    <n v="12"/>
    <n v="32.799999999999997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6"/>
    <x v="139"/>
    <x v="1"/>
    <d v="2026-04-20T16:53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3"/>
    <x v="139"/>
    <x v="1"/>
    <d v="2026-04-20T16:53:04"/>
    <n v="26.27"/>
    <n v="16.649999999999999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1"/>
    <x v="139"/>
    <x v="1"/>
    <d v="2026-04-20T16:53:04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2"/>
    <x v="139"/>
    <x v="1"/>
    <d v="2026-04-20T16:53:04"/>
    <n v="6.4"/>
    <m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3"/>
    <x v="139"/>
    <x v="1"/>
    <d v="2026-04-20T16:53:0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"/>
    <x v="139"/>
    <x v="1"/>
    <d v="2026-04-20T16:53:04"/>
    <n v="474"/>
    <n v="208"/>
    <n v="266"/>
    <n v="5"/>
    <n v="12"/>
    <n v="47"/>
    <n v="68"/>
    <n v="59"/>
    <n v="132"/>
    <n v="55"/>
    <n v="63"/>
    <m/>
    <n v="10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3"/>
    <x v="139"/>
    <x v="1"/>
    <d v="2026-04-20T16:53:0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4"/>
    <x v="139"/>
    <x v="1"/>
    <d v="2026-04-20T16:53:04"/>
    <n v="9"/>
    <n v="2"/>
    <n v="7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5"/>
    <x v="139"/>
    <x v="1"/>
    <d v="2026-04-20T16:53:04"/>
    <n v="3"/>
    <m/>
    <n v="3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8"/>
    <x v="19"/>
    <x v="2"/>
    <d v="2026-04-20T16:53:14"/>
    <n v="18.399999999999999"/>
    <m/>
    <n v="2.4"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9"/>
    <x v="19"/>
    <x v="2"/>
    <d v="2026-04-20T16:53:14"/>
    <n v="21.2"/>
    <m/>
    <n v="4"/>
    <n v="1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0"/>
    <x v="19"/>
    <x v="2"/>
    <d v="2026-04-20T16:53:14"/>
    <n v="19"/>
    <n v="6"/>
    <n v="13"/>
    <m/>
    <m/>
    <n v="2"/>
    <n v="2"/>
    <n v="4"/>
    <n v="3"/>
    <n v="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4"/>
    <x v="19"/>
    <x v="2"/>
    <d v="2026-04-20T16:53:14"/>
    <n v="12"/>
    <n v="9"/>
    <n v="3"/>
    <m/>
    <n v="2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4"/>
    <x v="19"/>
    <x v="2"/>
    <d v="2026-04-20T16:53:14"/>
    <n v="1374"/>
    <n v="1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5"/>
    <x v="19"/>
    <x v="2"/>
    <d v="2026-04-20T16:53:1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30"/>
    <x v="19"/>
    <x v="2"/>
    <d v="2026-04-20T16:53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6"/>
    <x v="19"/>
    <x v="2"/>
    <d v="2026-04-20T16:53:14"/>
    <n v="1374"/>
    <n v="506"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7"/>
    <x v="19"/>
    <x v="2"/>
    <d v="2026-04-20T16:53:1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32"/>
    <x v="19"/>
    <x v="2"/>
    <d v="2026-04-20T16:53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5"/>
    <x v="19"/>
    <x v="2"/>
    <d v="2026-04-20T16:53:14"/>
    <n v="101"/>
    <n v="4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34"/>
    <x v="19"/>
    <x v="2"/>
    <d v="2026-04-20T16:5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1"/>
    <x v="21"/>
    <x v="1"/>
    <d v="2026-04-20T16:53:15"/>
    <n v="200"/>
    <n v="24.8"/>
    <n v="29.6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0"/>
    <x v="21"/>
    <x v="1"/>
    <d v="2026-04-20T16:53:1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"/>
    <x v="21"/>
    <x v="1"/>
    <d v="2026-04-20T16:53:15"/>
    <n v="12"/>
    <m/>
    <m/>
    <n v="2"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2"/>
    <x v="21"/>
    <x v="1"/>
    <d v="2026-04-20T16:53:1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3"/>
    <x v="21"/>
    <x v="1"/>
    <d v="2026-04-20T16:53:15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9"/>
    <x v="9"/>
    <x v="36"/>
    <x v="7"/>
    <d v="2026-04-20T16:53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9"/>
    <x v="2"/>
    <x v="36"/>
    <x v="7"/>
    <d v="2026-04-20T16:53:18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9"/>
    <x v="4"/>
    <x v="36"/>
    <x v="7"/>
    <d v="2026-04-20T16:53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9"/>
    <x v="5"/>
    <x v="36"/>
    <x v="7"/>
    <d v="2026-04-20T16:53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9"/>
    <x v="6"/>
    <x v="36"/>
    <x v="7"/>
    <d v="2026-04-20T16:53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9"/>
    <x v="7"/>
    <x v="36"/>
    <x v="7"/>
    <d v="2026-04-20T16:53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9"/>
    <x v="37"/>
    <x v="7"/>
    <d v="2026-04-20T16:53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10"/>
    <x v="37"/>
    <x v="7"/>
    <d v="2026-04-20T16:53:1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11"/>
    <x v="37"/>
    <x v="7"/>
    <d v="2026-04-20T16:53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2"/>
    <x v="37"/>
    <x v="7"/>
    <d v="2026-04-20T16:53:19"/>
    <n v="5"/>
    <n v="1"/>
    <n v="4"/>
    <m/>
    <m/>
    <n v="1"/>
    <m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4"/>
    <x v="37"/>
    <x v="7"/>
    <d v="2026-04-20T16:53:1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5"/>
    <x v="37"/>
    <x v="7"/>
    <d v="2026-04-20T16:5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6"/>
    <x v="37"/>
    <x v="7"/>
    <d v="2026-04-20T16:53:19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0"/>
    <x v="7"/>
    <x v="37"/>
    <x v="7"/>
    <d v="2026-04-20T16:5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8"/>
    <x v="38"/>
    <x v="7"/>
    <d v="2026-04-20T16:53:1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9"/>
    <x v="38"/>
    <x v="7"/>
    <d v="2026-04-20T16:53:1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11"/>
    <x v="38"/>
    <x v="7"/>
    <d v="2026-04-20T16:53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5"/>
    <x v="12"/>
    <x v="1"/>
    <d v="2026-04-20T16:53:10"/>
    <n v="17"/>
    <n v="10"/>
    <n v="7"/>
    <n v="0"/>
    <n v="1"/>
    <n v="6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6"/>
    <x v="12"/>
    <x v="1"/>
    <d v="2026-04-20T16:53:10"/>
    <n v="10"/>
    <n v="2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7"/>
    <x v="12"/>
    <x v="1"/>
    <d v="2026-04-20T16:53:10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8"/>
    <x v="12"/>
    <x v="1"/>
    <d v="2026-04-20T16:53:10"/>
    <n v="39.6"/>
    <n v="0"/>
    <n v="11.2"/>
    <n v="14.4"/>
    <n v="9.1999999999999993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9"/>
    <x v="12"/>
    <x v="1"/>
    <d v="2026-04-20T16:53:10"/>
    <n v="7.2"/>
    <n v="0"/>
    <n v="4.8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0"/>
    <x v="12"/>
    <x v="1"/>
    <d v="2026-04-20T16:53:10"/>
    <n v="13"/>
    <n v="7"/>
    <n v="6"/>
    <n v="1"/>
    <n v="0"/>
    <n v="0"/>
    <n v="3"/>
    <n v="1"/>
    <n v="7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4"/>
    <x v="12"/>
    <x v="1"/>
    <d v="2026-04-20T16:53:10"/>
    <n v="11"/>
    <n v="6"/>
    <n v="5"/>
    <m/>
    <n v="4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4"/>
    <x v="12"/>
    <x v="1"/>
    <d v="2026-04-20T16:53:10"/>
    <n v="1023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5"/>
    <x v="12"/>
    <x v="1"/>
    <d v="2026-04-20T16:53:10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9"/>
    <x v="12"/>
    <x v="1"/>
    <d v="2026-04-20T16:5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30"/>
    <x v="12"/>
    <x v="1"/>
    <d v="2026-04-20T16:53:1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6"/>
    <x v="39"/>
    <x v="7"/>
    <d v="2026-04-20T16:53:20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7"/>
    <x v="39"/>
    <x v="7"/>
    <d v="2026-04-20T16:53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28"/>
    <x v="39"/>
    <x v="7"/>
    <d v="2026-04-20T16:53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8"/>
    <x v="40"/>
    <x v="9"/>
    <d v="2026-04-20T16:53:21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9"/>
    <x v="40"/>
    <x v="9"/>
    <d v="2026-04-20T16:53:21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10"/>
    <x v="40"/>
    <x v="9"/>
    <d v="2026-04-20T16:53:2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2"/>
    <x v="2"/>
    <x v="49"/>
    <x v="5"/>
    <d v="2026-04-20T16:53:30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2"/>
    <x v="4"/>
    <x v="49"/>
    <x v="5"/>
    <d v="2026-04-20T16:53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2"/>
    <x v="6"/>
    <x v="49"/>
    <x v="5"/>
    <d v="2026-04-20T16:53:30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8"/>
    <x v="50"/>
    <x v="10"/>
    <d v="2026-04-20T16:53:3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9"/>
    <x v="50"/>
    <x v="10"/>
    <d v="2026-04-20T16:53:30"/>
    <n v="16"/>
    <m/>
    <m/>
    <m/>
    <m/>
    <m/>
    <n v="8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11"/>
    <x v="50"/>
    <x v="10"/>
    <d v="2026-04-20T16:53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2"/>
    <x v="50"/>
    <x v="10"/>
    <d v="2026-04-20T16:53:30"/>
    <n v="16"/>
    <n v="8"/>
    <n v="8"/>
    <m/>
    <m/>
    <n v="1"/>
    <n v="4"/>
    <n v="3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4"/>
    <x v="50"/>
    <x v="10"/>
    <d v="2026-04-20T16:53:30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5"/>
    <x v="50"/>
    <x v="10"/>
    <d v="2026-04-20T16:53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6"/>
    <x v="50"/>
    <x v="10"/>
    <d v="2026-04-20T16:53:30"/>
    <n v="107"/>
    <n v="5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3"/>
    <x v="7"/>
    <x v="50"/>
    <x v="10"/>
    <d v="2026-04-20T16:53:3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8"/>
    <x v="57"/>
    <x v="10"/>
    <d v="2026-04-20T16:53:3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9"/>
    <x v="57"/>
    <x v="10"/>
    <d v="2026-04-20T16:53:31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11"/>
    <x v="57"/>
    <x v="10"/>
    <d v="2026-04-20T16:53:3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2"/>
    <x v="57"/>
    <x v="10"/>
    <d v="2026-04-20T16:53:31"/>
    <n v="10"/>
    <n v="3"/>
    <n v="7"/>
    <m/>
    <m/>
    <n v="1"/>
    <n v="1"/>
    <n v="2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4"/>
    <x v="57"/>
    <x v="10"/>
    <d v="2026-04-20T16:53:31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5"/>
    <x v="57"/>
    <x v="10"/>
    <d v="2026-04-20T16:53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7"/>
    <x v="53"/>
    <x v="11"/>
    <d v="2026-04-20T16:53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9"/>
    <x v="54"/>
    <x v="11"/>
    <d v="2026-04-20T16:53:3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11"/>
    <x v="54"/>
    <x v="11"/>
    <d v="2026-04-20T16:53:35"/>
    <n v="2.4"/>
    <n v="1.6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0"/>
    <x v="54"/>
    <x v="11"/>
    <d v="2026-04-20T16:53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1"/>
    <x v="54"/>
    <x v="11"/>
    <d v="2026-04-20T16:53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2"/>
    <x v="54"/>
    <x v="11"/>
    <d v="2026-04-20T16:53:35"/>
    <n v="4"/>
    <n v="2"/>
    <n v="2"/>
    <m/>
    <n v="1"/>
    <n v="1"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3"/>
    <x v="54"/>
    <x v="11"/>
    <d v="2026-04-20T16:53:35"/>
    <n v="1"/>
    <m/>
    <n v="1"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4"/>
    <x v="54"/>
    <x v="11"/>
    <d v="2026-04-20T16:53:3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5"/>
    <x v="54"/>
    <x v="11"/>
    <d v="2026-04-20T16:53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6"/>
    <x v="54"/>
    <x v="11"/>
    <d v="2026-04-20T16:53:35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4"/>
    <x v="7"/>
    <x v="54"/>
    <x v="11"/>
    <d v="2026-04-20T16:5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8"/>
    <x v="58"/>
    <x v="11"/>
    <d v="2026-04-20T16:53:36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9"/>
    <x v="58"/>
    <x v="11"/>
    <d v="2026-04-20T16:53:36"/>
    <n v="35"/>
    <m/>
    <m/>
    <m/>
    <m/>
    <m/>
    <n v="14"/>
    <n v="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10"/>
    <x v="58"/>
    <x v="11"/>
    <d v="2026-04-20T16:53:36"/>
    <n v="13"/>
    <m/>
    <m/>
    <m/>
    <m/>
    <m/>
    <m/>
    <m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11"/>
    <x v="58"/>
    <x v="11"/>
    <d v="2026-04-20T16:53:36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2"/>
    <x v="58"/>
    <x v="11"/>
    <d v="2026-04-20T16:53:36"/>
    <n v="43"/>
    <n v="17"/>
    <n v="26"/>
    <m/>
    <n v="1"/>
    <n v="1"/>
    <n v="3"/>
    <n v="9"/>
    <n v="7"/>
    <n v="10"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16"/>
    <x v="58"/>
    <x v="11"/>
    <d v="2026-04-20T16:53:3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7"/>
    <x v="86"/>
    <x v="12"/>
    <d v="2026-04-20T16:5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8"/>
    <x v="75"/>
    <x v="12"/>
    <d v="2026-04-20T16:53:43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9"/>
    <x v="75"/>
    <x v="12"/>
    <d v="2026-04-20T16:53:43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10"/>
    <x v="75"/>
    <x v="12"/>
    <d v="2026-04-20T16:53:4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11"/>
    <x v="75"/>
    <x v="12"/>
    <d v="2026-04-20T16:53:4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2"/>
    <x v="75"/>
    <x v="12"/>
    <d v="2026-04-20T16:53:43"/>
    <n v="29"/>
    <n v="10"/>
    <n v="19"/>
    <m/>
    <m/>
    <n v="2"/>
    <n v="7"/>
    <n v="4"/>
    <n v="7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4"/>
    <x v="75"/>
    <x v="12"/>
    <d v="2026-04-20T16:53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5"/>
    <x v="75"/>
    <x v="12"/>
    <d v="2026-04-20T16:53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6"/>
    <x v="75"/>
    <x v="12"/>
    <d v="2026-04-20T16:53:43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9"/>
    <x v="7"/>
    <x v="75"/>
    <x v="12"/>
    <d v="2026-04-20T16:53:4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0"/>
    <x v="4"/>
    <x v="76"/>
    <x v="12"/>
    <d v="2026-04-20T16:53:4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0"/>
    <x v="6"/>
    <x v="76"/>
    <x v="12"/>
    <d v="2026-04-20T16:53:43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8"/>
    <x v="77"/>
    <x v="12"/>
    <d v="2026-04-20T16:53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9"/>
    <x v="77"/>
    <x v="12"/>
    <d v="2026-04-20T16:53:44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10"/>
    <x v="77"/>
    <x v="12"/>
    <d v="2026-04-20T16:53:44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11"/>
    <x v="77"/>
    <x v="12"/>
    <d v="2026-04-20T16:53:44"/>
    <n v="8"/>
    <n v="0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2"/>
    <x v="77"/>
    <x v="12"/>
    <d v="2026-04-20T16:53:44"/>
    <n v="32"/>
    <n v="15"/>
    <n v="17"/>
    <n v="1"/>
    <m/>
    <n v="3"/>
    <n v="1"/>
    <m/>
    <n v="10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0"/>
    <x v="96"/>
    <x v="10"/>
    <d v="2026-04-20T16:53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1"/>
    <x v="96"/>
    <x v="10"/>
    <d v="2026-04-20T16:53:5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12"/>
    <x v="96"/>
    <x v="10"/>
    <d v="2026-04-20T16:5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2"/>
    <x v="96"/>
    <x v="10"/>
    <d v="2026-04-20T16:53:51"/>
    <n v="48"/>
    <n v="20"/>
    <n v="28"/>
    <n v="1"/>
    <m/>
    <n v="3"/>
    <n v="5"/>
    <n v="6"/>
    <n v="13"/>
    <n v="15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3"/>
    <x v="96"/>
    <x v="10"/>
    <d v="2026-04-20T16:53:51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4"/>
    <x v="96"/>
    <x v="10"/>
    <d v="2026-04-20T16:53:51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5"/>
    <x v="96"/>
    <x v="10"/>
    <d v="2026-04-20T16:53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6"/>
    <x v="96"/>
    <x v="10"/>
    <d v="2026-04-20T16:53:51"/>
    <n v="146"/>
    <n v="7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7"/>
    <x v="96"/>
    <x v="10"/>
    <d v="2026-04-20T16:53:5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8"/>
    <x v="9"/>
    <x v="97"/>
    <x v="6"/>
    <d v="2026-04-20T16:53:5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8"/>
    <x v="2"/>
    <x v="97"/>
    <x v="6"/>
    <d v="2026-04-20T16:53:52"/>
    <n v="2"/>
    <n v="2"/>
    <m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8"/>
    <x v="4"/>
    <x v="97"/>
    <x v="6"/>
    <d v="2026-04-20T16:53:5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8"/>
    <x v="6"/>
    <x v="97"/>
    <x v="6"/>
    <d v="2026-04-20T16:53:52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8"/>
    <x v="98"/>
    <x v="4"/>
    <d v="2026-04-20T16:53:5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9"/>
    <x v="98"/>
    <x v="4"/>
    <d v="2026-04-20T16:53:5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10"/>
    <x v="98"/>
    <x v="4"/>
    <d v="2026-04-20T16:53:5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2"/>
    <x v="98"/>
    <x v="4"/>
    <d v="2026-04-20T16:53:52"/>
    <n v="8"/>
    <n v="5"/>
    <n v="3"/>
    <m/>
    <m/>
    <m/>
    <n v="2"/>
    <m/>
    <n v="2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4"/>
    <x v="110"/>
    <x v="9"/>
    <d v="2026-04-20T16:54:0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5"/>
    <x v="110"/>
    <x v="9"/>
    <d v="2026-04-20T16:54:0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6"/>
    <x v="110"/>
    <x v="9"/>
    <d v="2026-04-20T16:54:00"/>
    <n v="126"/>
    <n v="47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7"/>
    <x v="110"/>
    <x v="9"/>
    <d v="2026-04-20T16:54:0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25"/>
    <x v="110"/>
    <x v="9"/>
    <d v="2026-04-20T16:5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34"/>
    <x v="110"/>
    <x v="9"/>
    <d v="2026-04-20T16:54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8"/>
    <x v="9"/>
    <x v="111"/>
    <x v="5"/>
    <d v="2026-04-20T16:54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8"/>
    <x v="2"/>
    <x v="111"/>
    <x v="5"/>
    <d v="2026-04-20T16:54:00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8"/>
    <x v="4"/>
    <x v="111"/>
    <x v="5"/>
    <d v="2026-04-20T16:54:0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8"/>
    <x v="6"/>
    <x v="111"/>
    <x v="5"/>
    <d v="2026-04-20T16:54:00"/>
    <n v="51"/>
    <n v="1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9"/>
    <x v="8"/>
    <x v="112"/>
    <x v="12"/>
    <d v="2026-04-20T16:54:01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9"/>
    <x v="9"/>
    <x v="112"/>
    <x v="12"/>
    <d v="2026-04-20T16:54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9"/>
    <x v="2"/>
    <x v="112"/>
    <x v="12"/>
    <d v="2026-04-20T16:54:01"/>
    <n v="8"/>
    <n v="6"/>
    <n v="2"/>
    <m/>
    <m/>
    <m/>
    <n v="4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9"/>
    <x v="4"/>
    <x v="112"/>
    <x v="12"/>
    <d v="2026-04-20T16:54:0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9"/>
    <x v="6"/>
    <x v="112"/>
    <x v="12"/>
    <d v="2026-04-20T16:54:01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8"/>
    <x v="113"/>
    <x v="9"/>
    <d v="2026-04-20T16:54:01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9"/>
    <x v="113"/>
    <x v="9"/>
    <d v="2026-04-20T16:54:01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10"/>
    <x v="113"/>
    <x v="9"/>
    <d v="2026-04-20T16:54:01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11"/>
    <x v="113"/>
    <x v="9"/>
    <d v="2026-04-20T16:54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13"/>
    <x v="113"/>
    <x v="9"/>
    <d v="2026-04-20T16:54:0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2"/>
    <x v="113"/>
    <x v="9"/>
    <d v="2026-04-20T16:54:01"/>
    <n v="32"/>
    <n v="17"/>
    <n v="15"/>
    <m/>
    <n v="2"/>
    <m/>
    <n v="7"/>
    <n v="6"/>
    <n v="5"/>
    <n v="5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4"/>
    <x v="113"/>
    <x v="9"/>
    <d v="2026-04-20T16:54:0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5"/>
    <x v="113"/>
    <x v="9"/>
    <d v="2026-04-20T16:54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6"/>
    <x v="113"/>
    <x v="9"/>
    <d v="2026-04-20T16:54:01"/>
    <n v="138"/>
    <n v="6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0"/>
    <x v="7"/>
    <x v="113"/>
    <x v="9"/>
    <d v="2026-04-20T16:54:01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8"/>
    <x v="114"/>
    <x v="13"/>
    <d v="2026-04-20T16:54:0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9"/>
    <x v="114"/>
    <x v="13"/>
    <d v="2026-04-20T16:54:02"/>
    <n v="26"/>
    <m/>
    <m/>
    <m/>
    <m/>
    <m/>
    <n v="12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10"/>
    <x v="114"/>
    <x v="13"/>
    <d v="2026-04-20T16:54:02"/>
    <n v="8"/>
    <m/>
    <m/>
    <m/>
    <m/>
    <m/>
    <m/>
    <m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11"/>
    <x v="114"/>
    <x v="13"/>
    <d v="2026-04-20T16:54:02"/>
    <n v="9.6"/>
    <n v="5.6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0"/>
    <x v="114"/>
    <x v="13"/>
    <d v="2026-04-20T16:54:02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1"/>
    <x v="114"/>
    <x v="13"/>
    <d v="2026-04-20T16:54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23"/>
    <x v="114"/>
    <x v="13"/>
    <d v="2026-04-20T16:54:0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2"/>
    <x v="114"/>
    <x v="13"/>
    <d v="2026-04-20T16:54:02"/>
    <n v="29"/>
    <n v="14"/>
    <n v="15"/>
    <n v="3"/>
    <n v="0"/>
    <n v="1"/>
    <n v="4"/>
    <n v="0"/>
    <n v="6"/>
    <n v="7"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3"/>
    <x v="114"/>
    <x v="13"/>
    <d v="2026-04-20T16:54:02"/>
    <n v="1"/>
    <n v="1"/>
    <n v="0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15"/>
    <x v="114"/>
    <x v="13"/>
    <d v="2026-04-20T16:54:02"/>
    <n v="1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4"/>
    <x v="114"/>
    <x v="13"/>
    <d v="2026-04-20T16:54:0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5"/>
    <x v="114"/>
    <x v="13"/>
    <d v="2026-04-20T16:54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29"/>
    <x v="114"/>
    <x v="13"/>
    <d v="2026-04-20T16:5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6"/>
    <x v="114"/>
    <x v="13"/>
    <d v="2026-04-20T16:54:02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7"/>
    <x v="114"/>
    <x v="13"/>
    <d v="2026-04-20T16:54:02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11"/>
    <x v="31"/>
    <x v="114"/>
    <x v="13"/>
    <d v="2026-04-20T16:5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8"/>
    <x v="115"/>
    <x v="1"/>
    <d v="2026-04-20T16:54:0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9"/>
    <x v="115"/>
    <x v="1"/>
    <d v="2026-04-20T16:54:02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10"/>
    <x v="115"/>
    <x v="1"/>
    <d v="2026-04-20T16:54:02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11"/>
    <x v="115"/>
    <x v="1"/>
    <d v="2026-04-20T16:54:0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13"/>
    <x v="115"/>
    <x v="1"/>
    <d v="2026-04-20T16:54:02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22"/>
    <x v="115"/>
    <x v="1"/>
    <d v="2026-04-20T16:54:0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23"/>
    <x v="115"/>
    <x v="1"/>
    <d v="2026-04-20T16:54:0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2"/>
    <x v="115"/>
    <x v="1"/>
    <d v="2026-04-20T16:54:02"/>
    <n v="33"/>
    <n v="11"/>
    <n v="22"/>
    <m/>
    <m/>
    <n v="2"/>
    <n v="5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14"/>
    <x v="115"/>
    <x v="1"/>
    <d v="2026-04-20T16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15"/>
    <x v="115"/>
    <x v="1"/>
    <d v="2026-04-20T16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17"/>
    <x v="115"/>
    <x v="1"/>
    <d v="2026-04-20T16:54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20"/>
    <x v="115"/>
    <x v="1"/>
    <d v="2026-04-20T16:54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4"/>
    <x v="115"/>
    <x v="1"/>
    <d v="2026-04-20T16:54:0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0"/>
    <x v="6"/>
    <x v="115"/>
    <x v="1"/>
    <d v="2026-04-20T16:54:02"/>
    <n v="91"/>
    <n v="3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8"/>
    <x v="119"/>
    <x v="1"/>
    <d v="2026-04-20T16:54:03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9"/>
    <x v="119"/>
    <x v="1"/>
    <d v="2026-04-20T16:54:03"/>
    <n v="43"/>
    <m/>
    <m/>
    <m/>
    <m/>
    <m/>
    <n v="30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10"/>
    <x v="119"/>
    <x v="1"/>
    <d v="2026-04-20T16:54:03"/>
    <n v="17"/>
    <m/>
    <m/>
    <m/>
    <m/>
    <m/>
    <m/>
    <m/>
    <n v="5"/>
    <m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11"/>
    <x v="119"/>
    <x v="1"/>
    <d v="2026-04-20T16:54:03"/>
    <n v="15.2"/>
    <n v="2.4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0"/>
    <x v="119"/>
    <x v="1"/>
    <d v="2026-04-20T16:54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1"/>
    <x v="119"/>
    <x v="1"/>
    <d v="2026-04-20T16:54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23"/>
    <x v="119"/>
    <x v="1"/>
    <d v="2026-04-20T16:54:03"/>
    <n v="1.2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2"/>
    <x v="119"/>
    <x v="1"/>
    <d v="2026-04-20T16:54:03"/>
    <n v="51"/>
    <n v="17"/>
    <n v="34"/>
    <n v="2"/>
    <n v="2"/>
    <n v="4"/>
    <n v="3"/>
    <n v="5"/>
    <n v="15"/>
    <n v="6"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3"/>
    <x v="119"/>
    <x v="1"/>
    <d v="2026-04-20T16:54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15"/>
    <x v="119"/>
    <x v="1"/>
    <d v="2026-04-20T16:5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16"/>
    <x v="119"/>
    <x v="1"/>
    <d v="2026-04-20T16:54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20"/>
    <x v="119"/>
    <x v="1"/>
    <d v="2026-04-20T16:54:03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4"/>
    <x v="119"/>
    <x v="1"/>
    <d v="2026-04-20T16:54:03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5"/>
    <x v="119"/>
    <x v="1"/>
    <d v="2026-04-20T16:54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6"/>
    <x v="119"/>
    <x v="1"/>
    <d v="2026-04-20T16:54:03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1"/>
    <x v="7"/>
    <x v="119"/>
    <x v="1"/>
    <d v="2026-04-20T16:54:0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8"/>
    <x v="120"/>
    <x v="1"/>
    <d v="2026-04-20T16:54:03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9"/>
    <x v="120"/>
    <x v="1"/>
    <d v="2026-04-20T16:54:03"/>
    <n v="64"/>
    <m/>
    <m/>
    <m/>
    <m/>
    <m/>
    <n v="3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10"/>
    <x v="120"/>
    <x v="1"/>
    <d v="2026-04-20T16:54:0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11"/>
    <x v="120"/>
    <x v="1"/>
    <d v="2026-04-20T16:54:03"/>
    <n v="20.8"/>
    <n v="3.2"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22"/>
    <x v="120"/>
    <x v="1"/>
    <d v="2026-04-20T16:54:03"/>
    <n v="1.6"/>
    <m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23"/>
    <x v="120"/>
    <x v="1"/>
    <d v="2026-04-20T16:54:0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2"/>
    <x v="120"/>
    <x v="1"/>
    <d v="2026-04-20T16:54:03"/>
    <n v="60"/>
    <n v="29"/>
    <n v="31"/>
    <n v="1"/>
    <n v="3"/>
    <n v="4"/>
    <n v="4"/>
    <n v="8"/>
    <n v="19"/>
    <n v="13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15"/>
    <x v="120"/>
    <x v="1"/>
    <d v="2026-04-20T16:54:03"/>
    <n v="2"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4"/>
    <x v="120"/>
    <x v="1"/>
    <d v="2026-04-20T16:54:0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5"/>
    <x v="120"/>
    <x v="1"/>
    <d v="2026-04-20T16:54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6"/>
    <x v="120"/>
    <x v="1"/>
    <d v="2026-04-20T16:54:03"/>
    <n v="55"/>
    <n v="2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02"/>
    <x v="7"/>
    <x v="120"/>
    <x v="1"/>
    <d v="2026-04-20T16:54:0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8"/>
    <x v="121"/>
    <x v="9"/>
    <d v="2026-04-20T16:54:04"/>
    <n v="64"/>
    <m/>
    <m/>
    <m/>
    <n v="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9"/>
    <x v="121"/>
    <x v="9"/>
    <d v="2026-04-20T16:54:04"/>
    <n v="128"/>
    <m/>
    <m/>
    <m/>
    <m/>
    <m/>
    <n v="7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2"/>
    <x v="107"/>
    <x v="10"/>
    <d v="2026-04-20T16:53:58"/>
    <n v="5"/>
    <n v="2"/>
    <n v="3"/>
    <m/>
    <m/>
    <n v="1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14"/>
    <x v="107"/>
    <x v="10"/>
    <d v="2026-04-20T16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15"/>
    <x v="107"/>
    <x v="10"/>
    <d v="2026-04-20T16:53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4"/>
    <x v="107"/>
    <x v="10"/>
    <d v="2026-04-20T16:53:5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5"/>
    <x v="107"/>
    <x v="10"/>
    <d v="2026-04-20T16:53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6"/>
    <x v="107"/>
    <x v="10"/>
    <d v="2026-04-20T16:53:5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7"/>
    <x v="107"/>
    <x v="10"/>
    <d v="2026-04-20T16:53:58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8"/>
    <x v="108"/>
    <x v="8"/>
    <d v="2026-04-20T16:53:5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9"/>
    <x v="108"/>
    <x v="8"/>
    <d v="2026-04-20T16:53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10"/>
    <x v="108"/>
    <x v="8"/>
    <d v="2026-04-20T16:53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11"/>
    <x v="108"/>
    <x v="8"/>
    <d v="2026-04-20T16:53:59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2"/>
    <x v="108"/>
    <x v="8"/>
    <d v="2026-04-20T16:53:59"/>
    <n v="13"/>
    <n v="9"/>
    <n v="4"/>
    <n v="1"/>
    <n v="1"/>
    <n v="1"/>
    <n v="1"/>
    <n v="3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4"/>
    <x v="108"/>
    <x v="8"/>
    <d v="2026-04-20T16:53:5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5"/>
    <x v="108"/>
    <x v="8"/>
    <d v="2026-04-20T16:53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6"/>
    <x v="108"/>
    <x v="8"/>
    <d v="2026-04-20T16:53:59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5"/>
    <x v="7"/>
    <x v="108"/>
    <x v="8"/>
    <d v="2026-04-20T16:53:5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8"/>
    <x v="109"/>
    <x v="8"/>
    <d v="2026-04-20T16:53:5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9"/>
    <x v="109"/>
    <x v="8"/>
    <d v="2026-04-20T16:53:5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10"/>
    <x v="109"/>
    <x v="8"/>
    <d v="2026-04-20T16:53:59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11"/>
    <x v="109"/>
    <x v="8"/>
    <d v="2026-04-20T16:53:59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2"/>
    <x v="109"/>
    <x v="8"/>
    <d v="2026-04-20T16:53:59"/>
    <n v="13"/>
    <n v="7"/>
    <n v="6"/>
    <n v="1"/>
    <n v="0"/>
    <n v="0"/>
    <n v="1"/>
    <n v="0"/>
    <n v="4"/>
    <n v="4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4"/>
    <x v="109"/>
    <x v="8"/>
    <d v="2026-04-20T16:53:5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5"/>
    <x v="109"/>
    <x v="8"/>
    <d v="2026-04-20T16:53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6"/>
    <x v="109"/>
    <x v="8"/>
    <d v="2026-04-20T16:53:59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6"/>
    <x v="7"/>
    <x v="109"/>
    <x v="8"/>
    <d v="2026-04-20T16:5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8"/>
    <x v="110"/>
    <x v="9"/>
    <d v="2026-04-20T16:54:0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9"/>
    <x v="110"/>
    <x v="9"/>
    <d v="2026-04-20T16:54:00"/>
    <n v="27"/>
    <m/>
    <m/>
    <m/>
    <m/>
    <m/>
    <n v="2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10"/>
    <x v="110"/>
    <x v="9"/>
    <d v="2026-04-20T16:54:00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11"/>
    <x v="110"/>
    <x v="9"/>
    <d v="2026-04-20T16:54:00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0"/>
    <x v="110"/>
    <x v="9"/>
    <d v="2026-04-20T16:54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1"/>
    <x v="110"/>
    <x v="9"/>
    <d v="2026-04-20T16:54:00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12"/>
    <x v="110"/>
    <x v="9"/>
    <d v="2026-04-20T16:54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2"/>
    <x v="110"/>
    <x v="9"/>
    <d v="2026-04-20T16:54:00"/>
    <n v="24"/>
    <n v="6"/>
    <n v="18"/>
    <m/>
    <n v="2"/>
    <n v="1"/>
    <m/>
    <n v="3"/>
    <n v="10"/>
    <n v="4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7"/>
    <x v="3"/>
    <x v="110"/>
    <x v="9"/>
    <d v="2026-04-20T16:54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17"/>
    <x v="123"/>
    <x v="9"/>
    <d v="2026-04-20T16:54:05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20"/>
    <x v="123"/>
    <x v="9"/>
    <d v="2026-04-20T16:54:05"/>
    <n v="2"/>
    <n v="2"/>
    <n v="0"/>
    <n v="0"/>
    <n v="0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4"/>
    <x v="123"/>
    <x v="9"/>
    <d v="2026-04-20T16:54:05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5"/>
    <x v="123"/>
    <x v="9"/>
    <d v="2026-04-20T16:54:0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6"/>
    <x v="123"/>
    <x v="9"/>
    <d v="2026-04-20T16:54:05"/>
    <n v="151"/>
    <n v="6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7"/>
    <x v="123"/>
    <x v="9"/>
    <d v="2026-04-20T16:54:05"/>
    <n v="27"/>
    <n v="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8"/>
    <x v="124"/>
    <x v="2"/>
    <d v="2026-04-20T16:54:05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9"/>
    <x v="124"/>
    <x v="2"/>
    <d v="2026-04-20T16:54:05"/>
    <n v="65"/>
    <m/>
    <m/>
    <m/>
    <m/>
    <m/>
    <n v="3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10"/>
    <x v="124"/>
    <x v="2"/>
    <d v="2026-04-20T16:54:05"/>
    <n v="12"/>
    <m/>
    <m/>
    <m/>
    <m/>
    <m/>
    <m/>
    <m/>
    <n v="7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11"/>
    <x v="124"/>
    <x v="2"/>
    <d v="2026-04-20T16:54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0"/>
    <x v="124"/>
    <x v="2"/>
    <d v="2026-04-20T16:54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1"/>
    <x v="124"/>
    <x v="2"/>
    <d v="2026-04-20T16:54:05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12"/>
    <x v="124"/>
    <x v="2"/>
    <d v="2026-04-20T16:54:0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21"/>
    <x v="124"/>
    <x v="2"/>
    <d v="2026-04-20T16:54:0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22"/>
    <x v="124"/>
    <x v="2"/>
    <d v="2026-04-20T16:54:0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2"/>
    <x v="124"/>
    <x v="2"/>
    <d v="2026-04-20T16:54:05"/>
    <n v="60"/>
    <n v="21"/>
    <n v="39"/>
    <m/>
    <m/>
    <n v="3"/>
    <n v="7"/>
    <n v="5"/>
    <n v="18"/>
    <n v="15"/>
    <n v="7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3"/>
    <x v="124"/>
    <x v="2"/>
    <d v="2026-04-20T16:54:05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6"/>
    <x v="129"/>
    <x v="2"/>
    <d v="2026-04-20T16:54:07"/>
    <n v="435"/>
    <n v="199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7"/>
    <x v="129"/>
    <x v="2"/>
    <d v="2026-04-20T16:54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9"/>
    <x v="15"/>
    <x v="4"/>
    <d v="2026-04-20T16:53:12"/>
    <n v="227"/>
    <m/>
    <m/>
    <m/>
    <m/>
    <m/>
    <n v="134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10"/>
    <x v="15"/>
    <x v="4"/>
    <d v="2026-04-20T16:53:12"/>
    <n v="56"/>
    <m/>
    <m/>
    <m/>
    <m/>
    <m/>
    <m/>
    <m/>
    <n v="24"/>
    <m/>
    <n v="18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11"/>
    <x v="15"/>
    <x v="4"/>
    <d v="2026-04-20T16:53:12"/>
    <n v="39.200000000000003"/>
    <n v="4"/>
    <n v="5.6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0"/>
    <x v="15"/>
    <x v="4"/>
    <d v="2026-04-20T16:53:12"/>
    <n v="18"/>
    <m/>
    <m/>
    <m/>
    <n v="0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1"/>
    <x v="15"/>
    <x v="4"/>
    <d v="2026-04-20T16:53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6"/>
    <x v="15"/>
    <x v="4"/>
    <d v="2026-04-20T16:53:1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12"/>
    <x v="15"/>
    <x v="4"/>
    <d v="2026-04-20T16:53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2"/>
    <x v="15"/>
    <x v="4"/>
    <d v="2026-04-20T16:53:12"/>
    <n v="1.6"/>
    <m/>
    <m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5"/>
    <x v="127"/>
    <x v="1"/>
    <d v="2026-04-20T15:40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6"/>
    <x v="127"/>
    <x v="1"/>
    <d v="2026-04-20T15:40:00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7"/>
    <x v="127"/>
    <x v="1"/>
    <d v="2026-04-20T15:40:0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5"/>
    <x v="128"/>
    <x v="2"/>
    <d v="2026-04-20T15:40:0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6"/>
    <x v="128"/>
    <x v="2"/>
    <d v="2026-04-20T15:40:00"/>
    <n v="444"/>
    <n v="181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7"/>
    <x v="128"/>
    <x v="2"/>
    <d v="2026-04-20T15:40:00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5"/>
    <x v="128"/>
    <x v="2"/>
    <d v="2026-04-20T15:40:0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4"/>
    <x v="77"/>
    <x v="12"/>
    <d v="2026-04-20T16:53:4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5"/>
    <x v="77"/>
    <x v="12"/>
    <d v="2026-04-20T16:53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6"/>
    <x v="77"/>
    <x v="12"/>
    <d v="2026-04-20T16:53:44"/>
    <n v="8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1"/>
    <x v="7"/>
    <x v="77"/>
    <x v="12"/>
    <d v="2026-04-20T16:53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8"/>
    <x v="78"/>
    <x v="12"/>
    <d v="2026-04-20T16:53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9"/>
    <x v="78"/>
    <x v="12"/>
    <d v="2026-04-20T16:53:44"/>
    <n v="14"/>
    <m/>
    <m/>
    <m/>
    <m/>
    <m/>
    <n v="1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10"/>
    <x v="78"/>
    <x v="12"/>
    <d v="2026-04-20T16:53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26"/>
    <x v="78"/>
    <x v="12"/>
    <d v="2026-04-20T16:53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2"/>
    <x v="78"/>
    <x v="12"/>
    <d v="2026-04-20T16:53:44"/>
    <n v="11"/>
    <n v="5"/>
    <n v="6"/>
    <m/>
    <m/>
    <m/>
    <m/>
    <n v="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3"/>
    <x v="78"/>
    <x v="12"/>
    <d v="2026-04-20T16:53:44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4"/>
    <x v="78"/>
    <x v="12"/>
    <d v="2026-04-20T16:53:4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5"/>
    <x v="78"/>
    <x v="12"/>
    <d v="2026-04-20T16:53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27"/>
    <x v="78"/>
    <x v="12"/>
    <d v="2026-04-20T16:53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6"/>
    <x v="78"/>
    <x v="12"/>
    <d v="2026-04-20T16:53:44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7"/>
    <x v="78"/>
    <x v="12"/>
    <d v="2026-04-20T16:5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2"/>
    <x v="28"/>
    <x v="78"/>
    <x v="12"/>
    <d v="2026-04-20T16:5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8"/>
    <x v="79"/>
    <x v="12"/>
    <d v="2026-04-20T16:53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9"/>
    <x v="79"/>
    <x v="12"/>
    <d v="2026-04-20T16:53:45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10"/>
    <x v="79"/>
    <x v="12"/>
    <d v="2026-04-20T16:53:45"/>
    <n v="3"/>
    <m/>
    <m/>
    <m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11"/>
    <x v="79"/>
    <x v="12"/>
    <d v="2026-04-20T16:53:4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22"/>
    <x v="79"/>
    <x v="12"/>
    <d v="2026-04-20T16:53:45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23"/>
    <x v="79"/>
    <x v="12"/>
    <d v="2026-04-20T16:53:45"/>
    <n v="6.8"/>
    <m/>
    <n v="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2"/>
    <x v="79"/>
    <x v="12"/>
    <d v="2026-04-20T16:53:45"/>
    <n v="27"/>
    <n v="9"/>
    <n v="18"/>
    <m/>
    <m/>
    <n v="3"/>
    <n v="4"/>
    <n v="4"/>
    <n v="8"/>
    <n v="5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15"/>
    <x v="79"/>
    <x v="12"/>
    <d v="2026-04-20T16:53:45"/>
    <n v="3"/>
    <n v="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4"/>
    <x v="79"/>
    <x v="12"/>
    <d v="2026-04-20T16:53:45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5"/>
    <x v="79"/>
    <x v="12"/>
    <d v="2026-04-20T16:53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6"/>
    <x v="79"/>
    <x v="12"/>
    <d v="2026-04-20T16:53:45"/>
    <n v="73"/>
    <n v="4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3"/>
    <x v="7"/>
    <x v="79"/>
    <x v="12"/>
    <d v="2026-04-20T16:53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9"/>
    <x v="80"/>
    <x v="12"/>
    <d v="2026-04-20T16:53:4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10"/>
    <x v="80"/>
    <x v="12"/>
    <d v="2026-04-20T16:53:4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11"/>
    <x v="80"/>
    <x v="12"/>
    <d v="2026-04-20T16:53:4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2"/>
    <x v="80"/>
    <x v="12"/>
    <d v="2026-04-20T16:53:45"/>
    <n v="6"/>
    <n v="4"/>
    <n v="2"/>
    <m/>
    <m/>
    <n v="1"/>
    <m/>
    <m/>
    <n v="3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4"/>
    <x v="80"/>
    <x v="12"/>
    <d v="2026-04-20T16:53:4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5"/>
    <x v="80"/>
    <x v="12"/>
    <d v="2026-04-20T16:53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6"/>
    <x v="80"/>
    <x v="12"/>
    <d v="2026-04-20T16:53:45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4"/>
    <x v="7"/>
    <x v="80"/>
    <x v="12"/>
    <d v="2026-04-20T16:53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9"/>
    <x v="81"/>
    <x v="3"/>
    <d v="2026-04-20T16:53:46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0"/>
    <x v="81"/>
    <x v="3"/>
    <d v="2026-04-20T16:53:46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1"/>
    <x v="81"/>
    <x v="3"/>
    <d v="2026-04-20T16:53:4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2"/>
    <x v="81"/>
    <x v="3"/>
    <d v="2026-04-20T16:53:46"/>
    <n v="8"/>
    <n v="2"/>
    <n v="6"/>
    <n v="0"/>
    <n v="0"/>
    <n v="0"/>
    <n v="0"/>
    <n v="0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3"/>
    <x v="81"/>
    <x v="3"/>
    <d v="2026-04-20T16:53:4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4"/>
    <x v="81"/>
    <x v="3"/>
    <d v="2026-04-20T16:53:4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5"/>
    <x v="6"/>
    <x v="81"/>
    <x v="3"/>
    <d v="2026-04-20T16:53:46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6"/>
    <x v="9"/>
    <x v="93"/>
    <x v="3"/>
    <d v="2026-04-20T16:53:46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6"/>
    <x v="2"/>
    <x v="93"/>
    <x v="3"/>
    <d v="2026-04-20T16:53:46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6"/>
    <x v="4"/>
    <x v="93"/>
    <x v="3"/>
    <d v="2026-04-20T16:53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6"/>
    <x v="6"/>
    <x v="93"/>
    <x v="3"/>
    <d v="2026-04-20T16:53:4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8"/>
    <x v="83"/>
    <x v="3"/>
    <d v="2026-04-20T16:53:4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9"/>
    <x v="83"/>
    <x v="3"/>
    <d v="2026-04-20T16:53:47"/>
    <n v="12"/>
    <m/>
    <m/>
    <m/>
    <m/>
    <m/>
    <n v="8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10"/>
    <x v="83"/>
    <x v="3"/>
    <d v="2026-04-20T16:53:47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0"/>
    <x v="83"/>
    <x v="3"/>
    <d v="2026-04-20T16:53:4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1"/>
    <x v="83"/>
    <x v="3"/>
    <d v="2026-04-20T16:53:4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2"/>
    <x v="83"/>
    <x v="3"/>
    <d v="2026-04-20T16:53:47"/>
    <n v="13"/>
    <n v="4"/>
    <n v="9"/>
    <n v="0"/>
    <n v="0"/>
    <n v="0"/>
    <n v="4"/>
    <n v="2"/>
    <n v="4"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3"/>
    <x v="83"/>
    <x v="3"/>
    <d v="2026-04-20T16:53:47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4"/>
    <x v="83"/>
    <x v="3"/>
    <d v="2026-04-20T16:53:4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7"/>
    <x v="6"/>
    <x v="83"/>
    <x v="3"/>
    <d v="2026-04-20T16:53:47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8"/>
    <x v="84"/>
    <x v="13"/>
    <d v="2026-04-20T16:53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9"/>
    <x v="84"/>
    <x v="13"/>
    <d v="2026-04-20T16:53:4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10"/>
    <x v="84"/>
    <x v="13"/>
    <d v="2026-04-20T16:53:47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11"/>
    <x v="84"/>
    <x v="13"/>
    <d v="2026-04-20T16:53:47"/>
    <n v="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0"/>
    <x v="84"/>
    <x v="13"/>
    <d v="2026-04-20T16:53:4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1"/>
    <x v="84"/>
    <x v="13"/>
    <d v="2026-04-20T16:53:4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2"/>
    <x v="84"/>
    <x v="13"/>
    <d v="2026-04-20T16:53:47"/>
    <n v="16"/>
    <n v="8"/>
    <n v="8"/>
    <n v="1"/>
    <n v="1"/>
    <m/>
    <n v="4"/>
    <m/>
    <n v="4"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3"/>
    <x v="84"/>
    <x v="13"/>
    <d v="2026-04-20T16:53:4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4"/>
    <x v="84"/>
    <x v="13"/>
    <d v="2026-04-20T16:53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5"/>
    <x v="84"/>
    <x v="13"/>
    <d v="2026-04-20T16:5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6"/>
    <x v="84"/>
    <x v="13"/>
    <d v="2026-04-20T16:53:47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8"/>
    <x v="7"/>
    <x v="84"/>
    <x v="13"/>
    <d v="2026-04-20T16:53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8"/>
    <x v="87"/>
    <x v="13"/>
    <d v="2026-04-20T16:53:4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9"/>
    <x v="87"/>
    <x v="13"/>
    <d v="2026-04-20T16:53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10"/>
    <x v="87"/>
    <x v="13"/>
    <d v="2026-04-20T16:53:48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11"/>
    <x v="87"/>
    <x v="13"/>
    <d v="2026-04-20T16:53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2"/>
    <x v="87"/>
    <x v="13"/>
    <d v="2026-04-20T16:53:48"/>
    <n v="16"/>
    <n v="3"/>
    <n v="13"/>
    <n v="1"/>
    <m/>
    <m/>
    <m/>
    <n v="3"/>
    <n v="5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4"/>
    <x v="87"/>
    <x v="13"/>
    <d v="2026-04-20T16:53:4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5"/>
    <x v="87"/>
    <x v="13"/>
    <d v="2026-04-20T16:53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6"/>
    <x v="87"/>
    <x v="13"/>
    <d v="2026-04-20T16:53:48"/>
    <n v="89"/>
    <n v="3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79"/>
    <x v="7"/>
    <x v="87"/>
    <x v="13"/>
    <d v="2026-04-20T16:53:4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8"/>
    <x v="88"/>
    <x v="13"/>
    <d v="2026-04-20T16:53:48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9"/>
    <x v="88"/>
    <x v="13"/>
    <d v="2026-04-20T16:53:48"/>
    <n v="50"/>
    <m/>
    <m/>
    <m/>
    <m/>
    <m/>
    <n v="20"/>
    <n v="2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10"/>
    <x v="88"/>
    <x v="13"/>
    <d v="2026-04-20T16:53:48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11"/>
    <x v="88"/>
    <x v="13"/>
    <d v="2026-04-20T16:53:48"/>
    <n v="37.6"/>
    <n v="0.8"/>
    <n v="8.800000000000000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2"/>
    <x v="88"/>
    <x v="13"/>
    <d v="2026-04-20T16:53:48"/>
    <n v="58"/>
    <n v="31"/>
    <n v="27"/>
    <n v="1"/>
    <n v="3"/>
    <n v="9"/>
    <n v="9"/>
    <n v="6"/>
    <n v="10"/>
    <n v="14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4"/>
    <x v="88"/>
    <x v="13"/>
    <d v="2026-04-20T16:53:48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5"/>
    <x v="88"/>
    <x v="13"/>
    <d v="2026-04-20T16:53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27"/>
    <x v="88"/>
    <x v="13"/>
    <d v="2026-04-20T16:5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6"/>
    <x v="88"/>
    <x v="13"/>
    <d v="2026-04-20T16:53:48"/>
    <n v="166"/>
    <n v="7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7"/>
    <x v="88"/>
    <x v="13"/>
    <d v="2026-04-20T16:53:4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0"/>
    <x v="28"/>
    <x v="88"/>
    <x v="13"/>
    <d v="2026-04-20T16:53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8"/>
    <x v="89"/>
    <x v="13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9"/>
    <x v="89"/>
    <x v="13"/>
    <d v="2026-04-20T16:53:49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2"/>
    <x v="89"/>
    <x v="13"/>
    <d v="2026-04-20T16:53:49"/>
    <n v="7"/>
    <n v="4"/>
    <n v="3"/>
    <m/>
    <m/>
    <m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4"/>
    <x v="89"/>
    <x v="13"/>
    <d v="2026-04-20T16:53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5"/>
    <x v="89"/>
    <x v="13"/>
    <d v="2026-04-20T16:53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6"/>
    <x v="89"/>
    <x v="13"/>
    <d v="2026-04-20T16:53:4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1"/>
    <x v="7"/>
    <x v="89"/>
    <x v="13"/>
    <d v="2026-04-20T16:53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8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9"/>
    <x v="90"/>
    <x v="6"/>
    <d v="2026-04-20T16:53:4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0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1"/>
    <x v="90"/>
    <x v="6"/>
    <d v="2026-04-20T16:53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2"/>
    <x v="90"/>
    <x v="6"/>
    <d v="2026-04-20T16:53:49"/>
    <n v="6"/>
    <n v="5"/>
    <n v="1"/>
    <m/>
    <m/>
    <m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3"/>
    <x v="90"/>
    <x v="6"/>
    <d v="2026-04-20T16:53:4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4"/>
    <x v="90"/>
    <x v="6"/>
    <d v="2026-04-20T16:53:49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5"/>
    <x v="90"/>
    <x v="6"/>
    <d v="2026-04-20T16:53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6"/>
    <x v="90"/>
    <x v="6"/>
    <d v="2026-04-20T16:53:49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2"/>
    <x v="7"/>
    <x v="90"/>
    <x v="6"/>
    <d v="2026-04-20T16:53:4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3"/>
    <x v="9"/>
    <x v="91"/>
    <x v="6"/>
    <d v="2026-04-20T16:53:5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3"/>
    <x v="2"/>
    <x v="91"/>
    <x v="6"/>
    <d v="2026-04-20T16:53:50"/>
    <n v="3"/>
    <m/>
    <n v="3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3"/>
    <x v="4"/>
    <x v="91"/>
    <x v="6"/>
    <d v="2026-04-20T16:53:5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3"/>
    <x v="6"/>
    <x v="91"/>
    <x v="6"/>
    <d v="2026-04-20T16:53:50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8"/>
    <x v="92"/>
    <x v="6"/>
    <d v="2026-04-20T16:53:5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9"/>
    <x v="92"/>
    <x v="6"/>
    <d v="2026-04-20T16:53:50"/>
    <n v="19"/>
    <m/>
    <m/>
    <m/>
    <m/>
    <m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2"/>
    <x v="92"/>
    <x v="6"/>
    <d v="2026-04-20T16:53:50"/>
    <n v="13"/>
    <n v="7"/>
    <n v="6"/>
    <m/>
    <m/>
    <m/>
    <n v="2"/>
    <n v="1"/>
    <n v="3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4"/>
    <x v="92"/>
    <x v="6"/>
    <d v="2026-04-20T16:53:5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5"/>
    <x v="92"/>
    <x v="6"/>
    <d v="2026-04-20T16:53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6"/>
    <x v="92"/>
    <x v="6"/>
    <d v="2026-04-20T16:53:50"/>
    <n v="76"/>
    <n v="3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4"/>
    <x v="7"/>
    <x v="92"/>
    <x v="6"/>
    <d v="2026-04-20T16:53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8"/>
    <x v="94"/>
    <x v="10"/>
    <d v="2026-04-20T16:53:5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9"/>
    <x v="94"/>
    <x v="10"/>
    <d v="2026-04-20T16:53:50"/>
    <n v="12"/>
    <m/>
    <m/>
    <m/>
    <m/>
    <m/>
    <n v="4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11"/>
    <x v="94"/>
    <x v="10"/>
    <d v="2026-04-20T16:53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2"/>
    <x v="94"/>
    <x v="10"/>
    <d v="2026-04-20T16:53:50"/>
    <n v="14"/>
    <n v="9"/>
    <n v="5"/>
    <m/>
    <m/>
    <n v="1"/>
    <n v="4"/>
    <n v="3"/>
    <n v="2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4"/>
    <x v="94"/>
    <x v="10"/>
    <d v="2026-04-20T16:53:50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5"/>
    <x v="94"/>
    <x v="10"/>
    <d v="2026-04-20T16:53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6"/>
    <x v="94"/>
    <x v="10"/>
    <d v="2026-04-20T16:53:50"/>
    <n v="86"/>
    <n v="3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5"/>
    <x v="7"/>
    <x v="94"/>
    <x v="10"/>
    <d v="2026-04-20T16:53:5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8"/>
    <x v="95"/>
    <x v="10"/>
    <d v="2026-04-20T16:53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9"/>
    <x v="95"/>
    <x v="10"/>
    <d v="2026-04-20T16:53:5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11"/>
    <x v="95"/>
    <x v="10"/>
    <d v="2026-04-20T16:5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2"/>
    <x v="95"/>
    <x v="10"/>
    <d v="2026-04-20T16:53:51"/>
    <n v="4"/>
    <n v="1"/>
    <n v="3"/>
    <m/>
    <m/>
    <n v="1"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4"/>
    <x v="95"/>
    <x v="10"/>
    <d v="2026-04-20T16:53:5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5"/>
    <x v="95"/>
    <x v="10"/>
    <d v="2026-04-20T16:53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6"/>
    <x v="95"/>
    <x v="10"/>
    <d v="2026-04-20T16:53:51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6"/>
    <x v="7"/>
    <x v="95"/>
    <x v="10"/>
    <d v="2026-04-20T16:53:5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8"/>
    <x v="96"/>
    <x v="10"/>
    <d v="2026-04-20T16:53:51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9"/>
    <x v="96"/>
    <x v="10"/>
    <d v="2026-04-20T16:53:51"/>
    <n v="56"/>
    <m/>
    <m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10"/>
    <x v="96"/>
    <x v="10"/>
    <d v="2026-04-20T16:53:51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7"/>
    <x v="11"/>
    <x v="96"/>
    <x v="10"/>
    <d v="2026-04-20T16:53:51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4"/>
    <x v="98"/>
    <x v="4"/>
    <d v="2026-04-20T16:53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5"/>
    <x v="98"/>
    <x v="4"/>
    <d v="2026-04-20T16:5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6"/>
    <x v="98"/>
    <x v="4"/>
    <d v="2026-04-20T16:53:52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89"/>
    <x v="7"/>
    <x v="98"/>
    <x v="4"/>
    <d v="2026-04-20T16:53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9"/>
    <x v="99"/>
    <x v="0"/>
    <d v="2026-04-20T16:53:5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10"/>
    <x v="99"/>
    <x v="0"/>
    <d v="2026-04-20T16:53:53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2"/>
    <x v="99"/>
    <x v="0"/>
    <d v="2026-04-20T16:53:53"/>
    <n v="5"/>
    <n v="1"/>
    <n v="4"/>
    <m/>
    <m/>
    <m/>
    <m/>
    <m/>
    <n v="3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4"/>
    <x v="99"/>
    <x v="0"/>
    <d v="2026-04-20T16:53:5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5"/>
    <x v="99"/>
    <x v="0"/>
    <d v="2026-04-20T16:53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6"/>
    <x v="99"/>
    <x v="0"/>
    <d v="2026-04-20T16:53:53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0"/>
    <x v="7"/>
    <x v="99"/>
    <x v="0"/>
    <d v="2026-04-20T16:53:5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8"/>
    <x v="100"/>
    <x v="11"/>
    <d v="2026-04-20T16:53:5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9"/>
    <x v="100"/>
    <x v="11"/>
    <d v="2026-04-20T16:53:5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10"/>
    <x v="100"/>
    <x v="11"/>
    <d v="2026-04-20T16:53:53"/>
    <n v="5"/>
    <m/>
    <m/>
    <m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11"/>
    <x v="100"/>
    <x v="11"/>
    <d v="2026-04-20T16:53:53"/>
    <n v="16"/>
    <n v="0.8"/>
    <n v="1.6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0"/>
    <x v="100"/>
    <x v="11"/>
    <d v="2026-04-20T16:5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1"/>
    <x v="100"/>
    <x v="11"/>
    <d v="2026-04-20T16:5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2"/>
    <x v="100"/>
    <x v="11"/>
    <d v="2026-04-20T16:53:53"/>
    <n v="36"/>
    <n v="19"/>
    <n v="17"/>
    <n v="1"/>
    <n v="1"/>
    <n v="4"/>
    <n v="5"/>
    <n v="3"/>
    <n v="10"/>
    <n v="7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3"/>
    <x v="100"/>
    <x v="11"/>
    <d v="2026-04-20T16:53:53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4"/>
    <x v="100"/>
    <x v="11"/>
    <d v="2026-04-20T16:53:53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5"/>
    <x v="100"/>
    <x v="11"/>
    <d v="2026-04-20T16:53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6"/>
    <x v="100"/>
    <x v="11"/>
    <d v="2026-04-20T16:53:53"/>
    <n v="130"/>
    <n v="6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1"/>
    <x v="7"/>
    <x v="100"/>
    <x v="11"/>
    <d v="2026-04-20T16:53:53"/>
    <n v="22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8"/>
    <x v="101"/>
    <x v="11"/>
    <d v="2026-04-20T16:53:5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9"/>
    <x v="101"/>
    <x v="11"/>
    <d v="2026-04-20T16:53:54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10"/>
    <x v="101"/>
    <x v="11"/>
    <d v="2026-04-20T16:53:5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11"/>
    <x v="101"/>
    <x v="11"/>
    <d v="2026-04-20T16:53:5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0"/>
    <x v="101"/>
    <x v="11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1"/>
    <x v="101"/>
    <x v="11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2"/>
    <x v="101"/>
    <x v="11"/>
    <d v="2026-04-20T16:53:54"/>
    <n v="14"/>
    <n v="5"/>
    <n v="9"/>
    <m/>
    <m/>
    <n v="2"/>
    <n v="1"/>
    <n v="3"/>
    <m/>
    <n v="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3"/>
    <x v="101"/>
    <x v="11"/>
    <d v="2026-04-20T16:53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4"/>
    <x v="101"/>
    <x v="11"/>
    <d v="2026-04-20T16:53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5"/>
    <x v="101"/>
    <x v="11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6"/>
    <x v="101"/>
    <x v="11"/>
    <d v="2026-04-20T16:53:54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2"/>
    <x v="7"/>
    <x v="101"/>
    <x v="11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3"/>
    <x v="9"/>
    <x v="102"/>
    <x v="6"/>
    <d v="2026-04-20T16:53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3"/>
    <x v="2"/>
    <x v="102"/>
    <x v="6"/>
    <d v="2026-04-20T16:53:54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3"/>
    <x v="4"/>
    <x v="102"/>
    <x v="6"/>
    <d v="2026-04-20T16:53:5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3"/>
    <x v="5"/>
    <x v="102"/>
    <x v="6"/>
    <d v="2026-04-20T16:5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3"/>
    <x v="6"/>
    <x v="102"/>
    <x v="6"/>
    <d v="2026-04-20T16:53:54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3"/>
    <x v="7"/>
    <x v="102"/>
    <x v="6"/>
    <d v="2026-04-20T16:53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8"/>
    <x v="103"/>
    <x v="10"/>
    <d v="2026-04-20T16:53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9"/>
    <x v="103"/>
    <x v="10"/>
    <d v="2026-04-20T16:53:5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10"/>
    <x v="103"/>
    <x v="10"/>
    <d v="2026-04-20T16:53:5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2"/>
    <x v="103"/>
    <x v="10"/>
    <d v="2026-04-20T16:53:55"/>
    <n v="7"/>
    <n v="4"/>
    <n v="3"/>
    <m/>
    <m/>
    <m/>
    <n v="2"/>
    <m/>
    <n v="3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4"/>
    <x v="103"/>
    <x v="10"/>
    <d v="2026-04-20T16:53:5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5"/>
    <x v="103"/>
    <x v="10"/>
    <d v="2026-04-20T16:53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6"/>
    <x v="103"/>
    <x v="10"/>
    <d v="2026-04-20T16:53:55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6"/>
    <x v="7"/>
    <x v="103"/>
    <x v="10"/>
    <d v="2026-04-20T16:53:55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7"/>
    <x v="4"/>
    <x v="104"/>
    <x v="6"/>
    <d v="2026-04-20T16:53:5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7"/>
    <x v="5"/>
    <x v="104"/>
    <x v="6"/>
    <d v="2026-04-20T16:5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7"/>
    <x v="6"/>
    <x v="104"/>
    <x v="6"/>
    <d v="2026-04-20T16:53:55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7"/>
    <x v="7"/>
    <x v="104"/>
    <x v="6"/>
    <d v="2026-04-20T16:53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8"/>
    <x v="4"/>
    <x v="105"/>
    <x v="6"/>
    <d v="2026-04-20T16:5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8"/>
    <x v="5"/>
    <x v="105"/>
    <x v="6"/>
    <d v="2026-04-20T16:5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8"/>
    <x v="6"/>
    <x v="105"/>
    <x v="6"/>
    <d v="2026-04-20T16:53:56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8"/>
    <x v="7"/>
    <x v="105"/>
    <x v="6"/>
    <d v="2026-04-20T16:53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8"/>
    <x v="25"/>
    <x v="105"/>
    <x v="6"/>
    <d v="2026-04-20T16:5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8"/>
    <x v="106"/>
    <x v="1"/>
    <d v="2026-04-20T16:53:5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9"/>
    <x v="106"/>
    <x v="1"/>
    <d v="2026-04-20T16:53:5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10"/>
    <x v="106"/>
    <x v="1"/>
    <d v="2026-04-20T16:53:5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11"/>
    <x v="106"/>
    <x v="1"/>
    <d v="2026-04-20T16:53:56"/>
    <n v="12.8"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2"/>
    <x v="106"/>
    <x v="1"/>
    <d v="2026-04-20T16:53:56"/>
    <n v="19"/>
    <n v="8"/>
    <n v="11"/>
    <m/>
    <n v="4"/>
    <n v="2"/>
    <n v="4"/>
    <n v="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4"/>
    <x v="106"/>
    <x v="1"/>
    <d v="2026-04-20T16:53:5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5"/>
    <x v="106"/>
    <x v="1"/>
    <d v="2026-04-20T16:53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29"/>
    <x v="106"/>
    <x v="1"/>
    <d v="2026-04-20T16:5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6"/>
    <x v="106"/>
    <x v="1"/>
    <d v="2026-04-20T16:53:56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7"/>
    <x v="106"/>
    <x v="1"/>
    <d v="2026-04-20T16:53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99"/>
    <x v="31"/>
    <x v="106"/>
    <x v="1"/>
    <d v="2026-04-20T16:53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8"/>
    <x v="116"/>
    <x v="8"/>
    <d v="2026-04-20T16:53:57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9"/>
    <x v="116"/>
    <x v="8"/>
    <d v="2026-04-20T16:53:57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10"/>
    <x v="116"/>
    <x v="8"/>
    <d v="2026-04-20T16:53:57"/>
    <n v="7"/>
    <m/>
    <m/>
    <m/>
    <m/>
    <m/>
    <m/>
    <m/>
    <n v="2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11"/>
    <x v="116"/>
    <x v="8"/>
    <d v="2026-04-20T16:53:57"/>
    <n v="15.2"/>
    <n v="3.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2"/>
    <x v="116"/>
    <x v="8"/>
    <d v="2026-04-20T16:53:57"/>
    <n v="27"/>
    <n v="11"/>
    <n v="16"/>
    <n v="1"/>
    <n v="0"/>
    <n v="4"/>
    <n v="3"/>
    <n v="3"/>
    <n v="6"/>
    <n v="5"/>
    <n v="2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4"/>
    <x v="116"/>
    <x v="8"/>
    <d v="2026-04-20T16:53:5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5"/>
    <x v="116"/>
    <x v="8"/>
    <d v="2026-04-20T16:53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6"/>
    <x v="116"/>
    <x v="8"/>
    <d v="2026-04-20T16:53:57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0"/>
    <x v="7"/>
    <x v="116"/>
    <x v="8"/>
    <d v="2026-04-20T16:53:5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8"/>
    <x v="117"/>
    <x v="11"/>
    <d v="2026-04-20T16:53:5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9"/>
    <x v="117"/>
    <x v="11"/>
    <d v="2026-04-20T16:53:57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10"/>
    <x v="117"/>
    <x v="11"/>
    <d v="2026-04-20T16:53:5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11"/>
    <x v="117"/>
    <x v="11"/>
    <d v="2026-04-20T16:53:57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0"/>
    <x v="117"/>
    <x v="11"/>
    <d v="2026-04-20T16:5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1"/>
    <x v="117"/>
    <x v="11"/>
    <d v="2026-04-20T16:5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2"/>
    <x v="117"/>
    <x v="11"/>
    <d v="2026-04-20T16:53:57"/>
    <n v="22"/>
    <n v="10"/>
    <n v="12"/>
    <m/>
    <n v="2"/>
    <n v="2"/>
    <n v="1"/>
    <n v="2"/>
    <n v="5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3"/>
    <x v="117"/>
    <x v="11"/>
    <d v="2026-04-20T16:53:5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4"/>
    <x v="117"/>
    <x v="11"/>
    <d v="2026-04-20T16:53:5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5"/>
    <x v="117"/>
    <x v="11"/>
    <d v="2026-04-20T16:53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6"/>
    <x v="117"/>
    <x v="11"/>
    <d v="2026-04-20T16:53:57"/>
    <n v="126"/>
    <n v="5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1"/>
    <x v="7"/>
    <x v="117"/>
    <x v="11"/>
    <d v="2026-04-20T16:53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8"/>
    <x v="118"/>
    <x v="7"/>
    <d v="2026-04-20T16:5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9"/>
    <x v="118"/>
    <x v="7"/>
    <d v="2026-04-20T16:53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2"/>
    <x v="118"/>
    <x v="7"/>
    <d v="2026-04-20T16:53:58"/>
    <n v="3"/>
    <n v="2"/>
    <n v="1"/>
    <m/>
    <m/>
    <m/>
    <m/>
    <n v="1"/>
    <n v="2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4"/>
    <x v="118"/>
    <x v="7"/>
    <d v="2026-04-20T16:53:5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5"/>
    <x v="118"/>
    <x v="7"/>
    <d v="2026-04-20T16:53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6"/>
    <x v="118"/>
    <x v="7"/>
    <d v="2026-04-20T16:53:58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3"/>
    <x v="7"/>
    <x v="118"/>
    <x v="7"/>
    <d v="2026-04-20T16:53:5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8"/>
    <x v="107"/>
    <x v="10"/>
    <d v="2026-04-20T16:53:5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10"/>
    <x v="107"/>
    <x v="10"/>
    <d v="2026-04-20T16:53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11"/>
    <x v="107"/>
    <x v="10"/>
    <d v="2026-04-20T16:53:5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21"/>
    <x v="107"/>
    <x v="10"/>
    <d v="2026-04-20T16:53:5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504"/>
    <x v="22"/>
    <x v="107"/>
    <x v="10"/>
    <d v="2026-04-20T16:53:58"/>
    <n v="1.2"/>
    <m/>
    <m/>
    <m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2"/>
    <x v="62"/>
    <x v="10"/>
    <d v="2026-04-20T16:53:32"/>
    <n v="14"/>
    <n v="4"/>
    <n v="10"/>
    <m/>
    <m/>
    <m/>
    <n v="1"/>
    <n v="1"/>
    <n v="3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4"/>
    <x v="62"/>
    <x v="10"/>
    <d v="2026-04-20T16:53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5"/>
    <x v="62"/>
    <x v="10"/>
    <d v="2026-04-20T16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6"/>
    <x v="62"/>
    <x v="10"/>
    <d v="2026-04-20T16:53:32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7"/>
    <x v="62"/>
    <x v="10"/>
    <d v="2026-04-20T16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8"/>
    <x v="63"/>
    <x v="10"/>
    <d v="2026-04-20T16:53:3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9"/>
    <x v="63"/>
    <x v="10"/>
    <d v="2026-04-20T16:53:3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10"/>
    <x v="63"/>
    <x v="10"/>
    <d v="2026-04-20T16:53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2"/>
    <x v="63"/>
    <x v="10"/>
    <d v="2026-04-20T16:53:33"/>
    <n v="15"/>
    <n v="10"/>
    <n v="5"/>
    <m/>
    <m/>
    <m/>
    <n v="1"/>
    <n v="3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4"/>
    <x v="63"/>
    <x v="10"/>
    <d v="2026-04-20T16:53:3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5"/>
    <x v="63"/>
    <x v="10"/>
    <d v="2026-04-20T16:53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6"/>
    <x v="63"/>
    <x v="10"/>
    <d v="2026-04-20T16:53:33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8"/>
    <x v="7"/>
    <x v="63"/>
    <x v="10"/>
    <d v="2026-04-20T16:53:3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10"/>
    <x v="64"/>
    <x v="10"/>
    <d v="2026-04-20T16:53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11"/>
    <x v="64"/>
    <x v="10"/>
    <d v="2026-04-20T16:53:3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2"/>
    <x v="64"/>
    <x v="10"/>
    <d v="2026-04-20T16:53:33"/>
    <n v="3"/>
    <m/>
    <n v="3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6"/>
    <x v="12"/>
    <x v="1"/>
    <d v="2026-04-20T16:53:10"/>
    <n v="1023"/>
    <n v="391"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7"/>
    <x v="12"/>
    <x v="1"/>
    <d v="2026-04-20T16:53:10"/>
    <n v="100"/>
    <n v="3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31"/>
    <x v="12"/>
    <x v="1"/>
    <d v="2026-04-20T16:5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32"/>
    <x v="12"/>
    <x v="1"/>
    <d v="2026-04-20T16:53:10"/>
    <n v="79"/>
    <n v="2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8"/>
    <x v="13"/>
    <x v="8"/>
    <d v="2026-04-20T16:53:11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9"/>
    <x v="13"/>
    <x v="8"/>
    <d v="2026-04-20T16:53:11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10"/>
    <x v="13"/>
    <x v="8"/>
    <d v="2026-04-20T16:53:11"/>
    <n v="7"/>
    <m/>
    <m/>
    <m/>
    <m/>
    <m/>
    <m/>
    <m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11"/>
    <x v="13"/>
    <x v="8"/>
    <d v="2026-04-20T16:53:11"/>
    <n v="20"/>
    <n v="0"/>
    <n v="9.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0"/>
    <x v="13"/>
    <x v="8"/>
    <d v="2026-04-20T16:53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1"/>
    <x v="13"/>
    <x v="8"/>
    <d v="2026-04-20T16:53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2"/>
    <x v="13"/>
    <x v="8"/>
    <d v="2026-04-20T16:53:11"/>
    <n v="47"/>
    <n v="18"/>
    <n v="29"/>
    <n v="0"/>
    <n v="3"/>
    <n v="4"/>
    <n v="9"/>
    <n v="8"/>
    <n v="11"/>
    <n v="5"/>
    <n v="7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3"/>
    <x v="13"/>
    <x v="8"/>
    <d v="2026-04-20T16:53:1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4"/>
    <x v="13"/>
    <x v="8"/>
    <d v="2026-04-20T16:53:1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5"/>
    <x v="13"/>
    <x v="8"/>
    <d v="2026-04-20T16:53:1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6"/>
    <x v="13"/>
    <x v="8"/>
    <d v="2026-04-20T16:53:11"/>
    <n v="70"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4"/>
    <x v="7"/>
    <x v="13"/>
    <x v="8"/>
    <d v="2026-04-20T16:53:1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8"/>
    <x v="14"/>
    <x v="9"/>
    <d v="2026-04-20T16:53:11"/>
    <n v="92"/>
    <m/>
    <m/>
    <m/>
    <n v="5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9"/>
    <x v="14"/>
    <x v="9"/>
    <d v="2026-04-20T16:53:11"/>
    <n v="177"/>
    <m/>
    <m/>
    <m/>
    <m/>
    <m/>
    <n v="98"/>
    <n v="7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10"/>
    <x v="14"/>
    <x v="9"/>
    <d v="2026-04-20T16:53:11"/>
    <n v="50"/>
    <m/>
    <m/>
    <m/>
    <m/>
    <m/>
    <m/>
    <m/>
    <n v="23"/>
    <m/>
    <n v="1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11"/>
    <x v="14"/>
    <x v="9"/>
    <d v="2026-04-20T16:53:11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0"/>
    <x v="14"/>
    <x v="9"/>
    <d v="2026-04-20T16:53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1"/>
    <x v="14"/>
    <x v="9"/>
    <d v="2026-04-20T16:53:11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12"/>
    <x v="14"/>
    <x v="9"/>
    <d v="2026-04-20T16:53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22"/>
    <x v="14"/>
    <x v="9"/>
    <d v="2026-04-20T16:53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2"/>
    <x v="33"/>
    <x v="4"/>
    <d v="2026-04-20T15:39:19"/>
    <n v="27"/>
    <n v="13"/>
    <n v="14"/>
    <m/>
    <n v="1"/>
    <n v="3"/>
    <n v="3"/>
    <n v="3"/>
    <n v="8"/>
    <n v="8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3"/>
    <x v="33"/>
    <x v="4"/>
    <d v="2026-04-20T15:39:1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15"/>
    <x v="33"/>
    <x v="4"/>
    <d v="2026-04-20T15:39:19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5"/>
    <x v="125"/>
    <x v="10"/>
    <d v="2026-04-20T15:39:5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6"/>
    <x v="125"/>
    <x v="10"/>
    <d v="2026-04-20T15:39:59"/>
    <n v="814"/>
    <n v="297"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7"/>
    <x v="125"/>
    <x v="10"/>
    <d v="2026-04-20T15:39:59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25"/>
    <x v="125"/>
    <x v="10"/>
    <d v="2026-04-20T15:39:59"/>
    <n v="28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4"/>
    <x v="127"/>
    <x v="1"/>
    <d v="2026-04-20T15:40:0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23"/>
    <x v="14"/>
    <x v="9"/>
    <d v="2026-04-20T16:53:11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2"/>
    <x v="14"/>
    <x v="9"/>
    <d v="2026-04-20T16:53:11"/>
    <n v="184"/>
    <n v="59"/>
    <n v="125"/>
    <m/>
    <n v="2"/>
    <n v="6"/>
    <n v="27"/>
    <n v="19"/>
    <n v="49"/>
    <n v="39"/>
    <n v="24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3"/>
    <x v="14"/>
    <x v="9"/>
    <d v="2026-04-20T16:53:11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15"/>
    <x v="14"/>
    <x v="9"/>
    <d v="2026-04-20T16:53:11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4"/>
    <x v="14"/>
    <x v="9"/>
    <d v="2026-04-20T16:53:11"/>
    <n v="315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5"/>
    <x v="14"/>
    <x v="9"/>
    <d v="2026-04-20T16:53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6"/>
    <x v="14"/>
    <x v="9"/>
    <d v="2026-04-20T16:53:11"/>
    <n v="315"/>
    <n v="155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5"/>
    <x v="7"/>
    <x v="14"/>
    <x v="9"/>
    <d v="2026-04-20T16:53:11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8"/>
    <x v="18"/>
    <x v="9"/>
    <d v="2026-04-20T16:53:12"/>
    <n v="216"/>
    <m/>
    <m/>
    <m/>
    <n v="10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9"/>
    <x v="18"/>
    <x v="9"/>
    <d v="2026-04-20T16:53:12"/>
    <n v="540"/>
    <m/>
    <m/>
    <m/>
    <m/>
    <m/>
    <n v="322"/>
    <n v="2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0"/>
    <x v="18"/>
    <x v="9"/>
    <d v="2026-04-20T16:53:12"/>
    <n v="156"/>
    <m/>
    <m/>
    <m/>
    <m/>
    <m/>
    <m/>
    <m/>
    <n v="57"/>
    <m/>
    <n v="54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1"/>
    <x v="18"/>
    <x v="9"/>
    <d v="2026-04-20T16:53:12"/>
    <n v="174.4"/>
    <n v="11.2"/>
    <n v="41.6"/>
    <n v="1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0"/>
    <x v="18"/>
    <x v="9"/>
    <d v="2026-04-20T16:53:12"/>
    <n v="18"/>
    <m/>
    <m/>
    <m/>
    <n v="2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"/>
    <x v="18"/>
    <x v="9"/>
    <d v="2026-04-20T16:53:12"/>
    <n v="20"/>
    <m/>
    <m/>
    <n v="2"/>
    <n v="2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6"/>
    <x v="18"/>
    <x v="9"/>
    <d v="2026-04-20T16:53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3"/>
    <x v="18"/>
    <x v="9"/>
    <d v="2026-04-20T16:53:12"/>
    <n v="7.4"/>
    <m/>
    <n v="3.33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1"/>
    <x v="18"/>
    <x v="9"/>
    <d v="2026-04-20T16:53:12"/>
    <n v="14.4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2"/>
    <x v="18"/>
    <x v="9"/>
    <d v="2026-04-20T16:53:12"/>
    <n v="31.6"/>
    <m/>
    <n v="4.4000000000000004"/>
    <n v="16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3"/>
    <x v="18"/>
    <x v="9"/>
    <d v="2026-04-20T16:53:12"/>
    <n v="9.1999999999999993"/>
    <m/>
    <m/>
    <n v="4"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"/>
    <x v="18"/>
    <x v="9"/>
    <d v="2026-04-20T16:53:12"/>
    <n v="584"/>
    <n v="223"/>
    <n v="361"/>
    <n v="6"/>
    <n v="15"/>
    <n v="51"/>
    <n v="50"/>
    <n v="58"/>
    <n v="161"/>
    <n v="111"/>
    <n v="60"/>
    <m/>
    <n v="27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3"/>
    <x v="18"/>
    <x v="9"/>
    <d v="2026-04-20T16:53:12"/>
    <n v="10"/>
    <m/>
    <n v="10"/>
    <m/>
    <m/>
    <m/>
    <n v="1"/>
    <n v="1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4"/>
    <x v="18"/>
    <x v="9"/>
    <d v="2026-04-20T16:53:12"/>
    <n v="7"/>
    <n v="3"/>
    <n v="4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5"/>
    <x v="18"/>
    <x v="9"/>
    <d v="2026-04-20T16:53:12"/>
    <n v="14"/>
    <n v="11"/>
    <n v="3"/>
    <m/>
    <n v="1"/>
    <n v="7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6"/>
    <x v="18"/>
    <x v="9"/>
    <d v="2026-04-20T16:53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17"/>
    <x v="18"/>
    <x v="9"/>
    <d v="2026-04-20T16:53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0"/>
    <x v="18"/>
    <x v="9"/>
    <d v="2026-04-20T16:53:1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4"/>
    <x v="18"/>
    <x v="9"/>
    <d v="2026-04-20T16:53:12"/>
    <n v="849"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5"/>
    <x v="18"/>
    <x v="9"/>
    <d v="2026-04-20T16:53:12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6"/>
    <x v="18"/>
    <x v="9"/>
    <d v="2026-04-20T16:53:12"/>
    <n v="849"/>
    <n v="339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7"/>
    <x v="18"/>
    <x v="9"/>
    <d v="2026-04-20T16:53:12"/>
    <n v="113"/>
    <n v="3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7"/>
    <x v="25"/>
    <x v="18"/>
    <x v="9"/>
    <d v="2026-04-20T16:53:12"/>
    <n v="32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8"/>
    <x v="15"/>
    <x v="4"/>
    <d v="2026-04-20T16:53:12"/>
    <n v="120"/>
    <m/>
    <m/>
    <m/>
    <n v="52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4"/>
    <x v="64"/>
    <x v="10"/>
    <d v="2026-04-20T16:53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5"/>
    <x v="64"/>
    <x v="10"/>
    <d v="2026-04-20T16:53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6"/>
    <x v="64"/>
    <x v="10"/>
    <d v="2026-04-20T16:53:3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9"/>
    <x v="7"/>
    <x v="64"/>
    <x v="10"/>
    <d v="2026-04-20T16:53:3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8"/>
    <x v="65"/>
    <x v="6"/>
    <d v="2026-04-20T16:53:3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9"/>
    <x v="65"/>
    <x v="6"/>
    <d v="2026-04-20T16:53:3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10"/>
    <x v="65"/>
    <x v="6"/>
    <d v="2026-04-20T16:53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11"/>
    <x v="65"/>
    <x v="6"/>
    <d v="2026-04-20T16:53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2"/>
    <x v="65"/>
    <x v="6"/>
    <d v="2026-04-20T16:53:33"/>
    <n v="19"/>
    <n v="11"/>
    <n v="8"/>
    <m/>
    <m/>
    <n v="1"/>
    <n v="5"/>
    <n v="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4"/>
    <x v="65"/>
    <x v="6"/>
    <d v="2026-04-20T16:53:33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5"/>
    <x v="65"/>
    <x v="6"/>
    <d v="2026-04-20T16:53:3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6"/>
    <x v="65"/>
    <x v="6"/>
    <d v="2026-04-20T16:53:33"/>
    <n v="241"/>
    <n v="113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0"/>
    <x v="7"/>
    <x v="65"/>
    <x v="6"/>
    <d v="2026-04-20T16:53:33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8"/>
    <x v="66"/>
    <x v="6"/>
    <d v="2026-04-20T16:53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9"/>
    <x v="66"/>
    <x v="6"/>
    <d v="2026-04-20T16:53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2"/>
    <x v="66"/>
    <x v="6"/>
    <d v="2026-04-20T16:53:34"/>
    <n v="4"/>
    <n v="3"/>
    <n v="1"/>
    <m/>
    <m/>
    <m/>
    <m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4"/>
    <x v="66"/>
    <x v="6"/>
    <d v="2026-04-20T16:53:3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5"/>
    <x v="66"/>
    <x v="6"/>
    <d v="2026-04-20T16:53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6"/>
    <x v="66"/>
    <x v="6"/>
    <d v="2026-04-20T16:53:34"/>
    <n v="9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1"/>
    <x v="7"/>
    <x v="66"/>
    <x v="6"/>
    <d v="2026-04-20T16:53:3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9"/>
    <x v="52"/>
    <x v="11"/>
    <d v="2026-04-20T16:53:34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10"/>
    <x v="52"/>
    <x v="11"/>
    <d v="2026-04-20T16:53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11"/>
    <x v="52"/>
    <x v="11"/>
    <d v="2026-04-20T16:53:3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0"/>
    <x v="52"/>
    <x v="11"/>
    <d v="2026-04-20T16:5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1"/>
    <x v="52"/>
    <x v="11"/>
    <d v="2026-04-20T16:5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2"/>
    <x v="52"/>
    <x v="11"/>
    <d v="2026-04-20T16:53:34"/>
    <n v="7"/>
    <n v="3"/>
    <n v="4"/>
    <m/>
    <n v="1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3"/>
    <x v="52"/>
    <x v="11"/>
    <d v="2026-04-20T16:53:34"/>
    <n v="1"/>
    <m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4"/>
    <x v="52"/>
    <x v="11"/>
    <d v="2026-04-20T16:53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5"/>
    <x v="52"/>
    <x v="11"/>
    <d v="2026-04-20T16:5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6"/>
    <x v="52"/>
    <x v="11"/>
    <d v="2026-04-20T16:53:34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2"/>
    <x v="7"/>
    <x v="52"/>
    <x v="11"/>
    <d v="2026-04-20T16:5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8"/>
    <x v="53"/>
    <x v="11"/>
    <d v="2026-04-20T16:53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9"/>
    <x v="53"/>
    <x v="11"/>
    <d v="2026-04-20T16:53:35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10"/>
    <x v="53"/>
    <x v="11"/>
    <d v="2026-04-20T16:53:35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11"/>
    <x v="53"/>
    <x v="11"/>
    <d v="2026-04-20T16:53:35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2"/>
    <x v="53"/>
    <x v="11"/>
    <d v="2026-04-20T16:53:35"/>
    <n v="24"/>
    <n v="9"/>
    <n v="15"/>
    <m/>
    <n v="1"/>
    <n v="2"/>
    <n v="2"/>
    <n v="4"/>
    <n v="7"/>
    <n v="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4"/>
    <x v="53"/>
    <x v="11"/>
    <d v="2026-04-20T16:53:3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5"/>
    <x v="53"/>
    <x v="11"/>
    <d v="2026-04-20T16:53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3"/>
    <x v="6"/>
    <x v="53"/>
    <x v="11"/>
    <d v="2026-04-20T16:53:35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20"/>
    <x v="58"/>
    <x v="11"/>
    <d v="2026-04-20T16:53:36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4"/>
    <x v="58"/>
    <x v="11"/>
    <d v="2026-04-20T16:53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5"/>
    <x v="58"/>
    <x v="11"/>
    <d v="2026-04-20T16:53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6"/>
    <x v="58"/>
    <x v="11"/>
    <d v="2026-04-20T16:53:36"/>
    <n v="43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7"/>
    <x v="58"/>
    <x v="11"/>
    <d v="2026-04-20T16:53:3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5"/>
    <x v="25"/>
    <x v="58"/>
    <x v="11"/>
    <d v="2026-04-20T16:53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8"/>
    <x v="59"/>
    <x v="11"/>
    <d v="2026-04-20T16:53:3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9"/>
    <x v="59"/>
    <x v="11"/>
    <d v="2026-04-20T16:53:3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10"/>
    <x v="59"/>
    <x v="11"/>
    <d v="2026-04-20T16:53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0"/>
    <x v="59"/>
    <x v="11"/>
    <d v="2026-04-20T16:53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1"/>
    <x v="59"/>
    <x v="11"/>
    <d v="2026-04-20T16:53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22"/>
    <x v="59"/>
    <x v="11"/>
    <d v="2026-04-20T16:53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2"/>
    <x v="59"/>
    <x v="11"/>
    <d v="2026-04-20T16:53:36"/>
    <n v="8"/>
    <n v="2"/>
    <n v="6"/>
    <m/>
    <m/>
    <m/>
    <n v="1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3"/>
    <x v="59"/>
    <x v="11"/>
    <d v="2026-04-20T16:53:36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15"/>
    <x v="59"/>
    <x v="11"/>
    <d v="2026-04-20T16:53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4"/>
    <x v="59"/>
    <x v="11"/>
    <d v="2026-04-20T16:53:3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5"/>
    <x v="59"/>
    <x v="11"/>
    <d v="2026-04-20T16:5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6"/>
    <x v="59"/>
    <x v="11"/>
    <d v="2026-04-20T16:53:36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6"/>
    <x v="7"/>
    <x v="59"/>
    <x v="11"/>
    <d v="2026-04-20T16:5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7"/>
    <x v="9"/>
    <x v="67"/>
    <x v="11"/>
    <d v="2026-04-20T16:53:3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7"/>
    <x v="2"/>
    <x v="67"/>
    <x v="11"/>
    <d v="2026-04-20T16:53:37"/>
    <n v="7"/>
    <n v="4"/>
    <n v="3"/>
    <m/>
    <m/>
    <m/>
    <m/>
    <m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7"/>
    <x v="4"/>
    <x v="67"/>
    <x v="11"/>
    <d v="2026-04-20T16:53:3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7"/>
    <x v="5"/>
    <x v="67"/>
    <x v="11"/>
    <d v="2026-04-20T16:53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7"/>
    <x v="6"/>
    <x v="67"/>
    <x v="11"/>
    <d v="2026-04-20T16:53:37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7"/>
    <x v="7"/>
    <x v="67"/>
    <x v="11"/>
    <d v="2026-04-20T16:53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8"/>
    <x v="72"/>
    <x v="11"/>
    <d v="2026-04-20T16:53:37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9"/>
    <x v="72"/>
    <x v="11"/>
    <d v="2026-04-20T16:53:37"/>
    <n v="68"/>
    <m/>
    <m/>
    <m/>
    <m/>
    <m/>
    <n v="2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10"/>
    <x v="72"/>
    <x v="11"/>
    <d v="2026-04-20T16:53:37"/>
    <n v="8"/>
    <m/>
    <m/>
    <m/>
    <m/>
    <m/>
    <m/>
    <m/>
    <n v="3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11"/>
    <x v="72"/>
    <x v="11"/>
    <d v="2026-04-20T16:53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1"/>
    <x v="72"/>
    <x v="11"/>
    <d v="2026-04-20T16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12"/>
    <x v="72"/>
    <x v="11"/>
    <d v="2026-04-20T16:53:37"/>
    <n v="3.2"/>
    <m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2"/>
    <x v="72"/>
    <x v="11"/>
    <d v="2026-04-20T16:53:37"/>
    <n v="53"/>
    <n v="24"/>
    <n v="29"/>
    <m/>
    <m/>
    <n v="2"/>
    <n v="5"/>
    <n v="7"/>
    <n v="14"/>
    <n v="2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3"/>
    <x v="72"/>
    <x v="11"/>
    <d v="2026-04-20T16:53:3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4"/>
    <x v="72"/>
    <x v="11"/>
    <d v="2026-04-20T16:53:37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5"/>
    <x v="72"/>
    <x v="11"/>
    <d v="2026-04-20T16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6"/>
    <x v="72"/>
    <x v="11"/>
    <d v="2026-04-20T16:53:37"/>
    <n v="184"/>
    <n v="85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8"/>
    <x v="7"/>
    <x v="72"/>
    <x v="11"/>
    <d v="2026-04-20T16:53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8"/>
    <x v="74"/>
    <x v="0"/>
    <d v="2026-04-20T16:5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9"/>
    <x v="74"/>
    <x v="0"/>
    <d v="2026-04-20T16:53:38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2"/>
    <x v="74"/>
    <x v="0"/>
    <d v="2026-04-20T16:53:38"/>
    <n v="5"/>
    <n v="2"/>
    <n v="3"/>
    <m/>
    <m/>
    <m/>
    <n v="1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4"/>
    <x v="74"/>
    <x v="0"/>
    <d v="2026-04-20T16:53:3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5"/>
    <x v="74"/>
    <x v="0"/>
    <d v="2026-04-20T16:5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6"/>
    <x v="74"/>
    <x v="0"/>
    <d v="2026-04-20T16:53:38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7"/>
    <x v="74"/>
    <x v="0"/>
    <d v="2026-04-20T16:5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59"/>
    <x v="25"/>
    <x v="74"/>
    <x v="0"/>
    <d v="2026-04-20T16:5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8"/>
    <x v="68"/>
    <x v="0"/>
    <d v="2026-04-20T16:53:3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9"/>
    <x v="68"/>
    <x v="0"/>
    <d v="2026-04-20T16:53:3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10"/>
    <x v="68"/>
    <x v="0"/>
    <d v="2026-04-20T16:53:38"/>
    <n v="9"/>
    <m/>
    <m/>
    <m/>
    <m/>
    <m/>
    <m/>
    <m/>
    <n v="2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11"/>
    <x v="68"/>
    <x v="0"/>
    <d v="2026-04-20T16:53:38"/>
    <n v="10.4"/>
    <n v="1.6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0"/>
    <x v="68"/>
    <x v="0"/>
    <d v="2026-04-20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1"/>
    <x v="68"/>
    <x v="0"/>
    <d v="2026-04-20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2"/>
    <x v="68"/>
    <x v="0"/>
    <d v="2026-04-20T16:53:38"/>
    <n v="19"/>
    <n v="6"/>
    <n v="13"/>
    <n v="1"/>
    <n v="1"/>
    <n v="3"/>
    <m/>
    <n v="2"/>
    <n v="4"/>
    <n v="1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3"/>
    <x v="68"/>
    <x v="0"/>
    <d v="2026-04-20T16:53:3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4"/>
    <x v="68"/>
    <x v="0"/>
    <d v="2026-04-20T16:53:38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5"/>
    <x v="68"/>
    <x v="0"/>
    <d v="2026-04-20T16:53:3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6"/>
    <x v="68"/>
    <x v="0"/>
    <d v="2026-04-20T16:53:38"/>
    <n v="157"/>
    <n v="7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7"/>
    <x v="68"/>
    <x v="0"/>
    <d v="2026-04-20T16:53:38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25"/>
    <x v="68"/>
    <x v="0"/>
    <d v="2026-04-20T16:53:3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0"/>
    <x v="34"/>
    <x v="68"/>
    <x v="0"/>
    <d v="2026-04-20T16:53:3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8"/>
    <x v="69"/>
    <x v="0"/>
    <d v="2026-04-20T16:53:3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2"/>
    <x v="69"/>
    <x v="0"/>
    <d v="2026-04-20T16:53:39"/>
    <n v="1"/>
    <m/>
    <n v="1"/>
    <m/>
    <m/>
    <m/>
    <m/>
    <n v="1"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4"/>
    <x v="69"/>
    <x v="0"/>
    <d v="2026-04-20T16:53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5"/>
    <x v="69"/>
    <x v="0"/>
    <d v="2026-04-20T16:53:3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6"/>
    <x v="69"/>
    <x v="0"/>
    <d v="2026-04-20T16:53:39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7"/>
    <x v="69"/>
    <x v="0"/>
    <d v="2026-04-20T16:53:3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1"/>
    <x v="25"/>
    <x v="69"/>
    <x v="0"/>
    <d v="2026-04-20T16:53:3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8"/>
    <x v="70"/>
    <x v="0"/>
    <d v="2026-04-20T16:53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9"/>
    <x v="70"/>
    <x v="0"/>
    <d v="2026-04-20T16:53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11"/>
    <x v="70"/>
    <x v="0"/>
    <d v="2026-04-20T16:53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2"/>
    <x v="70"/>
    <x v="0"/>
    <d v="2026-04-20T16:53:39"/>
    <n v="3"/>
    <m/>
    <n v="3"/>
    <m/>
    <m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4"/>
    <x v="70"/>
    <x v="0"/>
    <d v="2026-04-20T16:53:3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5"/>
    <x v="70"/>
    <x v="0"/>
    <d v="2026-04-20T16:53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6"/>
    <x v="70"/>
    <x v="0"/>
    <d v="2026-04-20T16:53:39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2"/>
    <x v="7"/>
    <x v="70"/>
    <x v="0"/>
    <d v="2026-04-20T16:53:39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9"/>
    <x v="0"/>
    <x v="0"/>
    <d v="2026-04-20T16:53:40"/>
    <n v="5"/>
    <m/>
    <m/>
    <m/>
    <m/>
    <m/>
    <n v="2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10"/>
    <x v="0"/>
    <x v="0"/>
    <d v="2026-04-20T16:53:4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0"/>
    <x v="0"/>
    <x v="0"/>
    <d v="2026-04-20T16:53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1"/>
    <x v="0"/>
    <x v="0"/>
    <d v="2026-04-20T16:53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2"/>
    <x v="0"/>
    <x v="0"/>
    <d v="2026-04-20T16:53:40"/>
    <n v="4"/>
    <n v="1"/>
    <n v="3"/>
    <m/>
    <m/>
    <m/>
    <m/>
    <m/>
    <n v="1"/>
    <n v="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3"/>
    <x v="0"/>
    <x v="0"/>
    <d v="2026-04-20T16:53:40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4"/>
    <x v="0"/>
    <x v="0"/>
    <d v="2026-04-20T16:53:40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5"/>
    <x v="0"/>
    <x v="0"/>
    <d v="2026-04-20T16:53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6"/>
    <x v="0"/>
    <x v="0"/>
    <d v="2026-04-20T16:53:40"/>
    <n v="105"/>
    <n v="4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3"/>
    <x v="7"/>
    <x v="0"/>
    <x v="0"/>
    <d v="2026-04-20T16:53:40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8"/>
    <x v="71"/>
    <x v="0"/>
    <d v="2026-04-20T16:5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9"/>
    <x v="71"/>
    <x v="0"/>
    <d v="2026-04-20T16:53:4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10"/>
    <x v="71"/>
    <x v="0"/>
    <d v="2026-04-20T16:53:40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11"/>
    <x v="71"/>
    <x v="0"/>
    <d v="2026-04-20T16:53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0"/>
    <x v="71"/>
    <x v="0"/>
    <d v="2026-04-20T16:53:4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1"/>
    <x v="71"/>
    <x v="0"/>
    <d v="2026-04-20T16:53:4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2"/>
    <x v="71"/>
    <x v="0"/>
    <d v="2026-04-20T16:53:40"/>
    <n v="9"/>
    <n v="6"/>
    <n v="3"/>
    <n v="1"/>
    <m/>
    <m/>
    <n v="2"/>
    <n v="1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3"/>
    <x v="71"/>
    <x v="0"/>
    <d v="2026-04-20T16:53:40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4"/>
    <x v="71"/>
    <x v="0"/>
    <d v="2026-04-20T16:53:4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5"/>
    <x v="71"/>
    <x v="0"/>
    <d v="2026-04-20T16:53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27"/>
    <x v="71"/>
    <x v="0"/>
    <d v="2026-04-20T16:53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6"/>
    <x v="71"/>
    <x v="0"/>
    <d v="2026-04-20T16:53:40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7"/>
    <x v="71"/>
    <x v="0"/>
    <d v="2026-04-20T16:53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28"/>
    <x v="71"/>
    <x v="0"/>
    <d v="2026-04-20T16:5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4"/>
    <x v="25"/>
    <x v="71"/>
    <x v="0"/>
    <d v="2026-04-20T16:53:4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9"/>
    <x v="73"/>
    <x v="0"/>
    <d v="2026-04-20T16:53:4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10"/>
    <x v="73"/>
    <x v="0"/>
    <d v="2026-04-20T16:53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2"/>
    <x v="73"/>
    <x v="0"/>
    <d v="2026-04-20T16:53:41"/>
    <n v="9"/>
    <n v="3"/>
    <n v="6"/>
    <m/>
    <m/>
    <m/>
    <m/>
    <m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4"/>
    <x v="73"/>
    <x v="0"/>
    <d v="2026-04-20T16:53:4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5"/>
    <x v="73"/>
    <x v="0"/>
    <d v="2026-04-20T16:53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29"/>
    <x v="73"/>
    <x v="0"/>
    <d v="2026-04-20T16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6"/>
    <x v="73"/>
    <x v="0"/>
    <d v="2026-04-20T16:53:41"/>
    <n v="86"/>
    <n v="3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7"/>
    <x v="73"/>
    <x v="0"/>
    <d v="2026-04-20T16:53:41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5"/>
    <x v="31"/>
    <x v="73"/>
    <x v="0"/>
    <d v="2026-04-20T16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6"/>
    <x v="9"/>
    <x v="82"/>
    <x v="0"/>
    <d v="2026-04-20T16:53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6"/>
    <x v="2"/>
    <x v="82"/>
    <x v="0"/>
    <d v="2026-04-20T16:53:41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6"/>
    <x v="4"/>
    <x v="82"/>
    <x v="0"/>
    <d v="2026-04-20T16:53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6"/>
    <x v="5"/>
    <x v="82"/>
    <x v="0"/>
    <d v="2026-04-20T16:53:4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6"/>
    <x v="6"/>
    <x v="82"/>
    <x v="0"/>
    <d v="2026-04-20T16:53:41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6"/>
    <x v="7"/>
    <x v="82"/>
    <x v="0"/>
    <d v="2026-04-20T16:53:4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8"/>
    <x v="85"/>
    <x v="12"/>
    <d v="2026-04-20T16:53:4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9"/>
    <x v="85"/>
    <x v="12"/>
    <d v="2026-04-20T16:53:4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10"/>
    <x v="85"/>
    <x v="12"/>
    <d v="2026-04-20T16:53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11"/>
    <x v="85"/>
    <x v="12"/>
    <d v="2026-04-20T16:53:4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2"/>
    <x v="85"/>
    <x v="12"/>
    <d v="2026-04-20T16:53:42"/>
    <n v="18"/>
    <n v="9"/>
    <n v="9"/>
    <m/>
    <m/>
    <n v="1"/>
    <n v="4"/>
    <n v="3"/>
    <n v="6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11"/>
    <x v="40"/>
    <x v="9"/>
    <d v="2026-04-20T16:53:2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2"/>
    <x v="40"/>
    <x v="9"/>
    <d v="2026-04-20T16:53:21"/>
    <n v="22"/>
    <n v="11"/>
    <n v="11"/>
    <m/>
    <m/>
    <n v="1"/>
    <m/>
    <n v="5"/>
    <n v="9"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4"/>
    <x v="40"/>
    <x v="9"/>
    <d v="2026-04-20T16:53:21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5"/>
    <x v="40"/>
    <x v="9"/>
    <d v="2026-04-20T16:53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6"/>
    <x v="40"/>
    <x v="9"/>
    <d v="2026-04-20T16:53:21"/>
    <n v="177"/>
    <n v="7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5"/>
    <x v="7"/>
    <x v="40"/>
    <x v="9"/>
    <d v="2026-04-20T16:53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8"/>
    <x v="41"/>
    <x v="9"/>
    <d v="2026-04-20T16:53:2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9"/>
    <x v="41"/>
    <x v="9"/>
    <d v="2026-04-20T16:53:21"/>
    <n v="22"/>
    <m/>
    <m/>
    <m/>
    <m/>
    <m/>
    <n v="1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10"/>
    <x v="41"/>
    <x v="9"/>
    <d v="2026-04-20T16:53:21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11"/>
    <x v="41"/>
    <x v="9"/>
    <d v="2026-04-20T16:53:2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2"/>
    <x v="41"/>
    <x v="9"/>
    <d v="2026-04-20T16:53:21"/>
    <n v="18"/>
    <n v="8"/>
    <n v="10"/>
    <m/>
    <m/>
    <n v="1"/>
    <n v="3"/>
    <m/>
    <n v="8"/>
    <n v="3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4"/>
    <x v="41"/>
    <x v="9"/>
    <d v="2026-04-20T16:53:21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5"/>
    <x v="41"/>
    <x v="9"/>
    <d v="2026-04-20T16:53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6"/>
    <x v="41"/>
    <x v="9"/>
    <d v="2026-04-20T16:53:21"/>
    <n v="108"/>
    <n v="4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6"/>
    <x v="7"/>
    <x v="41"/>
    <x v="9"/>
    <d v="2026-04-20T16:53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8"/>
    <x v="28"/>
    <x v="9"/>
    <d v="2026-04-20T16:53:2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9"/>
    <x v="28"/>
    <x v="9"/>
    <d v="2026-04-20T16:53:22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10"/>
    <x v="28"/>
    <x v="9"/>
    <d v="2026-04-20T16:53:2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11"/>
    <x v="28"/>
    <x v="9"/>
    <d v="2026-04-20T16:53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2"/>
    <x v="28"/>
    <x v="9"/>
    <d v="2026-04-20T16:53:22"/>
    <n v="15"/>
    <n v="5"/>
    <n v="10"/>
    <m/>
    <m/>
    <n v="1"/>
    <n v="2"/>
    <n v="1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4"/>
    <x v="28"/>
    <x v="9"/>
    <d v="2026-04-20T16:53:22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5"/>
    <x v="28"/>
    <x v="9"/>
    <d v="2026-04-20T16:53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6"/>
    <x v="28"/>
    <x v="9"/>
    <d v="2026-04-20T16:53:22"/>
    <n v="112"/>
    <n v="5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7"/>
    <x v="28"/>
    <x v="9"/>
    <d v="2026-04-20T16:53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7"/>
    <x v="25"/>
    <x v="28"/>
    <x v="9"/>
    <d v="2026-04-20T16:53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9"/>
    <x v="8"/>
    <x v="44"/>
    <x v="9"/>
    <d v="2026-04-20T16:53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9"/>
    <x v="9"/>
    <x v="44"/>
    <x v="9"/>
    <d v="2026-04-20T16:53:22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9"/>
    <x v="2"/>
    <x v="44"/>
    <x v="9"/>
    <d v="2026-04-20T16:53:22"/>
    <n v="9"/>
    <n v="2"/>
    <n v="7"/>
    <m/>
    <m/>
    <m/>
    <m/>
    <n v="1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9"/>
    <x v="4"/>
    <x v="44"/>
    <x v="9"/>
    <d v="2026-04-20T16:53:2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9"/>
    <x v="6"/>
    <x v="44"/>
    <x v="9"/>
    <d v="2026-04-20T16:53:22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2"/>
    <x v="9"/>
    <x v="45"/>
    <x v="9"/>
    <d v="2026-04-20T16:53:2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2"/>
    <x v="10"/>
    <x v="45"/>
    <x v="9"/>
    <d v="2026-04-20T16:53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2"/>
    <x v="2"/>
    <x v="45"/>
    <x v="9"/>
    <d v="2026-04-20T16:53:23"/>
    <n v="5"/>
    <n v="1"/>
    <n v="4"/>
    <m/>
    <m/>
    <m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2"/>
    <x v="4"/>
    <x v="45"/>
    <x v="9"/>
    <d v="2026-04-20T16:53:2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2"/>
    <x v="7"/>
    <x v="5"/>
    <d v="2026-04-20T16:53:08"/>
    <n v="277"/>
    <n v="135"/>
    <n v="142"/>
    <n v="4"/>
    <n v="4"/>
    <n v="23"/>
    <n v="18"/>
    <n v="35"/>
    <n v="89"/>
    <n v="51"/>
    <n v="25"/>
    <m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3"/>
    <x v="7"/>
    <x v="5"/>
    <d v="2026-04-20T16:53:08"/>
    <n v="11"/>
    <n v="6"/>
    <n v="5"/>
    <m/>
    <m/>
    <m/>
    <n v="3"/>
    <m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15"/>
    <x v="7"/>
    <x v="5"/>
    <d v="2026-04-20T16:53:08"/>
    <n v="3"/>
    <n v="1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4"/>
    <x v="7"/>
    <x v="5"/>
    <d v="2026-04-20T16:53:08"/>
    <n v="626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5"/>
    <x v="7"/>
    <x v="5"/>
    <d v="2026-04-20T16:53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6"/>
    <x v="7"/>
    <x v="5"/>
    <d v="2026-04-20T16:53:08"/>
    <n v="626"/>
    <n v="266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7"/>
    <x v="7"/>
    <x v="5"/>
    <d v="2026-04-20T16:53:0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8"/>
    <x v="8"/>
    <x v="6"/>
    <d v="2026-04-20T16:53:08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9"/>
    <x v="8"/>
    <x v="6"/>
    <d v="2026-04-20T16:53:08"/>
    <n v="139"/>
    <m/>
    <m/>
    <m/>
    <m/>
    <m/>
    <n v="7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10"/>
    <x v="8"/>
    <x v="6"/>
    <d v="2026-04-20T16:53:08"/>
    <n v="15"/>
    <m/>
    <m/>
    <m/>
    <m/>
    <m/>
    <m/>
    <m/>
    <n v="1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11"/>
    <x v="8"/>
    <x v="6"/>
    <d v="2026-04-20T16:53:08"/>
    <n v="26.4"/>
    <n v="4.8"/>
    <n v="2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0"/>
    <x v="8"/>
    <x v="6"/>
    <d v="2026-04-20T16:53:0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1"/>
    <x v="8"/>
    <x v="6"/>
    <d v="2026-04-20T16:53:0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22"/>
    <x v="8"/>
    <x v="6"/>
    <d v="2026-04-20T16:53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2"/>
    <x v="8"/>
    <x v="6"/>
    <d v="2026-04-20T16:53:08"/>
    <n v="125"/>
    <n v="53"/>
    <n v="72"/>
    <n v="2"/>
    <n v="1"/>
    <n v="8"/>
    <n v="22"/>
    <n v="7"/>
    <n v="38"/>
    <n v="32"/>
    <n v="1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3"/>
    <x v="8"/>
    <x v="6"/>
    <d v="2026-04-20T16:53:08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15"/>
    <x v="8"/>
    <x v="6"/>
    <d v="2026-04-20T16:53:0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16"/>
    <x v="8"/>
    <x v="6"/>
    <d v="2026-04-20T16:53:0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20"/>
    <x v="8"/>
    <x v="6"/>
    <d v="2026-04-20T16:53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4"/>
    <x v="8"/>
    <x v="6"/>
    <d v="2026-04-20T16:53:08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5"/>
    <x v="8"/>
    <x v="6"/>
    <d v="2026-04-20T16:53:0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6"/>
    <x v="8"/>
    <x v="6"/>
    <d v="2026-04-20T16:53:08"/>
    <n v="293"/>
    <n v="126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9"/>
    <x v="7"/>
    <x v="8"/>
    <x v="6"/>
    <d v="2026-04-20T16:53:0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8"/>
    <x v="9"/>
    <x v="7"/>
    <d v="2026-04-20T16:53:0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9"/>
    <x v="9"/>
    <x v="7"/>
    <d v="2026-04-20T16:53:09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10"/>
    <x v="9"/>
    <x v="7"/>
    <d v="2026-04-20T16:53:09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11"/>
    <x v="9"/>
    <x v="7"/>
    <d v="2026-04-20T16:53:09"/>
    <n v="14.4"/>
    <n v="3.2"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0"/>
    <x v="9"/>
    <x v="7"/>
    <d v="2026-04-20T16:53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1"/>
    <x v="9"/>
    <x v="7"/>
    <d v="2026-04-20T16:53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22"/>
    <x v="9"/>
    <x v="7"/>
    <d v="2026-04-20T16:53:09"/>
    <n v="7.6"/>
    <m/>
    <m/>
    <n v="3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2"/>
    <x v="9"/>
    <x v="7"/>
    <d v="2026-04-20T16:53:09"/>
    <n v="30"/>
    <n v="13"/>
    <n v="17"/>
    <n v="2"/>
    <n v="1"/>
    <n v="3"/>
    <n v="1"/>
    <n v="3"/>
    <n v="10"/>
    <n v="4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3"/>
    <x v="9"/>
    <x v="7"/>
    <d v="2026-04-20T16:53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7"/>
    <x v="19"/>
    <x v="2"/>
    <d v="2026-04-20T15:39:07"/>
    <n v="100"/>
    <n v="3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32"/>
    <x v="19"/>
    <x v="2"/>
    <d v="2026-04-20T15:39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5"/>
    <x v="19"/>
    <x v="2"/>
    <d v="2026-04-20T15:39:07"/>
    <n v="108"/>
    <n v="5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34"/>
    <x v="19"/>
    <x v="2"/>
    <d v="2026-04-20T15:39:0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8"/>
    <x v="20"/>
    <x v="9"/>
    <d v="2026-04-20T15:39:07"/>
    <n v="68"/>
    <m/>
    <m/>
    <m/>
    <n v="5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9"/>
    <x v="20"/>
    <x v="9"/>
    <d v="2026-04-20T15:39:07"/>
    <n v="110"/>
    <m/>
    <m/>
    <m/>
    <m/>
    <m/>
    <n v="60"/>
    <n v="4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10"/>
    <x v="20"/>
    <x v="9"/>
    <d v="2026-04-20T15:39:07"/>
    <n v="43"/>
    <m/>
    <m/>
    <m/>
    <m/>
    <m/>
    <m/>
    <m/>
    <n v="16"/>
    <m/>
    <n v="12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23"/>
    <x v="33"/>
    <x v="4"/>
    <d v="2026-04-20T15:39:19"/>
    <n v="6.4"/>
    <m/>
    <m/>
    <n v="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15"/>
    <x v="9"/>
    <x v="7"/>
    <d v="2026-04-20T16:53:09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4"/>
    <x v="9"/>
    <x v="7"/>
    <d v="2026-04-20T16:53:0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5"/>
    <x v="9"/>
    <x v="7"/>
    <d v="2026-04-20T16:53:0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27"/>
    <x v="9"/>
    <x v="7"/>
    <d v="2026-04-20T16:53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6"/>
    <x v="9"/>
    <x v="7"/>
    <d v="2026-04-20T16:53:09"/>
    <n v="88"/>
    <n v="2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7"/>
    <x v="9"/>
    <x v="7"/>
    <d v="2026-04-20T16:53:0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0"/>
    <x v="28"/>
    <x v="9"/>
    <x v="7"/>
    <d v="2026-04-20T16:5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8"/>
    <x v="10"/>
    <x v="4"/>
    <d v="2026-04-20T16:53:09"/>
    <n v="48"/>
    <m/>
    <m/>
    <m/>
    <n v="3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9"/>
    <x v="10"/>
    <x v="4"/>
    <d v="2026-04-20T16:53:09"/>
    <n v="98"/>
    <m/>
    <m/>
    <m/>
    <m/>
    <m/>
    <n v="38"/>
    <n v="5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10"/>
    <x v="10"/>
    <x v="4"/>
    <d v="2026-04-20T16:53:09"/>
    <n v="23"/>
    <m/>
    <m/>
    <m/>
    <m/>
    <m/>
    <m/>
    <m/>
    <n v="8"/>
    <m/>
    <n v="1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11"/>
    <x v="10"/>
    <x v="4"/>
    <d v="2026-04-20T16:53:09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0"/>
    <x v="10"/>
    <x v="4"/>
    <d v="2026-04-20T16:53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1"/>
    <x v="10"/>
    <x v="4"/>
    <d v="2026-04-20T16:53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2"/>
    <x v="10"/>
    <x v="4"/>
    <d v="2026-04-20T16:53:09"/>
    <n v="96"/>
    <n v="37"/>
    <n v="59"/>
    <m/>
    <n v="1"/>
    <n v="3"/>
    <n v="19"/>
    <n v="5"/>
    <n v="19"/>
    <n v="31"/>
    <n v="9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3"/>
    <x v="10"/>
    <x v="4"/>
    <d v="2026-04-20T16:53:0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4"/>
    <x v="10"/>
    <x v="4"/>
    <d v="2026-04-20T16:53:0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5"/>
    <x v="10"/>
    <x v="4"/>
    <d v="2026-04-20T16:53:0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6"/>
    <x v="10"/>
    <x v="4"/>
    <d v="2026-04-20T16:53:09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1"/>
    <x v="7"/>
    <x v="10"/>
    <x v="4"/>
    <d v="2026-04-20T16:53:09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8"/>
    <x v="11"/>
    <x v="4"/>
    <d v="2026-04-20T16:53:1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9"/>
    <x v="11"/>
    <x v="4"/>
    <d v="2026-04-20T16:53:10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10"/>
    <x v="11"/>
    <x v="4"/>
    <d v="2026-04-20T16:53:10"/>
    <n v="20"/>
    <m/>
    <m/>
    <m/>
    <m/>
    <m/>
    <m/>
    <m/>
    <n v="5"/>
    <m/>
    <n v="1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11"/>
    <x v="11"/>
    <x v="4"/>
    <d v="2026-04-20T16:53:10"/>
    <n v="13.6"/>
    <n v="0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22"/>
    <x v="11"/>
    <x v="4"/>
    <d v="2026-04-20T16:53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23"/>
    <x v="11"/>
    <x v="4"/>
    <d v="2026-04-20T16:53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2"/>
    <x v="11"/>
    <x v="4"/>
    <d v="2026-04-20T16:53:10"/>
    <n v="45"/>
    <n v="11"/>
    <n v="34"/>
    <n v="0"/>
    <n v="1"/>
    <n v="4"/>
    <n v="4"/>
    <n v="7"/>
    <n v="7"/>
    <n v="7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15"/>
    <x v="11"/>
    <x v="4"/>
    <d v="2026-04-20T16:53:10"/>
    <n v="2"/>
    <n v="1"/>
    <n v="1"/>
    <n v="0"/>
    <n v="0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4"/>
    <x v="11"/>
    <x v="4"/>
    <d v="2026-04-20T16:53:1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5"/>
    <x v="11"/>
    <x v="4"/>
    <d v="2026-04-20T16:53:1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6"/>
    <x v="11"/>
    <x v="4"/>
    <d v="2026-04-20T16:53:10"/>
    <n v="187"/>
    <n v="97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2"/>
    <x v="7"/>
    <x v="11"/>
    <x v="4"/>
    <d v="2026-04-20T16:53:10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8"/>
    <x v="12"/>
    <x v="1"/>
    <d v="2026-04-20T16:53:10"/>
    <n v="322"/>
    <m/>
    <m/>
    <m/>
    <n v="16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9"/>
    <x v="12"/>
    <x v="1"/>
    <d v="2026-04-20T16:53:10"/>
    <n v="490"/>
    <m/>
    <m/>
    <m/>
    <m/>
    <m/>
    <n v="312"/>
    <n v="166"/>
    <n v="4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0"/>
    <x v="12"/>
    <x v="1"/>
    <d v="2026-04-20T16:53:10"/>
    <n v="212"/>
    <m/>
    <m/>
    <m/>
    <m/>
    <m/>
    <m/>
    <m/>
    <n v="118"/>
    <m/>
    <n v="36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1"/>
    <x v="12"/>
    <x v="1"/>
    <d v="2026-04-20T16:53:10"/>
    <n v="298.39999999999998"/>
    <n v="31.2"/>
    <n v="80"/>
    <n v="1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0"/>
    <x v="12"/>
    <x v="1"/>
    <d v="2026-04-20T16:53:10"/>
    <n v="22"/>
    <m/>
    <m/>
    <m/>
    <n v="0"/>
    <n v="10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"/>
    <x v="12"/>
    <x v="1"/>
    <d v="2026-04-20T16:53:10"/>
    <n v="22"/>
    <m/>
    <n v="0"/>
    <n v="0"/>
    <n v="0"/>
    <n v="10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6"/>
    <x v="12"/>
    <x v="1"/>
    <d v="2026-04-20T16:53:1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3"/>
    <x v="12"/>
    <x v="1"/>
    <d v="2026-04-20T16:53:10"/>
    <n v="11.1"/>
    <n v="4.4400000000000004"/>
    <n v="4.4400000000000004"/>
    <n v="2.22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1"/>
    <x v="12"/>
    <x v="1"/>
    <d v="2026-04-20T16:53:10"/>
    <n v="19.2"/>
    <m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2"/>
    <x v="12"/>
    <x v="1"/>
    <d v="2026-04-20T16:53:10"/>
    <n v="47.6"/>
    <n v="0"/>
    <n v="4.8"/>
    <n v="21.6"/>
    <n v="1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3"/>
    <x v="12"/>
    <x v="1"/>
    <d v="2026-04-20T16:53:10"/>
    <n v="10.4"/>
    <n v="0"/>
    <n v="0"/>
    <n v="0"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2"/>
    <x v="12"/>
    <x v="1"/>
    <d v="2026-04-20T16:53:10"/>
    <n v="715"/>
    <n v="260"/>
    <n v="455"/>
    <n v="11"/>
    <n v="29"/>
    <n v="72"/>
    <n v="80"/>
    <n v="81"/>
    <n v="156"/>
    <n v="83"/>
    <n v="122"/>
    <m/>
    <n v="21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3"/>
    <x v="12"/>
    <x v="1"/>
    <d v="2026-04-20T16:53:10"/>
    <n v="14"/>
    <n v="8"/>
    <n v="6"/>
    <n v="0"/>
    <n v="0"/>
    <n v="0"/>
    <n v="0"/>
    <n v="5"/>
    <n v="2"/>
    <n v="4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3"/>
    <x v="14"/>
    <x v="12"/>
    <x v="1"/>
    <d v="2026-04-20T16:53:10"/>
    <n v="7"/>
    <n v="1"/>
    <n v="6"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2"/>
    <x v="6"/>
    <x v="45"/>
    <x v="9"/>
    <d v="2026-04-20T16:53:23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8"/>
    <x v="30"/>
    <x v="4"/>
    <d v="2026-04-20T16:53:23"/>
    <n v="8"/>
    <m/>
    <m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9"/>
    <x v="30"/>
    <x v="4"/>
    <d v="2026-04-20T16:53:2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2"/>
    <x v="30"/>
    <x v="4"/>
    <d v="2026-04-20T16:53:23"/>
    <n v="7"/>
    <n v="4"/>
    <n v="3"/>
    <m/>
    <m/>
    <m/>
    <n v="0"/>
    <n v="4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4"/>
    <x v="30"/>
    <x v="4"/>
    <d v="2026-04-20T16:53:2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5"/>
    <x v="30"/>
    <x v="4"/>
    <d v="2026-04-20T16:53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6"/>
    <x v="30"/>
    <x v="4"/>
    <d v="2026-04-20T16:53:23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7"/>
    <x v="7"/>
    <x v="30"/>
    <x v="4"/>
    <d v="2026-04-20T16:5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8"/>
    <x v="46"/>
    <x v="4"/>
    <d v="2026-04-20T16:53:2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9"/>
    <x v="46"/>
    <x v="4"/>
    <d v="2026-04-20T16:53:2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10"/>
    <x v="46"/>
    <x v="4"/>
    <d v="2026-04-20T16:53:24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2"/>
    <x v="46"/>
    <x v="4"/>
    <d v="2026-04-20T16:53:24"/>
    <n v="10"/>
    <n v="6"/>
    <n v="4"/>
    <m/>
    <m/>
    <m/>
    <n v="2"/>
    <n v="2"/>
    <n v="3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4"/>
    <x v="46"/>
    <x v="4"/>
    <d v="2026-04-20T16:53:24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5"/>
    <x v="46"/>
    <x v="4"/>
    <d v="2026-04-20T16:53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6"/>
    <x v="46"/>
    <x v="4"/>
    <d v="2026-04-20T16:53:24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8"/>
    <x v="7"/>
    <x v="46"/>
    <x v="4"/>
    <d v="2026-04-20T16:53:2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8"/>
    <x v="47"/>
    <x v="4"/>
    <d v="2026-04-20T16:53:2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9"/>
    <x v="47"/>
    <x v="4"/>
    <d v="2026-04-20T16:53:24"/>
    <n v="8"/>
    <m/>
    <m/>
    <m/>
    <m/>
    <m/>
    <n v="2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11"/>
    <x v="47"/>
    <x v="4"/>
    <d v="2026-04-20T16:53:24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2"/>
    <x v="47"/>
    <x v="4"/>
    <d v="2026-04-20T16:53:24"/>
    <n v="7"/>
    <n v="6"/>
    <n v="1"/>
    <m/>
    <n v="1"/>
    <m/>
    <m/>
    <n v="2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4"/>
    <x v="47"/>
    <x v="4"/>
    <d v="2026-04-20T16:53:2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5"/>
    <x v="47"/>
    <x v="4"/>
    <d v="2026-04-20T16:53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6"/>
    <x v="47"/>
    <x v="4"/>
    <d v="2026-04-20T16:53:24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0"/>
    <x v="7"/>
    <x v="47"/>
    <x v="4"/>
    <d v="2026-04-20T16:53:24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8"/>
    <x v="48"/>
    <x v="4"/>
    <d v="2026-04-20T16:53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9"/>
    <x v="48"/>
    <x v="4"/>
    <d v="2026-04-20T16:53:2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10"/>
    <x v="48"/>
    <x v="4"/>
    <d v="2026-04-20T16:53:2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2"/>
    <x v="48"/>
    <x v="4"/>
    <d v="2026-04-20T16:53:25"/>
    <n v="8"/>
    <n v="2"/>
    <n v="6"/>
    <m/>
    <m/>
    <m/>
    <n v="1"/>
    <n v="2"/>
    <n v="3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4"/>
    <x v="48"/>
    <x v="4"/>
    <d v="2026-04-20T16:53:2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5"/>
    <x v="48"/>
    <x v="4"/>
    <d v="2026-04-20T16:53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6"/>
    <x v="48"/>
    <x v="4"/>
    <d v="2026-04-20T16:53:25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1"/>
    <x v="7"/>
    <x v="48"/>
    <x v="4"/>
    <d v="2026-04-20T16:53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8"/>
    <x v="31"/>
    <x v="4"/>
    <d v="2026-04-20T16:53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9"/>
    <x v="31"/>
    <x v="4"/>
    <d v="2026-04-20T16:53:2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10"/>
    <x v="31"/>
    <x v="4"/>
    <d v="2026-04-20T16:53:2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2"/>
    <x v="31"/>
    <x v="4"/>
    <d v="2026-04-20T16:53:25"/>
    <n v="13"/>
    <n v="3"/>
    <n v="10"/>
    <m/>
    <m/>
    <m/>
    <n v="3"/>
    <n v="2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4"/>
    <x v="31"/>
    <x v="4"/>
    <d v="2026-04-20T16:53:2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5"/>
    <x v="31"/>
    <x v="4"/>
    <d v="2026-04-20T16:53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6"/>
    <x v="31"/>
    <x v="4"/>
    <d v="2026-04-20T16:53:25"/>
    <n v="88"/>
    <n v="4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2"/>
    <x v="7"/>
    <x v="31"/>
    <x v="4"/>
    <d v="2026-04-20T16:53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3"/>
    <x v="4"/>
    <x v="32"/>
    <x v="0"/>
    <d v="2026-04-20T16:53:2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3"/>
    <x v="5"/>
    <x v="32"/>
    <x v="0"/>
    <d v="2026-04-20T16:5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3"/>
    <x v="6"/>
    <x v="32"/>
    <x v="0"/>
    <d v="2026-04-20T16:53:26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3"/>
    <x v="7"/>
    <x v="32"/>
    <x v="0"/>
    <d v="2026-04-20T16:5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8"/>
    <x v="51"/>
    <x v="0"/>
    <d v="2026-04-20T16:53:2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9"/>
    <x v="51"/>
    <x v="0"/>
    <d v="2026-04-20T16:53:26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10"/>
    <x v="51"/>
    <x v="0"/>
    <d v="2026-04-20T16:53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2"/>
    <x v="51"/>
    <x v="0"/>
    <d v="2026-04-20T16:53:26"/>
    <n v="8"/>
    <n v="3"/>
    <n v="5"/>
    <m/>
    <m/>
    <m/>
    <n v="2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4"/>
    <x v="51"/>
    <x v="0"/>
    <d v="2026-04-20T16:53:2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5"/>
    <x v="51"/>
    <x v="0"/>
    <d v="2026-04-20T16:53:2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6"/>
    <x v="51"/>
    <x v="0"/>
    <d v="2026-04-20T16:53:26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7"/>
    <x v="51"/>
    <x v="0"/>
    <d v="2026-04-20T16:53:2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4"/>
    <x v="25"/>
    <x v="51"/>
    <x v="0"/>
    <d v="2026-04-20T16:53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8"/>
    <x v="33"/>
    <x v="4"/>
    <d v="2026-04-20T16:53:27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9"/>
    <x v="33"/>
    <x v="4"/>
    <d v="2026-04-20T16:53:27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10"/>
    <x v="33"/>
    <x v="4"/>
    <d v="2026-04-20T16:53:27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0"/>
    <x v="33"/>
    <x v="4"/>
    <d v="2026-04-20T16:53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1"/>
    <x v="33"/>
    <x v="4"/>
    <d v="2026-04-20T16:53:2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12"/>
    <x v="33"/>
    <x v="4"/>
    <d v="2026-04-20T16:53:2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23"/>
    <x v="33"/>
    <x v="4"/>
    <d v="2026-04-20T16:53:2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2"/>
    <x v="33"/>
    <x v="4"/>
    <d v="2026-04-20T16:53:27"/>
    <n v="19"/>
    <n v="5"/>
    <n v="14"/>
    <m/>
    <m/>
    <m/>
    <n v="5"/>
    <n v="4"/>
    <n v="1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3"/>
    <x v="33"/>
    <x v="4"/>
    <d v="2026-04-20T16:53:27"/>
    <n v="4"/>
    <n v="3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15"/>
    <x v="33"/>
    <x v="4"/>
    <d v="2026-04-20T16:53:27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4"/>
    <x v="33"/>
    <x v="4"/>
    <d v="2026-04-20T16:53:27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5"/>
    <x v="33"/>
    <x v="4"/>
    <d v="2026-04-20T16:53:2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27"/>
    <x v="33"/>
    <x v="4"/>
    <d v="2026-04-20T16:53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6"/>
    <x v="33"/>
    <x v="4"/>
    <d v="2026-04-20T16:53:27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7"/>
    <x v="33"/>
    <x v="4"/>
    <d v="2026-04-20T16:53:2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5"/>
    <x v="28"/>
    <x v="33"/>
    <x v="4"/>
    <d v="2026-04-20T16:53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6"/>
    <x v="8"/>
    <x v="34"/>
    <x v="4"/>
    <d v="2026-04-20T16:53:27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6"/>
    <x v="9"/>
    <x v="34"/>
    <x v="4"/>
    <d v="2026-04-20T16:53:2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6"/>
    <x v="10"/>
    <x v="34"/>
    <x v="4"/>
    <d v="2026-04-20T16:53:27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6"/>
    <x v="2"/>
    <x v="34"/>
    <x v="4"/>
    <d v="2026-04-20T16:53:27"/>
    <n v="7"/>
    <n v="3"/>
    <n v="4"/>
    <m/>
    <m/>
    <m/>
    <n v="1"/>
    <n v="0"/>
    <n v="2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6"/>
    <x v="4"/>
    <x v="34"/>
    <x v="4"/>
    <d v="2026-04-20T16:53:2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6"/>
    <x v="6"/>
    <x v="34"/>
    <x v="4"/>
    <d v="2026-04-20T16:53:27"/>
    <n v="4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9"/>
    <x v="42"/>
    <x v="9"/>
    <d v="2026-04-20T16:53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10"/>
    <x v="42"/>
    <x v="9"/>
    <d v="2026-04-20T16:53:28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11"/>
    <x v="42"/>
    <x v="9"/>
    <d v="2026-04-20T16:53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2"/>
    <x v="42"/>
    <x v="9"/>
    <d v="2026-04-20T16:53:28"/>
    <n v="9"/>
    <n v="3"/>
    <n v="6"/>
    <m/>
    <m/>
    <n v="1"/>
    <m/>
    <m/>
    <n v="3"/>
    <n v="3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4"/>
    <x v="42"/>
    <x v="9"/>
    <d v="2026-04-20T16:53:28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5"/>
    <x v="42"/>
    <x v="9"/>
    <d v="2026-04-20T16:53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6"/>
    <x v="42"/>
    <x v="9"/>
    <d v="2026-04-20T16:53:28"/>
    <n v="113"/>
    <n v="54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7"/>
    <x v="7"/>
    <x v="42"/>
    <x v="9"/>
    <d v="2026-04-20T16:53:28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9"/>
    <x v="8"/>
    <x v="43"/>
    <x v="9"/>
    <d v="2026-04-20T16:53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9"/>
    <x v="9"/>
    <x v="43"/>
    <x v="9"/>
    <d v="2026-04-20T16:53:2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9"/>
    <x v="10"/>
    <x v="43"/>
    <x v="9"/>
    <d v="2026-04-20T16:53:28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9"/>
    <x v="2"/>
    <x v="43"/>
    <x v="9"/>
    <d v="2026-04-20T16:53:28"/>
    <n v="4"/>
    <n v="1"/>
    <n v="3"/>
    <m/>
    <m/>
    <m/>
    <m/>
    <n v="1"/>
    <n v="1"/>
    <n v="1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9"/>
    <x v="4"/>
    <x v="43"/>
    <x v="9"/>
    <d v="2026-04-20T16:53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39"/>
    <x v="6"/>
    <x v="43"/>
    <x v="9"/>
    <d v="2026-04-20T16:53:28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0"/>
    <x v="4"/>
    <x v="55"/>
    <x v="5"/>
    <d v="2026-04-20T16:53:2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0"/>
    <x v="6"/>
    <x v="55"/>
    <x v="5"/>
    <d v="2026-04-20T16:53:29"/>
    <n v="64"/>
    <n v="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8"/>
    <x v="56"/>
    <x v="0"/>
    <d v="2026-04-20T16:53:2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9"/>
    <x v="56"/>
    <x v="0"/>
    <d v="2026-04-20T16:53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10"/>
    <x v="56"/>
    <x v="0"/>
    <d v="2026-04-20T16:5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11"/>
    <x v="56"/>
    <x v="0"/>
    <d v="2026-04-20T16:53:2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2"/>
    <x v="56"/>
    <x v="0"/>
    <d v="2026-04-20T16:53:29"/>
    <n v="6"/>
    <n v="5"/>
    <n v="1"/>
    <m/>
    <m/>
    <n v="1"/>
    <n v="1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4"/>
    <x v="56"/>
    <x v="0"/>
    <d v="2026-04-20T16:53:29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5"/>
    <x v="56"/>
    <x v="0"/>
    <d v="2026-04-20T16:53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6"/>
    <x v="56"/>
    <x v="0"/>
    <d v="2026-04-20T16:53:29"/>
    <n v="93"/>
    <n v="3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7"/>
    <x v="56"/>
    <x v="0"/>
    <d v="2026-04-20T16:53:2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1"/>
    <x v="25"/>
    <x v="56"/>
    <x v="0"/>
    <d v="2026-04-20T16:53:2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2"/>
    <x v="9"/>
    <x v="49"/>
    <x v="5"/>
    <d v="2026-04-20T16:53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4"/>
    <x v="85"/>
    <x v="12"/>
    <d v="2026-04-20T16:53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5"/>
    <x v="85"/>
    <x v="12"/>
    <d v="2026-04-20T16:53:4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6"/>
    <x v="85"/>
    <x v="12"/>
    <d v="2026-04-20T16:53:42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7"/>
    <x v="7"/>
    <x v="85"/>
    <x v="12"/>
    <d v="2026-04-20T16:53:42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8"/>
    <x v="86"/>
    <x v="12"/>
    <d v="2026-04-20T16:53:4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9"/>
    <x v="86"/>
    <x v="12"/>
    <d v="2026-04-20T16:53:42"/>
    <n v="34"/>
    <m/>
    <m/>
    <m/>
    <m/>
    <m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10"/>
    <x v="86"/>
    <x v="12"/>
    <d v="2026-04-20T16:53:4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11"/>
    <x v="86"/>
    <x v="12"/>
    <d v="2026-04-20T16:53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0"/>
    <x v="86"/>
    <x v="12"/>
    <d v="2026-04-20T16:53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1"/>
    <x v="86"/>
    <x v="12"/>
    <d v="2026-04-20T16:53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13"/>
    <x v="86"/>
    <x v="12"/>
    <d v="2026-04-20T16:53:4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2"/>
    <x v="86"/>
    <x v="12"/>
    <d v="2026-04-20T16:53:42"/>
    <n v="27"/>
    <n v="13"/>
    <n v="14"/>
    <m/>
    <m/>
    <n v="2"/>
    <n v="3"/>
    <n v="2"/>
    <n v="1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3"/>
    <x v="86"/>
    <x v="12"/>
    <d v="2026-04-20T16:53:4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14"/>
    <x v="86"/>
    <x v="12"/>
    <d v="2026-04-20T16:53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4"/>
    <x v="86"/>
    <x v="12"/>
    <d v="2026-04-20T16:53:4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5"/>
    <x v="86"/>
    <x v="12"/>
    <d v="2026-04-20T16:5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68"/>
    <x v="6"/>
    <x v="86"/>
    <x v="12"/>
    <d v="2026-04-20T16:53:42"/>
    <n v="4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21"/>
    <x v="21"/>
    <x v="1"/>
    <d v="2026-04-20T16:53:1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22"/>
    <x v="21"/>
    <x v="1"/>
    <d v="2026-04-20T16:53:15"/>
    <n v="24.8"/>
    <m/>
    <n v="4.8"/>
    <n v="1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2"/>
    <x v="21"/>
    <x v="1"/>
    <d v="2026-04-20T16:53:15"/>
    <n v="558"/>
    <n v="244"/>
    <n v="314"/>
    <n v="10"/>
    <n v="12"/>
    <n v="52"/>
    <n v="58"/>
    <n v="66"/>
    <n v="148"/>
    <n v="97"/>
    <n v="71"/>
    <m/>
    <n v="23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3"/>
    <x v="21"/>
    <x v="1"/>
    <d v="2026-04-20T16:53:15"/>
    <n v="6"/>
    <n v="5"/>
    <n v="1"/>
    <m/>
    <m/>
    <n v="1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4"/>
    <x v="21"/>
    <x v="1"/>
    <d v="2026-04-20T16:53:15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5"/>
    <x v="21"/>
    <x v="1"/>
    <d v="2026-04-20T16:53:15"/>
    <n v="6"/>
    <n v="5"/>
    <n v="1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6"/>
    <x v="21"/>
    <x v="1"/>
    <d v="2026-04-20T16:53:15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20"/>
    <x v="21"/>
    <x v="1"/>
    <d v="2026-04-20T16:53:15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4"/>
    <x v="21"/>
    <x v="1"/>
    <d v="2026-04-20T16:53:15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5"/>
    <x v="21"/>
    <x v="1"/>
    <d v="2026-04-20T16:53:1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6"/>
    <x v="21"/>
    <x v="1"/>
    <d v="2026-04-20T16:53:15"/>
    <n v="362"/>
    <n v="133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7"/>
    <x v="21"/>
    <x v="1"/>
    <d v="2026-04-20T16:53:15"/>
    <n v="63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8"/>
    <x v="23"/>
    <x v="1"/>
    <d v="2026-04-20T16:53:16"/>
    <n v="28"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9"/>
    <x v="23"/>
    <x v="1"/>
    <d v="2026-04-20T16:53:16"/>
    <n v="66"/>
    <m/>
    <m/>
    <m/>
    <m/>
    <m/>
    <n v="2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10"/>
    <x v="23"/>
    <x v="1"/>
    <d v="2026-04-20T16:53:16"/>
    <n v="10"/>
    <m/>
    <m/>
    <m/>
    <m/>
    <m/>
    <m/>
    <m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11"/>
    <x v="23"/>
    <x v="1"/>
    <d v="2026-04-20T16:53:16"/>
    <n v="10.4"/>
    <n v="2.4"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0"/>
    <x v="23"/>
    <x v="1"/>
    <d v="2026-04-20T16:53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1"/>
    <x v="23"/>
    <x v="1"/>
    <d v="2026-04-20T16:53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2"/>
    <x v="23"/>
    <x v="1"/>
    <d v="2026-04-20T16:53:16"/>
    <n v="62"/>
    <n v="27"/>
    <n v="35"/>
    <n v="1"/>
    <n v="2"/>
    <n v="2"/>
    <n v="10"/>
    <n v="5"/>
    <n v="13"/>
    <n v="20"/>
    <n v="4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3"/>
    <x v="23"/>
    <x v="1"/>
    <d v="2026-04-20T16:53:16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4"/>
    <x v="23"/>
    <x v="1"/>
    <d v="2026-04-20T16:53:16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5"/>
    <x v="23"/>
    <x v="1"/>
    <d v="2026-04-20T16:53:1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30"/>
    <x v="23"/>
    <x v="1"/>
    <d v="2026-04-20T16:53:1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6"/>
    <x v="23"/>
    <x v="1"/>
    <d v="2026-04-20T16:53:16"/>
    <n v="369"/>
    <n v="162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7"/>
    <x v="23"/>
    <x v="1"/>
    <d v="2026-04-20T16:53:16"/>
    <n v="3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0"/>
    <x v="32"/>
    <x v="23"/>
    <x v="1"/>
    <d v="2026-04-20T16:53:1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8"/>
    <x v="24"/>
    <x v="1"/>
    <d v="2026-04-20T16:53:1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9"/>
    <x v="24"/>
    <x v="1"/>
    <d v="2026-04-20T16:53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10"/>
    <x v="24"/>
    <x v="1"/>
    <d v="2026-04-20T16:53:16"/>
    <n v="7"/>
    <m/>
    <m/>
    <m/>
    <m/>
    <m/>
    <m/>
    <m/>
    <n v="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11"/>
    <x v="24"/>
    <x v="1"/>
    <d v="2026-04-20T16:53:16"/>
    <n v="8"/>
    <n v="0.8"/>
    <n v="0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22"/>
    <x v="24"/>
    <x v="1"/>
    <d v="2026-04-20T16:53:1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2"/>
    <x v="24"/>
    <x v="1"/>
    <d v="2026-04-20T16:53:16"/>
    <n v="20"/>
    <n v="4"/>
    <n v="16"/>
    <n v="1"/>
    <n v="1"/>
    <n v="3"/>
    <n v="1"/>
    <n v="4"/>
    <n v="1"/>
    <n v="3"/>
    <n v="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15"/>
    <x v="24"/>
    <x v="1"/>
    <d v="2026-04-20T16:53:1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4"/>
    <x v="24"/>
    <x v="1"/>
    <d v="2026-04-20T16:53:1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5"/>
    <x v="24"/>
    <x v="1"/>
    <d v="2026-04-20T16:53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6"/>
    <x v="24"/>
    <x v="1"/>
    <d v="2026-04-20T16:53:16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1"/>
    <x v="7"/>
    <x v="24"/>
    <x v="1"/>
    <d v="2026-04-20T16:53:1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8"/>
    <x v="25"/>
    <x v="1"/>
    <d v="2026-04-20T16:53:17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9"/>
    <x v="25"/>
    <x v="1"/>
    <d v="2026-04-20T16:53:17"/>
    <n v="16"/>
    <m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10"/>
    <x v="25"/>
    <x v="1"/>
    <d v="2026-04-20T16:53:1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11"/>
    <x v="25"/>
    <x v="1"/>
    <d v="2026-04-20T16:53:17"/>
    <n v="4.8"/>
    <m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0"/>
    <x v="25"/>
    <x v="1"/>
    <d v="2026-04-20T16:5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1"/>
    <x v="25"/>
    <x v="1"/>
    <d v="2026-04-20T16:5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2"/>
    <x v="25"/>
    <x v="1"/>
    <d v="2026-04-20T16:53:17"/>
    <n v="23"/>
    <n v="13"/>
    <n v="10"/>
    <m/>
    <m/>
    <n v="2"/>
    <n v="6"/>
    <n v="3"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9"/>
    <x v="6"/>
    <x v="2"/>
    <d v="2026-04-20T16:53:06"/>
    <n v="2.4"/>
    <n v="0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20"/>
    <x v="6"/>
    <x v="2"/>
    <d v="2026-04-20T16:53:06"/>
    <n v="4"/>
    <n v="1"/>
    <n v="3"/>
    <n v="0"/>
    <n v="0"/>
    <n v="0"/>
    <n v="0"/>
    <n v="1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24"/>
    <x v="6"/>
    <x v="2"/>
    <d v="2026-04-20T16:53:06"/>
    <n v="3"/>
    <n v="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4"/>
    <x v="6"/>
    <x v="2"/>
    <d v="2026-04-20T16:53:06"/>
    <n v="564"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5"/>
    <x v="6"/>
    <x v="2"/>
    <d v="2026-04-20T16:53:0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30"/>
    <x v="6"/>
    <x v="2"/>
    <d v="2026-04-20T16:5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6"/>
    <x v="6"/>
    <x v="2"/>
    <d v="2026-04-20T16:53:06"/>
    <n v="564"/>
    <n v="20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7"/>
    <x v="6"/>
    <x v="2"/>
    <d v="2026-04-20T16:53:06"/>
    <n v="52"/>
    <n v="1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32"/>
    <x v="6"/>
    <x v="2"/>
    <d v="2026-04-20T16:5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25"/>
    <x v="6"/>
    <x v="2"/>
    <d v="2026-04-20T16:53:06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34"/>
    <x v="6"/>
    <x v="2"/>
    <d v="2026-04-20T16:5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8"/>
    <x v="2"/>
    <x v="2"/>
    <d v="2026-04-20T16:53:06"/>
    <n v="284"/>
    <m/>
    <m/>
    <m/>
    <n v="15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9"/>
    <x v="2"/>
    <x v="2"/>
    <d v="2026-04-20T16:53:06"/>
    <n v="474"/>
    <m/>
    <m/>
    <m/>
    <m/>
    <m/>
    <n v="256"/>
    <n v="2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0"/>
    <x v="2"/>
    <x v="2"/>
    <d v="2026-04-20T16:53:06"/>
    <n v="143"/>
    <m/>
    <m/>
    <m/>
    <m/>
    <m/>
    <m/>
    <m/>
    <n v="81"/>
    <m/>
    <n v="5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1"/>
    <x v="2"/>
    <x v="2"/>
    <d v="2026-04-20T16:53:06"/>
    <n v="188.8"/>
    <n v="4"/>
    <n v="34.4"/>
    <n v="1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0"/>
    <x v="2"/>
    <x v="2"/>
    <d v="2026-04-20T16:53:06"/>
    <n v="24"/>
    <m/>
    <m/>
    <m/>
    <m/>
    <n v="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"/>
    <x v="2"/>
    <x v="2"/>
    <d v="2026-04-20T16:53:06"/>
    <n v="24"/>
    <m/>
    <m/>
    <m/>
    <m/>
    <n v="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6"/>
    <x v="2"/>
    <x v="2"/>
    <d v="2026-04-20T16:53:0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3"/>
    <x v="2"/>
    <x v="2"/>
    <d v="2026-04-20T16:53:06"/>
    <n v="21.46"/>
    <n v="11.8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1"/>
    <x v="2"/>
    <x v="2"/>
    <d v="2026-04-20T16:53:06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2"/>
    <x v="2"/>
    <x v="2"/>
    <d v="2026-04-20T16:53:06"/>
    <n v="13.6"/>
    <m/>
    <m/>
    <n v="0.8"/>
    <n v="9.199999999999999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3"/>
    <x v="2"/>
    <x v="2"/>
    <d v="2026-04-20T16:53:0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"/>
    <x v="2"/>
    <x v="2"/>
    <d v="2026-04-20T16:53:06"/>
    <n v="562"/>
    <n v="255"/>
    <n v="307"/>
    <n v="2"/>
    <n v="11"/>
    <n v="55"/>
    <n v="63"/>
    <n v="75"/>
    <n v="128"/>
    <n v="108"/>
    <n v="85"/>
    <m/>
    <n v="27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3"/>
    <x v="2"/>
    <x v="2"/>
    <d v="2026-04-20T16:53:06"/>
    <n v="14"/>
    <n v="7"/>
    <n v="7"/>
    <n v="0"/>
    <n v="0"/>
    <n v="0"/>
    <n v="0"/>
    <n v="1"/>
    <n v="5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9"/>
    <x v="3"/>
    <x v="2"/>
    <d v="2026-04-20T16:53:05"/>
    <n v="497"/>
    <m/>
    <m/>
    <m/>
    <m/>
    <m/>
    <n v="314"/>
    <n v="17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0"/>
    <x v="3"/>
    <x v="2"/>
    <d v="2026-04-20T16:53:05"/>
    <n v="75"/>
    <m/>
    <m/>
    <m/>
    <m/>
    <m/>
    <m/>
    <m/>
    <n v="66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1"/>
    <x v="3"/>
    <x v="2"/>
    <d v="2026-04-20T16:53:05"/>
    <n v="192.8"/>
    <n v="3.2"/>
    <n v="70.40000000000000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0"/>
    <x v="3"/>
    <x v="2"/>
    <d v="2026-04-20T16:53:05"/>
    <n v="4"/>
    <m/>
    <m/>
    <m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"/>
    <x v="3"/>
    <x v="2"/>
    <d v="2026-04-20T16:53:05"/>
    <n v="8"/>
    <m/>
    <n v="0"/>
    <n v="4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2"/>
    <x v="3"/>
    <x v="2"/>
    <d v="2026-04-20T16:53:05"/>
    <n v="10.4"/>
    <m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3"/>
    <x v="3"/>
    <x v="2"/>
    <d v="2026-04-20T16:53:05"/>
    <n v="9.6199999999999992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21"/>
    <x v="3"/>
    <x v="2"/>
    <d v="2026-04-20T16:53:05"/>
    <n v="15.2"/>
    <n v="0"/>
    <n v="1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4"/>
    <x v="6"/>
    <x v="2"/>
    <d v="2026-04-20T15:38:58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5"/>
    <x v="6"/>
    <x v="2"/>
    <d v="2026-04-20T15:38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30"/>
    <x v="6"/>
    <x v="2"/>
    <d v="2026-04-20T15:38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6"/>
    <x v="12"/>
    <x v="1"/>
    <d v="2026-04-20T15:39:03"/>
    <n v="1091"/>
    <n v="409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7"/>
    <x v="12"/>
    <x v="1"/>
    <d v="2026-04-20T15:39:03"/>
    <n v="113"/>
    <n v="39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31"/>
    <x v="12"/>
    <x v="1"/>
    <d v="2026-04-20T15:39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32"/>
    <x v="12"/>
    <x v="1"/>
    <d v="2026-04-20T15:39:03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20"/>
    <x v="14"/>
    <x v="9"/>
    <d v="2026-04-20T15:39:04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42"/>
    <x v="3"/>
    <x v="2"/>
    <d v="2026-04-20T16:53:05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22"/>
    <x v="3"/>
    <x v="2"/>
    <d v="2026-04-20T16:53:05"/>
    <n v="9.6"/>
    <n v="0"/>
    <n v="0"/>
    <n v="3.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2"/>
    <x v="3"/>
    <x v="2"/>
    <d v="2026-04-20T16:53:05"/>
    <n v="529"/>
    <n v="252"/>
    <n v="277"/>
    <n v="1"/>
    <n v="18"/>
    <n v="38"/>
    <n v="75"/>
    <n v="73"/>
    <n v="157"/>
    <n v="90"/>
    <n v="70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3"/>
    <x v="3"/>
    <x v="2"/>
    <d v="2026-04-20T16:53:05"/>
    <n v="5"/>
    <n v="3"/>
    <n v="2"/>
    <n v="0"/>
    <n v="1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4"/>
    <x v="3"/>
    <x v="2"/>
    <d v="2026-04-20T16:53:05"/>
    <n v="2"/>
    <n v="1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5"/>
    <x v="3"/>
    <x v="2"/>
    <d v="2026-04-20T16:53:05"/>
    <n v="3"/>
    <n v="1"/>
    <n v="2"/>
    <n v="0"/>
    <n v="0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6"/>
    <x v="3"/>
    <x v="2"/>
    <d v="2026-04-20T16:53:05"/>
    <n v="6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7"/>
    <x v="3"/>
    <x v="2"/>
    <d v="2026-04-20T16:53:05"/>
    <n v="11"/>
    <m/>
    <m/>
    <m/>
    <m/>
    <m/>
    <n v="8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8"/>
    <x v="3"/>
    <x v="2"/>
    <d v="2026-04-20T16:53:05"/>
    <n v="11.2"/>
    <n v="0"/>
    <n v="2.4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19"/>
    <x v="3"/>
    <x v="2"/>
    <d v="2026-04-20T16:53:05"/>
    <n v="9.1999999999999993"/>
    <n v="0"/>
    <n v="4.8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20"/>
    <x v="3"/>
    <x v="2"/>
    <d v="2026-04-20T16:53:05"/>
    <n v="9"/>
    <n v="3"/>
    <n v="6"/>
    <n v="0"/>
    <n v="0"/>
    <n v="0"/>
    <n v="1"/>
    <n v="2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24"/>
    <x v="3"/>
    <x v="2"/>
    <d v="2026-04-20T16:53:05"/>
    <n v="5"/>
    <n v="4"/>
    <n v="1"/>
    <n v="0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4"/>
    <x v="3"/>
    <x v="2"/>
    <d v="2026-04-20T16:53:05"/>
    <n v="771"/>
    <n v="7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5"/>
    <x v="3"/>
    <x v="2"/>
    <d v="2026-04-20T16:53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6"/>
    <x v="3"/>
    <x v="2"/>
    <d v="2026-04-20T16:53:05"/>
    <n v="771"/>
    <n v="335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7"/>
    <x v="3"/>
    <x v="2"/>
    <d v="2026-04-20T16:53:05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8"/>
    <x v="6"/>
    <x v="2"/>
    <d v="2026-04-20T16:53:06"/>
    <n v="244"/>
    <m/>
    <m/>
    <m/>
    <n v="126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9"/>
    <x v="6"/>
    <x v="2"/>
    <d v="2026-04-20T16:53:06"/>
    <n v="390"/>
    <m/>
    <m/>
    <m/>
    <m/>
    <m/>
    <n v="240"/>
    <n v="1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0"/>
    <x v="6"/>
    <x v="2"/>
    <d v="2026-04-20T16:53:06"/>
    <n v="88"/>
    <m/>
    <m/>
    <m/>
    <m/>
    <m/>
    <m/>
    <m/>
    <n v="48"/>
    <m/>
    <n v="14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1"/>
    <x v="6"/>
    <x v="2"/>
    <d v="2026-04-20T16:53:06"/>
    <n v="214.4"/>
    <n v="8"/>
    <n v="74.400000000000006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0"/>
    <x v="6"/>
    <x v="2"/>
    <d v="2026-04-20T16:53:06"/>
    <n v="16"/>
    <m/>
    <m/>
    <m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"/>
    <x v="6"/>
    <x v="2"/>
    <d v="2026-04-20T16:53:06"/>
    <n v="24"/>
    <m/>
    <n v="0"/>
    <n v="8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2"/>
    <x v="6"/>
    <x v="2"/>
    <d v="2026-04-20T16:53:06"/>
    <n v="17.600000000000001"/>
    <n v="7.2"/>
    <n v="0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3"/>
    <x v="6"/>
    <x v="2"/>
    <d v="2026-04-20T16:53:06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22"/>
    <x v="6"/>
    <x v="2"/>
    <d v="2026-04-20T16:53:06"/>
    <n v="6.8"/>
    <n v="0"/>
    <n v="0"/>
    <n v="0"/>
    <n v="0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2"/>
    <x v="6"/>
    <x v="2"/>
    <d v="2026-04-20T16:53:06"/>
    <n v="475"/>
    <n v="195"/>
    <n v="280"/>
    <n v="3"/>
    <n v="23"/>
    <n v="49"/>
    <n v="63"/>
    <n v="59"/>
    <n v="120"/>
    <n v="75"/>
    <n v="50"/>
    <m/>
    <n v="7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3"/>
    <x v="6"/>
    <x v="2"/>
    <d v="2026-04-20T16:53:06"/>
    <n v="15"/>
    <n v="6"/>
    <n v="9"/>
    <n v="3"/>
    <n v="0"/>
    <n v="4"/>
    <n v="2"/>
    <n v="1"/>
    <n v="3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4"/>
    <x v="6"/>
    <x v="2"/>
    <d v="2026-04-20T16:53:0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5"/>
    <x v="6"/>
    <x v="2"/>
    <d v="2026-04-20T16:53:06"/>
    <n v="2"/>
    <n v="1"/>
    <n v="1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6"/>
    <x v="6"/>
    <x v="2"/>
    <d v="2026-04-20T16:53:06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7"/>
    <x v="6"/>
    <x v="2"/>
    <d v="2026-04-20T16:53:06"/>
    <n v="5"/>
    <m/>
    <m/>
    <m/>
    <m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4"/>
    <x v="18"/>
    <x v="6"/>
    <x v="2"/>
    <d v="2026-04-20T16:53:06"/>
    <n v="6.4"/>
    <n v="0"/>
    <n v="0"/>
    <n v="1.6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6"/>
    <x v="19"/>
    <x v="2"/>
    <d v="2026-04-20T16:53:14"/>
    <n v="16"/>
    <m/>
    <m/>
    <n v="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7"/>
    <x v="19"/>
    <x v="2"/>
    <d v="2026-04-20T16:53:1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33"/>
    <x v="19"/>
    <x v="2"/>
    <d v="2026-04-20T16:53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4"/>
    <x v="2"/>
    <x v="2"/>
    <d v="2026-04-20T16:53:06"/>
    <n v="10"/>
    <n v="3"/>
    <n v="7"/>
    <n v="3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5"/>
    <x v="2"/>
    <x v="2"/>
    <d v="2026-04-20T16:53:06"/>
    <n v="6"/>
    <n v="0"/>
    <n v="6"/>
    <n v="0"/>
    <n v="0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6"/>
    <x v="2"/>
    <x v="2"/>
    <d v="2026-04-20T16:53:06"/>
    <n v="8"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7"/>
    <x v="2"/>
    <x v="2"/>
    <d v="2026-04-20T16:53:0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8"/>
    <x v="2"/>
    <x v="2"/>
    <d v="2026-04-20T16:53:06"/>
    <n v="48"/>
    <n v="8"/>
    <n v="2.8"/>
    <n v="12.8"/>
    <n v="12.8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19"/>
    <x v="2"/>
    <x v="2"/>
    <d v="2026-04-20T16:53:06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0"/>
    <x v="2"/>
    <x v="2"/>
    <d v="2026-04-20T16:53:06"/>
    <n v="8"/>
    <n v="5"/>
    <n v="3"/>
    <m/>
    <n v="1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4"/>
    <x v="2"/>
    <x v="2"/>
    <d v="2026-04-20T16:53:06"/>
    <n v="20"/>
    <n v="16"/>
    <n v="4"/>
    <n v="2"/>
    <n v="2"/>
    <n v="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4"/>
    <x v="2"/>
    <x v="2"/>
    <d v="2026-04-20T16:53:06"/>
    <n v="1026"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5"/>
    <x v="2"/>
    <x v="2"/>
    <d v="2026-04-20T16:53:0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6"/>
    <x v="2"/>
    <x v="2"/>
    <d v="2026-04-20T16:53:06"/>
    <n v="1026"/>
    <n v="402"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7"/>
    <x v="2"/>
    <x v="2"/>
    <d v="2026-04-20T16:53:06"/>
    <n v="75"/>
    <n v="2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5"/>
    <x v="25"/>
    <x v="2"/>
    <x v="2"/>
    <d v="2026-04-20T16:53:06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8"/>
    <x v="4"/>
    <x v="3"/>
    <d v="2026-04-20T16:53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9"/>
    <x v="4"/>
    <x v="3"/>
    <d v="2026-04-20T16:53:07"/>
    <n v="26"/>
    <m/>
    <m/>
    <m/>
    <m/>
    <m/>
    <n v="14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10"/>
    <x v="4"/>
    <x v="3"/>
    <d v="2026-04-20T16:53:07"/>
    <n v="14"/>
    <m/>
    <m/>
    <m/>
    <m/>
    <m/>
    <m/>
    <m/>
    <n v="13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11"/>
    <x v="4"/>
    <x v="3"/>
    <d v="2026-04-20T16:53:07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0"/>
    <x v="4"/>
    <x v="3"/>
    <d v="2026-04-20T16:53:07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1"/>
    <x v="4"/>
    <x v="3"/>
    <d v="2026-04-20T16:53:07"/>
    <n v="6"/>
    <m/>
    <n v="0"/>
    <n v="2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12"/>
    <x v="4"/>
    <x v="3"/>
    <d v="2026-04-20T16:53:07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22"/>
    <x v="4"/>
    <x v="3"/>
    <d v="2026-04-20T16:53:07"/>
    <n v="4.8"/>
    <n v="0"/>
    <n v="4.8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2"/>
    <x v="4"/>
    <x v="3"/>
    <d v="2026-04-20T16:53:07"/>
    <n v="34"/>
    <n v="10"/>
    <n v="24"/>
    <n v="0"/>
    <n v="0"/>
    <n v="4"/>
    <n v="1"/>
    <n v="2"/>
    <n v="7"/>
    <n v="6"/>
    <n v="13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3"/>
    <x v="4"/>
    <x v="3"/>
    <d v="2026-04-20T16:53:07"/>
    <n v="3"/>
    <n v="2"/>
    <n v="1"/>
    <n v="0"/>
    <n v="0"/>
    <n v="1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15"/>
    <x v="4"/>
    <x v="3"/>
    <d v="2026-04-20T16:53:07"/>
    <n v="1"/>
    <n v="1"/>
    <n v="0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4"/>
    <x v="4"/>
    <x v="3"/>
    <d v="2026-04-20T16:53:0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5"/>
    <x v="4"/>
    <x v="3"/>
    <d v="2026-04-20T16:53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6"/>
    <x v="4"/>
    <x v="3"/>
    <d v="2026-04-20T16:53:07"/>
    <n v="75"/>
    <n v="3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6"/>
    <x v="7"/>
    <x v="4"/>
    <x v="3"/>
    <d v="2026-04-20T16:53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8"/>
    <x v="5"/>
    <x v="4"/>
    <d v="2026-04-20T16:53:07"/>
    <n v="116"/>
    <m/>
    <m/>
    <m/>
    <n v="4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9"/>
    <x v="5"/>
    <x v="4"/>
    <d v="2026-04-20T16:53:07"/>
    <n v="244"/>
    <m/>
    <m/>
    <m/>
    <m/>
    <m/>
    <n v="132"/>
    <n v="110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0"/>
    <x v="5"/>
    <x v="4"/>
    <d v="2026-04-20T16:53:07"/>
    <n v="95"/>
    <m/>
    <m/>
    <m/>
    <m/>
    <m/>
    <m/>
    <m/>
    <n v="33"/>
    <m/>
    <n v="40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1"/>
    <x v="5"/>
    <x v="4"/>
    <d v="2026-04-20T16:53:07"/>
    <n v="57.6"/>
    <n v="8.8000000000000007"/>
    <n v="12.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4"/>
    <x v="14"/>
    <x v="9"/>
    <d v="2026-04-20T15:39:04"/>
    <n v="309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5"/>
    <x v="14"/>
    <x v="9"/>
    <d v="2026-04-20T15:39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6"/>
    <x v="14"/>
    <x v="9"/>
    <d v="2026-04-20T15:39:04"/>
    <n v="309"/>
    <n v="15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7"/>
    <x v="14"/>
    <x v="9"/>
    <d v="2026-04-20T15:39:0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5"/>
    <x v="18"/>
    <x v="9"/>
    <d v="2026-04-20T15:39:04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6"/>
    <x v="18"/>
    <x v="9"/>
    <d v="2026-04-20T15:39:04"/>
    <n v="845"/>
    <n v="329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7"/>
    <x v="18"/>
    <x v="9"/>
    <d v="2026-04-20T15:39:04"/>
    <n v="104"/>
    <n v="31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5"/>
    <x v="18"/>
    <x v="9"/>
    <d v="2026-04-20T15:39:04"/>
    <n v="40"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3"/>
    <x v="25"/>
    <x v="1"/>
    <d v="2026-04-20T16:53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4"/>
    <x v="25"/>
    <x v="1"/>
    <d v="2026-04-20T16:53:1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5"/>
    <x v="25"/>
    <x v="1"/>
    <d v="2026-04-20T16:53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27"/>
    <x v="25"/>
    <x v="1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6"/>
    <x v="25"/>
    <x v="1"/>
    <d v="2026-04-20T16:53:17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7"/>
    <x v="25"/>
    <x v="1"/>
    <d v="2026-04-20T16:53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2"/>
    <x v="28"/>
    <x v="25"/>
    <x v="1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8"/>
    <x v="26"/>
    <x v="2"/>
    <d v="2026-04-20T16:53:17"/>
    <n v="44"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9"/>
    <x v="26"/>
    <x v="2"/>
    <d v="2026-04-20T16:53:17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10"/>
    <x v="26"/>
    <x v="2"/>
    <d v="2026-04-20T16:53:17"/>
    <n v="5"/>
    <m/>
    <m/>
    <m/>
    <m/>
    <m/>
    <m/>
    <m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11"/>
    <x v="26"/>
    <x v="2"/>
    <d v="2026-04-20T16:53:17"/>
    <n v="24"/>
    <n v="3.2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2"/>
    <x v="26"/>
    <x v="2"/>
    <d v="2026-04-20T16:53:17"/>
    <n v="56"/>
    <n v="26"/>
    <n v="30"/>
    <n v="1"/>
    <n v="2"/>
    <n v="4"/>
    <n v="12"/>
    <n v="10"/>
    <n v="10"/>
    <n v="12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4"/>
    <x v="26"/>
    <x v="2"/>
    <d v="2026-04-20T16:53:1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5"/>
    <x v="26"/>
    <x v="2"/>
    <d v="2026-04-20T16:5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6"/>
    <x v="26"/>
    <x v="2"/>
    <d v="2026-04-20T16:53:17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5"/>
    <x v="7"/>
    <x v="26"/>
    <x v="2"/>
    <d v="2026-04-20T16:53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8"/>
    <x v="35"/>
    <x v="2"/>
    <d v="2026-04-20T16:53:18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9"/>
    <x v="35"/>
    <x v="2"/>
    <d v="2026-04-20T16:53:18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10"/>
    <x v="35"/>
    <x v="2"/>
    <d v="2026-04-20T16:53:18"/>
    <n v="6"/>
    <m/>
    <m/>
    <m/>
    <m/>
    <m/>
    <m/>
    <m/>
    <n v="3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11"/>
    <x v="35"/>
    <x v="2"/>
    <d v="2026-04-20T16:53:18"/>
    <n v="6.4"/>
    <m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0"/>
    <x v="35"/>
    <x v="2"/>
    <d v="2026-04-20T16:53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1"/>
    <x v="35"/>
    <x v="2"/>
    <d v="2026-04-20T16:53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2"/>
    <x v="35"/>
    <x v="2"/>
    <d v="2026-04-20T16:53:18"/>
    <n v="30"/>
    <n v="7"/>
    <n v="23"/>
    <m/>
    <n v="1"/>
    <n v="6"/>
    <n v="2"/>
    <n v="6"/>
    <n v="3"/>
    <n v="6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3"/>
    <x v="35"/>
    <x v="2"/>
    <d v="2026-04-20T16:53:1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4"/>
    <x v="35"/>
    <x v="2"/>
    <d v="2026-04-20T16:53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5"/>
    <x v="35"/>
    <x v="2"/>
    <d v="2026-04-20T16:53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6"/>
    <x v="35"/>
    <x v="2"/>
    <d v="2026-04-20T16:53:18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07"/>
    <x v="7"/>
    <x v="35"/>
    <x v="2"/>
    <d v="2026-04-20T16:53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6"/>
    <x v="57"/>
    <x v="10"/>
    <d v="2026-04-20T16:53:31"/>
    <n v="67"/>
    <n v="3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4"/>
    <x v="7"/>
    <x v="57"/>
    <x v="10"/>
    <d v="2026-04-20T16:53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8"/>
    <x v="60"/>
    <x v="10"/>
    <d v="2026-04-20T16:53:3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9"/>
    <x v="60"/>
    <x v="10"/>
    <d v="2026-04-20T16:53:3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10"/>
    <x v="60"/>
    <x v="10"/>
    <d v="2026-04-20T16:53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2"/>
    <x v="60"/>
    <x v="10"/>
    <d v="2026-04-20T16:53:31"/>
    <n v="13"/>
    <n v="7"/>
    <n v="6"/>
    <m/>
    <m/>
    <m/>
    <n v="1"/>
    <n v="3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4"/>
    <x v="60"/>
    <x v="10"/>
    <d v="2026-04-20T16:53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5"/>
    <x v="60"/>
    <x v="10"/>
    <d v="2026-04-20T16:53:3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6"/>
    <x v="60"/>
    <x v="10"/>
    <d v="2026-04-20T16:53:3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5"/>
    <x v="7"/>
    <x v="60"/>
    <x v="10"/>
    <d v="2026-04-20T16:53:31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6"/>
    <x v="4"/>
    <x v="61"/>
    <x v="10"/>
    <d v="2026-04-20T16:53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6"/>
    <x v="5"/>
    <x v="61"/>
    <x v="10"/>
    <d v="2026-04-20T16:53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6"/>
    <x v="6"/>
    <x v="61"/>
    <x v="10"/>
    <d v="2026-04-20T16:53:32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6"/>
    <x v="7"/>
    <x v="61"/>
    <x v="10"/>
    <d v="2026-04-20T16:53:3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8"/>
    <x v="62"/>
    <x v="10"/>
    <d v="2026-04-20T16:53:3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9"/>
    <x v="62"/>
    <x v="10"/>
    <d v="2026-04-20T16:53:32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47"/>
    <x v="10"/>
    <x v="62"/>
    <x v="10"/>
    <d v="2026-04-20T16:53:32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2"/>
    <x v="38"/>
    <x v="7"/>
    <d v="2026-04-20T16:53:19"/>
    <n v="7"/>
    <n v="4"/>
    <n v="3"/>
    <m/>
    <m/>
    <n v="1"/>
    <n v="2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4"/>
    <x v="38"/>
    <x v="7"/>
    <d v="2026-04-20T16:5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5"/>
    <x v="38"/>
    <x v="7"/>
    <d v="2026-04-20T16:5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6"/>
    <x v="38"/>
    <x v="7"/>
    <d v="2026-04-20T16:53:19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1"/>
    <x v="7"/>
    <x v="38"/>
    <x v="7"/>
    <d v="2026-04-20T16:53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8"/>
    <x v="27"/>
    <x v="7"/>
    <d v="2026-04-20T16:53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9"/>
    <x v="27"/>
    <x v="7"/>
    <d v="2026-04-20T16:53:2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10"/>
    <x v="27"/>
    <x v="7"/>
    <d v="2026-04-20T16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2"/>
    <x v="27"/>
    <x v="7"/>
    <d v="2026-04-20T16:53:20"/>
    <n v="6"/>
    <n v="2"/>
    <n v="4"/>
    <m/>
    <m/>
    <m/>
    <n v="1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4"/>
    <x v="27"/>
    <x v="7"/>
    <d v="2026-04-20T16:53:20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5"/>
    <x v="27"/>
    <x v="7"/>
    <d v="2026-04-20T16:53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6"/>
    <x v="27"/>
    <x v="7"/>
    <d v="2026-04-20T16:53:20"/>
    <n v="84"/>
    <n v="4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3"/>
    <x v="7"/>
    <x v="27"/>
    <x v="7"/>
    <d v="2026-04-20T16:53:2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9"/>
    <x v="39"/>
    <x v="7"/>
    <d v="2026-04-20T16:53:2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10"/>
    <x v="39"/>
    <x v="7"/>
    <d v="2026-04-20T16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2"/>
    <x v="39"/>
    <x v="7"/>
    <d v="2026-04-20T16:53:20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4"/>
    <x v="39"/>
    <x v="7"/>
    <d v="2026-04-20T16:53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5"/>
    <x v="39"/>
    <x v="7"/>
    <d v="2026-04-20T16:53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14"/>
    <x v="27"/>
    <x v="39"/>
    <x v="7"/>
    <d v="2026-04-20T16:53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0"/>
    <x v="5"/>
    <x v="4"/>
    <d v="2026-04-20T16:53:07"/>
    <n v="10"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"/>
    <x v="5"/>
    <x v="4"/>
    <d v="2026-04-20T16:53:07"/>
    <n v="12"/>
    <m/>
    <m/>
    <n v="2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2"/>
    <x v="5"/>
    <x v="4"/>
    <d v="2026-04-20T16:53:07"/>
    <n v="8"/>
    <n v="1.6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3"/>
    <x v="5"/>
    <x v="4"/>
    <d v="2026-04-20T16:53:07"/>
    <n v="3.7"/>
    <m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22"/>
    <x v="5"/>
    <x v="4"/>
    <d v="2026-04-20T16:53:07"/>
    <n v="8"/>
    <m/>
    <m/>
    <n v="3.2"/>
    <n v="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2"/>
    <x v="5"/>
    <x v="4"/>
    <d v="2026-04-20T16:53:07"/>
    <n v="282"/>
    <n v="116"/>
    <n v="166"/>
    <n v="3"/>
    <n v="4"/>
    <n v="18"/>
    <n v="20"/>
    <n v="38"/>
    <n v="66"/>
    <n v="56"/>
    <n v="35"/>
    <m/>
    <n v="20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3"/>
    <x v="5"/>
    <x v="4"/>
    <d v="2026-04-20T16:53:07"/>
    <n v="8"/>
    <n v="4"/>
    <n v="4"/>
    <n v="1"/>
    <n v="1"/>
    <n v="1"/>
    <m/>
    <n v="1"/>
    <n v="3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4"/>
    <x v="5"/>
    <x v="4"/>
    <d v="2026-04-20T16:53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15"/>
    <x v="5"/>
    <x v="4"/>
    <d v="2026-04-20T16:53:07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4"/>
    <x v="5"/>
    <x v="4"/>
    <d v="2026-04-20T16:53:07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5"/>
    <x v="5"/>
    <x v="4"/>
    <d v="2026-04-20T16:53:0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6"/>
    <x v="5"/>
    <x v="4"/>
    <d v="2026-04-20T16:53:07"/>
    <n v="385"/>
    <n v="162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7"/>
    <x v="5"/>
    <x v="4"/>
    <d v="2026-04-20T16:53:07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25"/>
    <x v="5"/>
    <x v="4"/>
    <d v="2026-04-20T16:53:0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7"/>
    <x v="34"/>
    <x v="5"/>
    <x v="4"/>
    <d v="2026-04-20T16:53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32"/>
    <x v="6"/>
    <x v="2"/>
    <d v="2026-04-20T15:3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25"/>
    <x v="6"/>
    <x v="2"/>
    <d v="2026-04-20T15:38:58"/>
    <n v="46"/>
    <n v="1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34"/>
    <x v="6"/>
    <x v="2"/>
    <d v="2026-04-20T15:3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4"/>
    <x v="2"/>
    <x v="2"/>
    <d v="2026-04-20T15:38:58"/>
    <n v="20"/>
    <n v="13"/>
    <n v="7"/>
    <n v="2"/>
    <n v="1"/>
    <n v="1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4"/>
    <x v="2"/>
    <x v="2"/>
    <d v="2026-04-20T15:38:58"/>
    <n v="1077"/>
    <n v="1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5"/>
    <x v="2"/>
    <x v="2"/>
    <d v="2026-04-20T15:38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34"/>
    <x v="134"/>
    <x v="14"/>
    <d v="2026-04-20T15:3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3"/>
    <x v="137"/>
    <x v="17"/>
    <d v="2026-04-20T15:38:55"/>
    <n v="17"/>
    <n v="8"/>
    <n v="9"/>
    <n v="3"/>
    <n v="0"/>
    <n v="1"/>
    <n v="1"/>
    <n v="1"/>
    <n v="6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15"/>
    <x v="137"/>
    <x v="17"/>
    <d v="2026-04-20T15:38:55"/>
    <n v="6"/>
    <n v="2"/>
    <n v="4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18"/>
    <x v="137"/>
    <x v="17"/>
    <d v="2026-04-20T15:38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24"/>
    <x v="137"/>
    <x v="17"/>
    <d v="2026-04-20T15:3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4"/>
    <x v="137"/>
    <x v="17"/>
    <d v="2026-04-20T15:38:55"/>
    <n v="542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9"/>
    <x v="132"/>
    <x v="2"/>
    <d v="2026-04-20T15:40:02"/>
    <n v="10.4"/>
    <n v="0"/>
    <n v="0"/>
    <n v="10.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0"/>
    <x v="132"/>
    <x v="2"/>
    <d v="2026-04-20T15:40:02"/>
    <n v="6"/>
    <n v="1"/>
    <n v="5"/>
    <n v="0"/>
    <n v="0"/>
    <n v="0"/>
    <n v="1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5"/>
    <x v="133"/>
    <x v="1"/>
    <d v="2026-04-20T15:39:0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30"/>
    <x v="133"/>
    <x v="1"/>
    <d v="2026-04-20T15:39:0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6"/>
    <x v="133"/>
    <x v="1"/>
    <d v="2026-04-20T15:39:05"/>
    <n v="651"/>
    <n v="272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7"/>
    <x v="133"/>
    <x v="1"/>
    <d v="2026-04-20T15:39:05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32"/>
    <x v="133"/>
    <x v="1"/>
    <d v="2026-04-20T15:39:05"/>
    <n v="83"/>
    <n v="3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38"/>
    <x v="17"/>
    <x v="9"/>
    <d v="2026-04-20T15:39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20"/>
    <x v="17"/>
    <x v="9"/>
    <d v="2026-04-20T15:39:06"/>
    <n v="6"/>
    <n v="3"/>
    <n v="3"/>
    <m/>
    <m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39"/>
    <x v="17"/>
    <x v="9"/>
    <d v="2026-04-20T15:39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4"/>
    <x v="128"/>
    <x v="2"/>
    <d v="2026-04-20T15:40:00"/>
    <n v="7"/>
    <n v="2"/>
    <n v="5"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4"/>
    <x v="128"/>
    <x v="2"/>
    <d v="2026-04-20T15:40:00"/>
    <n v="444"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1"/>
    <x v="130"/>
    <x v="12"/>
    <d v="2026-04-20T15:40:0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22"/>
    <x v="130"/>
    <x v="12"/>
    <d v="2026-04-20T15:40:01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23"/>
    <x v="130"/>
    <x v="12"/>
    <d v="2026-04-20T15:4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2"/>
    <x v="130"/>
    <x v="12"/>
    <d v="2026-04-20T15:40:01"/>
    <n v="120"/>
    <n v="61"/>
    <n v="59"/>
    <n v="6"/>
    <n v="3"/>
    <n v="5"/>
    <n v="14"/>
    <n v="17"/>
    <n v="29"/>
    <n v="29"/>
    <n v="8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3"/>
    <x v="130"/>
    <x v="12"/>
    <d v="2026-04-20T15:40:01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15"/>
    <x v="130"/>
    <x v="12"/>
    <d v="2026-04-20T15:40:01"/>
    <n v="4"/>
    <n v="1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4"/>
    <x v="1"/>
    <x v="1"/>
    <d v="2026-04-20T15:38:57"/>
    <n v="842"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5"/>
    <x v="1"/>
    <x v="1"/>
    <d v="2026-04-20T15:38:5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6"/>
    <x v="1"/>
    <x v="1"/>
    <d v="2026-04-20T15:38:57"/>
    <n v="842"/>
    <n v="332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7"/>
    <x v="1"/>
    <x v="1"/>
    <d v="2026-04-20T15:38:57"/>
    <n v="98"/>
    <n v="3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5"/>
    <x v="1"/>
    <x v="1"/>
    <d v="2026-04-20T15:38:57"/>
    <n v="45"/>
    <n v="2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4"/>
    <x v="3"/>
    <x v="2"/>
    <d v="2026-04-20T15:38:57"/>
    <n v="6"/>
    <n v="1"/>
    <n v="5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5"/>
    <x v="3"/>
    <x v="2"/>
    <d v="2026-04-20T15:38:57"/>
    <n v="5"/>
    <n v="2"/>
    <n v="3"/>
    <n v="0"/>
    <n v="1"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6"/>
    <x v="3"/>
    <x v="2"/>
    <d v="2026-04-20T15:38:57"/>
    <n v="6"/>
    <n v="2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11"/>
    <x v="20"/>
    <x v="9"/>
    <d v="2026-04-20T15:39:07"/>
    <n v="30.4"/>
    <n v="0"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0"/>
    <x v="20"/>
    <x v="9"/>
    <d v="2026-04-20T15:39:07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1"/>
    <x v="20"/>
    <x v="9"/>
    <d v="2026-04-20T15:39:07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2"/>
    <x v="20"/>
    <x v="9"/>
    <d v="2026-04-20T15:39:07"/>
    <n v="141"/>
    <n v="56"/>
    <n v="85"/>
    <n v="0"/>
    <n v="1"/>
    <n v="12"/>
    <n v="26"/>
    <n v="8"/>
    <n v="30"/>
    <n v="26"/>
    <n v="17"/>
    <m/>
    <n v="6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3"/>
    <x v="20"/>
    <x v="9"/>
    <d v="2026-04-20T15:39:07"/>
    <n v="5"/>
    <n v="2"/>
    <n v="3"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18"/>
    <x v="20"/>
    <x v="9"/>
    <d v="2026-04-20T15:39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24"/>
    <x v="20"/>
    <x v="9"/>
    <d v="2026-04-20T15:39:0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4"/>
    <x v="20"/>
    <x v="9"/>
    <d v="2026-04-20T15:39:07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4"/>
    <x v="130"/>
    <x v="12"/>
    <d v="2026-04-20T15:40:01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5"/>
    <x v="130"/>
    <x v="12"/>
    <d v="2026-04-20T15:40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6"/>
    <x v="130"/>
    <x v="12"/>
    <d v="2026-04-20T15:40:01"/>
    <n v="166"/>
    <n v="10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7"/>
    <x v="130"/>
    <x v="12"/>
    <d v="2026-04-20T15:40:0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0"/>
    <x v="131"/>
    <x v="9"/>
    <d v="2026-04-20T15:40:02"/>
    <n v="6"/>
    <n v="3"/>
    <n v="3"/>
    <n v="1"/>
    <m/>
    <n v="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4"/>
    <x v="131"/>
    <x v="9"/>
    <d v="2026-04-20T15:40:02"/>
    <n v="14"/>
    <n v="6"/>
    <n v="8"/>
    <m/>
    <n v="1"/>
    <n v="5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4"/>
    <x v="131"/>
    <x v="9"/>
    <d v="2026-04-20T15:40:02"/>
    <n v="66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5"/>
    <x v="131"/>
    <x v="9"/>
    <d v="2026-04-20T15:40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5"/>
    <x v="20"/>
    <x v="9"/>
    <d v="2026-04-20T15:39:0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6"/>
    <x v="20"/>
    <x v="9"/>
    <d v="2026-04-20T15:39:07"/>
    <n v="320"/>
    <n v="1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7"/>
    <x v="20"/>
    <x v="9"/>
    <d v="2026-04-20T15:39:07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4"/>
    <x v="25"/>
    <x v="20"/>
    <x v="9"/>
    <d v="2026-04-20T15:39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4"/>
    <x v="21"/>
    <x v="1"/>
    <d v="2026-04-20T15:39:08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5"/>
    <x v="21"/>
    <x v="1"/>
    <d v="2026-04-20T15:39:0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6"/>
    <x v="21"/>
    <x v="1"/>
    <d v="2026-04-20T15:39:08"/>
    <n v="368"/>
    <n v="12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7"/>
    <x v="21"/>
    <x v="1"/>
    <d v="2026-04-20T15:39:08"/>
    <n v="66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0"/>
    <x v="1"/>
    <x v="1"/>
    <d v="2026-04-20T15:38:57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"/>
    <x v="1"/>
    <x v="1"/>
    <d v="2026-04-20T15:38:57"/>
    <n v="20"/>
    <m/>
    <m/>
    <n v="10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7"/>
    <x v="3"/>
    <x v="2"/>
    <d v="2026-04-20T15:38:5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8"/>
    <x v="3"/>
    <x v="2"/>
    <d v="2026-04-20T15:38:57"/>
    <n v="15.6"/>
    <n v="2.8"/>
    <n v="4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19"/>
    <x v="3"/>
    <x v="2"/>
    <d v="2026-04-20T15:38:57"/>
    <n v="14"/>
    <n v="0"/>
    <n v="9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20"/>
    <x v="3"/>
    <x v="2"/>
    <d v="2026-04-20T15:38:57"/>
    <n v="6"/>
    <n v="1"/>
    <n v="5"/>
    <n v="1"/>
    <n v="0"/>
    <n v="0"/>
    <n v="0"/>
    <n v="2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24"/>
    <x v="3"/>
    <x v="2"/>
    <d v="2026-04-20T15:38:57"/>
    <n v="7"/>
    <n v="6"/>
    <n v="1"/>
    <n v="1"/>
    <n v="3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4"/>
    <x v="3"/>
    <x v="2"/>
    <d v="2026-04-20T15:38:57"/>
    <n v="895"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5"/>
    <x v="137"/>
    <x v="17"/>
    <d v="2026-04-20T15:38:5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29"/>
    <x v="137"/>
    <x v="17"/>
    <d v="2026-04-20T15:38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6"/>
    <x v="137"/>
    <x v="17"/>
    <d v="2026-04-20T15:38:55"/>
    <n v="542"/>
    <n v="237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8"/>
    <x v="139"/>
    <x v="1"/>
    <d v="2026-04-20T15:38:56"/>
    <n v="156"/>
    <n v="7.6"/>
    <n v="20"/>
    <n v="48"/>
    <n v="28.8"/>
    <n v="5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9"/>
    <x v="139"/>
    <x v="1"/>
    <d v="2026-04-20T15:38:56"/>
    <n v="51.2"/>
    <m/>
    <n v="32.799999999999997"/>
    <n v="16.39999999999999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20"/>
    <x v="139"/>
    <x v="1"/>
    <d v="2026-04-20T15:38:56"/>
    <n v="38"/>
    <n v="19"/>
    <n v="19"/>
    <m/>
    <n v="2"/>
    <n v="1"/>
    <n v="7"/>
    <n v="7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24"/>
    <x v="139"/>
    <x v="1"/>
    <d v="2026-04-20T15:38:56"/>
    <n v="71"/>
    <n v="30"/>
    <n v="41"/>
    <n v="3"/>
    <n v="16"/>
    <n v="29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4"/>
    <x v="139"/>
    <x v="1"/>
    <d v="2026-04-20T15:38:56"/>
    <n v="1133"/>
    <n v="1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5"/>
    <x v="3"/>
    <x v="2"/>
    <d v="2026-04-20T15:38:5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3"/>
    <x v="6"/>
    <x v="2"/>
    <d v="2026-04-20T15:38:58"/>
    <n v="4.8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22"/>
    <x v="6"/>
    <x v="2"/>
    <d v="2026-04-20T15:38:58"/>
    <n v="2.8"/>
    <n v="0"/>
    <n v="0"/>
    <n v="0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2"/>
    <x v="6"/>
    <x v="2"/>
    <d v="2026-04-20T15:38:58"/>
    <n v="587"/>
    <n v="220"/>
    <n v="367"/>
    <n v="8"/>
    <n v="18"/>
    <n v="55"/>
    <n v="71"/>
    <n v="65"/>
    <n v="135"/>
    <n v="124"/>
    <n v="63"/>
    <m/>
    <n v="9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3"/>
    <x v="6"/>
    <x v="2"/>
    <d v="2026-04-20T15:38:58"/>
    <n v="16"/>
    <n v="8"/>
    <n v="8"/>
    <n v="0"/>
    <n v="1"/>
    <n v="6"/>
    <n v="2"/>
    <n v="2"/>
    <n v="3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4"/>
    <x v="6"/>
    <x v="2"/>
    <d v="2026-04-20T15:38:5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5"/>
    <x v="6"/>
    <x v="2"/>
    <d v="2026-04-20T15:38:58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6"/>
    <x v="6"/>
    <x v="2"/>
    <d v="2026-04-20T15:38:58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4"/>
    <x v="33"/>
    <x v="4"/>
    <d v="2026-04-20T15:39:19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5"/>
    <x v="33"/>
    <x v="4"/>
    <d v="2026-04-20T15:39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6"/>
    <x v="33"/>
    <x v="4"/>
    <d v="2026-04-20T15:39:19"/>
    <n v="91"/>
    <n v="3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7"/>
    <x v="33"/>
    <x v="4"/>
    <d v="2026-04-20T15:39:19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9"/>
    <x v="125"/>
    <x v="10"/>
    <d v="2026-04-20T15:39:59"/>
    <n v="8"/>
    <m/>
    <n v="4.8"/>
    <m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20"/>
    <x v="125"/>
    <x v="10"/>
    <d v="2026-04-20T15:39:59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24"/>
    <x v="125"/>
    <x v="10"/>
    <d v="2026-04-20T15:39:59"/>
    <n v="13"/>
    <n v="8"/>
    <n v="5"/>
    <m/>
    <n v="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4"/>
    <x v="125"/>
    <x v="10"/>
    <d v="2026-04-20T15:39:59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6"/>
    <x v="134"/>
    <x v="14"/>
    <d v="2026-04-20T16:53:02"/>
    <n v="556"/>
    <n v="227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7"/>
    <x v="134"/>
    <x v="14"/>
    <d v="2026-04-20T16:53:02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25"/>
    <x v="134"/>
    <x v="14"/>
    <d v="2026-04-20T16:53:0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34"/>
    <x v="134"/>
    <x v="14"/>
    <d v="2026-04-20T16:5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8"/>
    <x v="137"/>
    <x v="17"/>
    <d v="2026-04-20T16:53:03"/>
    <n v="142"/>
    <m/>
    <m/>
    <m/>
    <n v="5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9"/>
    <x v="137"/>
    <x v="17"/>
    <d v="2026-04-20T16:53:03"/>
    <n v="208"/>
    <m/>
    <m/>
    <m/>
    <m/>
    <m/>
    <n v="118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10"/>
    <x v="137"/>
    <x v="17"/>
    <d v="2026-04-20T16:53:03"/>
    <n v="49"/>
    <m/>
    <m/>
    <m/>
    <m/>
    <m/>
    <m/>
    <m/>
    <n v="30"/>
    <m/>
    <n v="6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11"/>
    <x v="137"/>
    <x v="17"/>
    <d v="2026-04-20T16:53:03"/>
    <n v="64.8"/>
    <n v="4"/>
    <n v="12"/>
    <n v="4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6"/>
    <x v="128"/>
    <x v="2"/>
    <d v="2026-04-20T15:40:00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7"/>
    <x v="128"/>
    <x v="2"/>
    <d v="2026-04-20T15:40:00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8"/>
    <x v="128"/>
    <x v="2"/>
    <d v="2026-04-20T15:40:00"/>
    <n v="16"/>
    <m/>
    <m/>
    <n v="6.4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9"/>
    <x v="128"/>
    <x v="2"/>
    <d v="2026-04-20T15:40:00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0"/>
    <x v="128"/>
    <x v="2"/>
    <d v="2026-04-20T15:40:00"/>
    <n v="16"/>
    <n v="7"/>
    <n v="9"/>
    <m/>
    <m/>
    <n v="2"/>
    <n v="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10"/>
    <x v="130"/>
    <x v="12"/>
    <d v="2026-04-20T15:40:01"/>
    <n v="19"/>
    <m/>
    <m/>
    <m/>
    <m/>
    <m/>
    <m/>
    <m/>
    <n v="8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11"/>
    <x v="130"/>
    <x v="12"/>
    <d v="2026-04-20T15:40:01"/>
    <n v="36"/>
    <n v="12"/>
    <n v="11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0"/>
    <x v="130"/>
    <x v="12"/>
    <d v="2026-04-20T15:40:0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8"/>
    <x v="131"/>
    <x v="9"/>
    <d v="2026-04-20T15:40:02"/>
    <n v="31.6"/>
    <m/>
    <n v="3.6"/>
    <n v="10.8"/>
    <n v="6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9"/>
    <x v="131"/>
    <x v="9"/>
    <d v="2026-04-20T15:40:02"/>
    <n v="8"/>
    <m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6"/>
    <x v="132"/>
    <x v="2"/>
    <d v="2026-04-20T15:40:0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2"/>
    <x v="132"/>
    <x v="2"/>
    <d v="2026-04-20T15:40:02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3"/>
    <x v="132"/>
    <x v="2"/>
    <d v="2026-04-20T15:40:02"/>
    <n v="13.32"/>
    <n v="0"/>
    <n v="8.8800000000000008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2"/>
    <x v="132"/>
    <x v="2"/>
    <d v="2026-04-20T15:40:02"/>
    <n v="14.8"/>
    <n v="0"/>
    <n v="0"/>
    <n v="7.6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3"/>
    <x v="132"/>
    <x v="2"/>
    <d v="2026-04-20T15:40:02"/>
    <n v="11.2"/>
    <n v="2.8"/>
    <n v="0"/>
    <n v="4.4000000000000004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"/>
    <x v="132"/>
    <x v="2"/>
    <d v="2026-04-20T15:40:02"/>
    <n v="630"/>
    <n v="248"/>
    <n v="382"/>
    <n v="6"/>
    <n v="10"/>
    <n v="49"/>
    <n v="64"/>
    <n v="91"/>
    <n v="162"/>
    <n v="134"/>
    <n v="80"/>
    <m/>
    <n v="13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4"/>
    <x v="125"/>
    <x v="10"/>
    <d v="2026-04-20T15:3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7"/>
    <x v="137"/>
    <x v="17"/>
    <d v="2026-04-20T15:38:55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31"/>
    <x v="137"/>
    <x v="17"/>
    <d v="2026-04-20T15:38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5"/>
    <x v="139"/>
    <x v="1"/>
    <d v="2026-04-20T15:38:5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6"/>
    <x v="139"/>
    <x v="1"/>
    <d v="2026-04-20T15:38:56"/>
    <n v="1133"/>
    <n v="472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7"/>
    <x v="139"/>
    <x v="1"/>
    <d v="2026-04-20T15:38:56"/>
    <n v="37"/>
    <n v="2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4"/>
    <x v="140"/>
    <x v="1"/>
    <d v="2026-04-20T15:38:56"/>
    <n v="692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4"/>
    <x v="132"/>
    <x v="2"/>
    <d v="2026-04-20T15:40:02"/>
    <n v="5"/>
    <n v="3"/>
    <n v="2"/>
    <n v="0"/>
    <n v="2"/>
    <n v="3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4"/>
    <x v="132"/>
    <x v="2"/>
    <d v="2026-04-20T15:40:02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4"/>
    <x v="137"/>
    <x v="17"/>
    <d v="2026-04-20T16:53:03"/>
    <n v="496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5"/>
    <x v="137"/>
    <x v="17"/>
    <d v="2026-04-20T16:53:0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29"/>
    <x v="137"/>
    <x v="17"/>
    <d v="2026-04-20T16:53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6"/>
    <x v="137"/>
    <x v="17"/>
    <d v="2026-04-20T16:53:03"/>
    <n v="496"/>
    <n v="211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7"/>
    <x v="137"/>
    <x v="17"/>
    <d v="2026-04-20T16:53:03"/>
    <n v="33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31"/>
    <x v="137"/>
    <x v="17"/>
    <d v="2026-04-20T16:53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8"/>
    <x v="138"/>
    <x v="18"/>
    <d v="2026-04-20T16:53:03"/>
    <n v="168"/>
    <m/>
    <m/>
    <m/>
    <n v="6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9"/>
    <x v="138"/>
    <x v="18"/>
    <d v="2026-04-20T16:53:03"/>
    <n v="387"/>
    <m/>
    <m/>
    <m/>
    <m/>
    <m/>
    <n v="238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10"/>
    <x v="138"/>
    <x v="18"/>
    <d v="2026-04-20T16:53:03"/>
    <n v="44"/>
    <m/>
    <m/>
    <m/>
    <m/>
    <m/>
    <m/>
    <m/>
    <n v="30"/>
    <m/>
    <n v="0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11"/>
    <x v="138"/>
    <x v="18"/>
    <d v="2026-04-20T16:53:03"/>
    <n v="173.6"/>
    <n v="24"/>
    <n v="52"/>
    <n v="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0"/>
    <x v="138"/>
    <x v="18"/>
    <d v="2026-04-20T16:53:03"/>
    <n v="12"/>
    <m/>
    <m/>
    <m/>
    <n v="2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1"/>
    <x v="138"/>
    <x v="18"/>
    <d v="2026-04-20T16:53:03"/>
    <n v="16"/>
    <m/>
    <n v="0"/>
    <n v="4"/>
    <n v="2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12"/>
    <x v="138"/>
    <x v="18"/>
    <d v="2026-04-20T16:53:0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22"/>
    <x v="138"/>
    <x v="18"/>
    <d v="2026-04-20T16:53:03"/>
    <n v="17.600000000000001"/>
    <n v="0"/>
    <n v="3.6"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23"/>
    <x v="138"/>
    <x v="18"/>
    <d v="2026-04-20T16:53:03"/>
    <n v="6"/>
    <n v="3.6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2"/>
    <x v="138"/>
    <x v="18"/>
    <d v="2026-04-20T16:53:03"/>
    <n v="380"/>
    <n v="183"/>
    <n v="197"/>
    <n v="11"/>
    <n v="15"/>
    <n v="33"/>
    <n v="30"/>
    <n v="54"/>
    <n v="119"/>
    <n v="75"/>
    <n v="30"/>
    <m/>
    <n v="0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3"/>
    <x v="138"/>
    <x v="18"/>
    <d v="2026-04-20T16:53:03"/>
    <n v="8"/>
    <n v="4"/>
    <n v="4"/>
    <n v="0"/>
    <n v="0"/>
    <n v="2"/>
    <n v="1"/>
    <n v="1"/>
    <n v="4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15"/>
    <x v="138"/>
    <x v="18"/>
    <d v="2026-04-20T16:53:03"/>
    <n v="8"/>
    <n v="3"/>
    <n v="5"/>
    <n v="1"/>
    <n v="1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4"/>
    <x v="138"/>
    <x v="18"/>
    <d v="2026-04-20T16:53:03"/>
    <n v="468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5"/>
    <x v="138"/>
    <x v="18"/>
    <d v="2026-04-20T16:53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6"/>
    <x v="138"/>
    <x v="18"/>
    <d v="2026-04-20T16:53:03"/>
    <n v="936"/>
    <n v="468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8"/>
    <x v="7"/>
    <x v="138"/>
    <x v="18"/>
    <d v="2026-04-20T16:53:03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8"/>
    <x v="139"/>
    <x v="1"/>
    <d v="2026-04-20T16:53:04"/>
    <n v="254"/>
    <m/>
    <m/>
    <m/>
    <n v="136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9"/>
    <x v="139"/>
    <x v="1"/>
    <d v="2026-04-20T16:53:04"/>
    <n v="374"/>
    <m/>
    <m/>
    <m/>
    <m/>
    <m/>
    <n v="264"/>
    <n v="10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5"/>
    <x v="140"/>
    <x v="1"/>
    <d v="2026-04-20T15:38:5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1"/>
    <x v="6"/>
    <x v="140"/>
    <x v="1"/>
    <d v="2026-04-20T15:38:56"/>
    <n v="692"/>
    <n v="256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8"/>
    <x v="7"/>
    <x v="5"/>
    <d v="2026-04-20T16:53:08"/>
    <n v="106"/>
    <m/>
    <m/>
    <m/>
    <n v="3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9"/>
    <x v="7"/>
    <x v="5"/>
    <d v="2026-04-20T16:53:08"/>
    <n v="280"/>
    <m/>
    <m/>
    <m/>
    <m/>
    <m/>
    <n v="17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10"/>
    <x v="7"/>
    <x v="5"/>
    <d v="2026-04-20T16:53:08"/>
    <n v="67"/>
    <m/>
    <m/>
    <m/>
    <m/>
    <m/>
    <m/>
    <m/>
    <n v="25"/>
    <m/>
    <n v="28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11"/>
    <x v="7"/>
    <x v="5"/>
    <d v="2026-04-20T16:53:08"/>
    <n v="81.599999999999994"/>
    <n v="8"/>
    <n v="8"/>
    <n v="6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0"/>
    <x v="7"/>
    <x v="5"/>
    <d v="2026-04-20T16:53:08"/>
    <n v="20"/>
    <m/>
    <m/>
    <m/>
    <n v="6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1"/>
    <x v="7"/>
    <x v="5"/>
    <d v="2026-04-20T16:53:08"/>
    <n v="20"/>
    <m/>
    <m/>
    <m/>
    <n v="6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26"/>
    <x v="7"/>
    <x v="5"/>
    <d v="2026-04-20T16:53:0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22"/>
    <x v="7"/>
    <x v="5"/>
    <d v="2026-04-20T16:53:08"/>
    <n v="5.6"/>
    <m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8"/>
    <x v="23"/>
    <x v="7"/>
    <x v="5"/>
    <d v="2026-04-20T16:53:08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36"/>
    <x v="133"/>
    <x v="1"/>
    <d v="2026-04-20T15:39:0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4"/>
    <x v="133"/>
    <x v="1"/>
    <d v="2026-04-20T15:39:05"/>
    <n v="651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4"/>
    <x v="17"/>
    <x v="9"/>
    <d v="2026-04-20T15:39:06"/>
    <n v="1074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5"/>
    <x v="17"/>
    <x v="9"/>
    <d v="2026-04-20T15:39:0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6"/>
    <x v="17"/>
    <x v="9"/>
    <d v="2026-04-20T15:39:06"/>
    <n v="1074"/>
    <n v="440"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7"/>
    <x v="17"/>
    <x v="9"/>
    <d v="2026-04-20T15:39:06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25"/>
    <x v="17"/>
    <x v="9"/>
    <d v="2026-04-20T15:39:0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6"/>
    <x v="19"/>
    <x v="2"/>
    <d v="2026-04-20T15:39:07"/>
    <n v="1384"/>
    <n v="538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6"/>
    <x v="139"/>
    <x v="1"/>
    <d v="2026-04-20T16:53:04"/>
    <n v="20"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7"/>
    <x v="139"/>
    <x v="1"/>
    <d v="2026-04-20T16:53:04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8"/>
    <x v="139"/>
    <x v="1"/>
    <d v="2026-04-20T16:53:04"/>
    <n v="111.2"/>
    <n v="14.4"/>
    <n v="12.4"/>
    <n v="43.6"/>
    <n v="14.8"/>
    <n v="19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19"/>
    <x v="139"/>
    <x v="1"/>
    <d v="2026-04-20T16:53:04"/>
    <n v="69.2"/>
    <n v="5.6"/>
    <n v="16.8"/>
    <n v="30.8"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0"/>
    <x v="139"/>
    <x v="1"/>
    <d v="2026-04-20T16:53:04"/>
    <n v="25"/>
    <n v="13"/>
    <n v="12"/>
    <m/>
    <m/>
    <n v="1"/>
    <n v="3"/>
    <n v="6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8"/>
    <x v="6"/>
    <x v="2"/>
    <d v="2026-04-20T15:38:58"/>
    <n v="7.2"/>
    <n v="0"/>
    <n v="0"/>
    <n v="2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20"/>
    <x v="6"/>
    <x v="2"/>
    <d v="2026-04-20T15:38:58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6"/>
    <x v="2"/>
    <x v="2"/>
    <d v="2026-04-20T15:38:58"/>
    <n v="1077"/>
    <n v="416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7"/>
    <x v="2"/>
    <x v="2"/>
    <d v="2026-04-20T15:38:58"/>
    <n v="93"/>
    <n v="2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5"/>
    <x v="2"/>
    <x v="2"/>
    <d v="2026-04-20T15:38:58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5"/>
    <x v="12"/>
    <x v="1"/>
    <d v="2026-04-20T15:39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9"/>
    <x v="12"/>
    <x v="1"/>
    <d v="2026-04-20T15:39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30"/>
    <x v="12"/>
    <x v="1"/>
    <d v="2026-04-20T15:39:0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5"/>
    <x v="19"/>
    <x v="2"/>
    <d v="2026-04-20T15:39:0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30"/>
    <x v="19"/>
    <x v="2"/>
    <d v="2026-04-20T15:39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5"/>
    <x v="20"/>
    <x v="9"/>
    <d v="2026-04-20T16:53:1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6"/>
    <x v="20"/>
    <x v="9"/>
    <d v="2026-04-20T16:53:15"/>
    <n v="317"/>
    <n v="18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7"/>
    <x v="20"/>
    <x v="9"/>
    <d v="2026-04-20T16:53:15"/>
    <n v="15"/>
    <n v="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8"/>
    <x v="21"/>
    <x v="1"/>
    <d v="2026-04-20T16:53:15"/>
    <n v="248"/>
    <m/>
    <m/>
    <m/>
    <n v="116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9"/>
    <x v="21"/>
    <x v="1"/>
    <d v="2026-04-20T16:53:15"/>
    <n v="494"/>
    <m/>
    <m/>
    <m/>
    <m/>
    <m/>
    <n v="296"/>
    <n v="191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5"/>
    <x v="10"/>
    <x v="21"/>
    <x v="1"/>
    <d v="2026-04-20T16:53:15"/>
    <n v="131"/>
    <m/>
    <m/>
    <m/>
    <m/>
    <m/>
    <m/>
    <m/>
    <n v="69"/>
    <m/>
    <n v="42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4"/>
    <x v="139"/>
    <x v="1"/>
    <d v="2026-04-20T16:53:04"/>
    <n v="49"/>
    <n v="23"/>
    <n v="26"/>
    <n v="6"/>
    <n v="8"/>
    <n v="19"/>
    <n v="7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4"/>
    <x v="139"/>
    <x v="1"/>
    <d v="2026-04-20T16:53:04"/>
    <n v="1002"/>
    <n v="1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5"/>
    <x v="139"/>
    <x v="1"/>
    <d v="2026-04-20T16:53:0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29"/>
    <x v="139"/>
    <x v="1"/>
    <d v="2026-04-20T16:53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6"/>
    <x v="139"/>
    <x v="1"/>
    <d v="2026-04-20T16:53:04"/>
    <n v="1002"/>
    <n v="415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7"/>
    <x v="139"/>
    <x v="1"/>
    <d v="2026-04-20T16:53:0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0"/>
    <x v="32"/>
    <x v="139"/>
    <x v="1"/>
    <d v="2026-04-20T16:53:04"/>
    <n v="14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8"/>
    <x v="140"/>
    <x v="1"/>
    <d v="2026-04-20T16:53:04"/>
    <n v="174"/>
    <m/>
    <m/>
    <m/>
    <n v="8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9"/>
    <x v="140"/>
    <x v="1"/>
    <d v="2026-04-20T16:53:04"/>
    <n v="266"/>
    <m/>
    <m/>
    <m/>
    <m/>
    <m/>
    <n v="156"/>
    <n v="1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0"/>
    <x v="140"/>
    <x v="1"/>
    <d v="2026-04-20T16:53:04"/>
    <n v="62"/>
    <m/>
    <m/>
    <m/>
    <m/>
    <m/>
    <m/>
    <m/>
    <n v="37"/>
    <m/>
    <n v="6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0"/>
    <x v="140"/>
    <x v="1"/>
    <d v="2026-04-20T16:5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"/>
    <x v="140"/>
    <x v="1"/>
    <d v="2026-04-20T16:53:04"/>
    <n v="6"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2"/>
    <x v="140"/>
    <x v="1"/>
    <d v="2026-04-20T16:53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21"/>
    <x v="140"/>
    <x v="1"/>
    <d v="2026-04-20T16:53:0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22"/>
    <x v="140"/>
    <x v="1"/>
    <d v="2026-04-20T16:53:04"/>
    <n v="26.4"/>
    <m/>
    <m/>
    <n v="17.600000000000001"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23"/>
    <x v="140"/>
    <x v="1"/>
    <d v="2026-04-20T16:53:04"/>
    <n v="11.2"/>
    <n v="3.6"/>
    <n v="2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2"/>
    <x v="140"/>
    <x v="1"/>
    <d v="2026-04-20T16:53:04"/>
    <n v="323"/>
    <n v="128"/>
    <n v="195"/>
    <n v="6"/>
    <n v="10"/>
    <n v="27"/>
    <n v="40"/>
    <n v="47"/>
    <n v="78"/>
    <n v="55"/>
    <n v="38"/>
    <m/>
    <n v="3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3"/>
    <x v="140"/>
    <x v="1"/>
    <d v="2026-04-20T16:53:04"/>
    <n v="3"/>
    <n v="2"/>
    <n v="1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4"/>
    <x v="140"/>
    <x v="1"/>
    <d v="2026-04-20T16:53:0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5"/>
    <x v="140"/>
    <x v="1"/>
    <d v="2026-04-20T16:53:04"/>
    <n v="9"/>
    <n v="4"/>
    <n v="5"/>
    <n v="1"/>
    <n v="1"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6"/>
    <x v="140"/>
    <x v="1"/>
    <d v="2026-04-20T16:53:04"/>
    <n v="7"/>
    <n v="1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7"/>
    <x v="140"/>
    <x v="1"/>
    <d v="2026-04-20T16:53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18"/>
    <x v="140"/>
    <x v="1"/>
    <d v="2026-04-20T16:53:0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20"/>
    <x v="140"/>
    <x v="1"/>
    <d v="2026-04-20T16:53:04"/>
    <n v="6"/>
    <n v="2"/>
    <n v="4"/>
    <n v="1"/>
    <m/>
    <n v="1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"/>
    <x v="1"/>
    <x v="1"/>
    <d v="2026-04-20T15:38:57"/>
    <n v="656"/>
    <n v="247"/>
    <n v="409"/>
    <n v="7"/>
    <n v="23"/>
    <n v="51"/>
    <n v="67"/>
    <n v="60"/>
    <n v="184"/>
    <n v="101"/>
    <n v="105"/>
    <m/>
    <n v="27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3"/>
    <x v="1"/>
    <x v="1"/>
    <d v="2026-04-20T15:38:57"/>
    <n v="12"/>
    <n v="5"/>
    <n v="7"/>
    <n v="1"/>
    <n v="1"/>
    <n v="5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4"/>
    <x v="1"/>
    <x v="1"/>
    <d v="2026-04-20T15:38:57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5"/>
    <x v="1"/>
    <x v="1"/>
    <d v="2026-04-20T15:38:57"/>
    <n v="18"/>
    <n v="8"/>
    <n v="10"/>
    <m/>
    <n v="4"/>
    <n v="6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6"/>
    <x v="1"/>
    <x v="1"/>
    <d v="2026-04-20T15:38:57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6"/>
    <x v="3"/>
    <x v="2"/>
    <d v="2026-04-20T15:38:57"/>
    <n v="895"/>
    <n v="376"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7"/>
    <x v="3"/>
    <x v="2"/>
    <d v="2026-04-20T15:38:57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24"/>
    <x v="6"/>
    <x v="2"/>
    <d v="2026-04-20T15:38:58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24"/>
    <x v="140"/>
    <x v="1"/>
    <d v="2026-04-20T16:53:0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4"/>
    <x v="140"/>
    <x v="1"/>
    <d v="2026-04-20T16:53:04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5"/>
    <x v="140"/>
    <x v="1"/>
    <d v="2026-04-20T16:53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6"/>
    <x v="140"/>
    <x v="1"/>
    <d v="2026-04-20T16:53:04"/>
    <n v="669"/>
    <n v="241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1"/>
    <x v="7"/>
    <x v="140"/>
    <x v="1"/>
    <d v="2026-04-20T16:53:04"/>
    <n v="76"/>
    <n v="1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8"/>
    <x v="1"/>
    <x v="1"/>
    <d v="2026-04-20T16:53:05"/>
    <n v="256"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9"/>
    <x v="1"/>
    <x v="1"/>
    <d v="2026-04-20T16:53:05"/>
    <n v="449"/>
    <m/>
    <m/>
    <m/>
    <m/>
    <m/>
    <n v="300"/>
    <n v="1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0"/>
    <x v="1"/>
    <x v="1"/>
    <d v="2026-04-20T16:53:05"/>
    <n v="169"/>
    <m/>
    <m/>
    <m/>
    <m/>
    <m/>
    <m/>
    <m/>
    <n v="93"/>
    <m/>
    <n v="50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1"/>
    <x v="1"/>
    <x v="1"/>
    <d v="2026-04-20T16:53:05"/>
    <n v="208"/>
    <n v="20.8"/>
    <n v="54.4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0"/>
    <x v="1"/>
    <x v="1"/>
    <d v="2026-04-20T16:53:05"/>
    <n v="10"/>
    <m/>
    <m/>
    <m/>
    <n v="6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"/>
    <x v="1"/>
    <x v="1"/>
    <d v="2026-04-20T16:53:05"/>
    <n v="20"/>
    <m/>
    <n v="0"/>
    <n v="8"/>
    <n v="8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2"/>
    <x v="1"/>
    <x v="1"/>
    <d v="2026-04-20T16:53:05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3"/>
    <x v="1"/>
    <x v="1"/>
    <d v="2026-04-20T16:53:05"/>
    <n v="8.8800000000000008"/>
    <n v="4.07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1"/>
    <x v="1"/>
    <x v="1"/>
    <d v="2026-04-20T16:53:05"/>
    <n v="13.6"/>
    <n v="0"/>
    <n v="0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2"/>
    <x v="1"/>
    <x v="1"/>
    <d v="2026-04-20T16:53:05"/>
    <n v="37.200000000000003"/>
    <n v="0"/>
    <n v="9.1999999999999993"/>
    <n v="15.2"/>
    <n v="1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9"/>
    <x v="7"/>
    <x v="98"/>
    <x v="4"/>
    <d v="2026-04-20T15:39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8"/>
    <x v="100"/>
    <x v="11"/>
    <d v="2026-04-20T15:39:47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9"/>
    <x v="100"/>
    <x v="11"/>
    <d v="2026-04-20T15:39:47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10"/>
    <x v="100"/>
    <x v="11"/>
    <d v="2026-04-20T15:39:47"/>
    <n v="7"/>
    <m/>
    <m/>
    <m/>
    <m/>
    <m/>
    <m/>
    <m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11"/>
    <x v="100"/>
    <x v="11"/>
    <d v="2026-04-20T15:39:47"/>
    <n v="16.8"/>
    <n v="0.8"/>
    <n v="9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0"/>
    <x v="100"/>
    <x v="11"/>
    <d v="2026-04-20T15:39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1"/>
    <x v="100"/>
    <x v="11"/>
    <d v="2026-04-20T15:39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2"/>
    <x v="100"/>
    <x v="11"/>
    <d v="2026-04-20T15:39:47"/>
    <n v="44"/>
    <n v="25"/>
    <n v="19"/>
    <n v="1"/>
    <n v="3"/>
    <n v="2"/>
    <n v="7"/>
    <n v="2"/>
    <n v="11"/>
    <n v="12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1"/>
    <x v="3"/>
    <x v="100"/>
    <x v="11"/>
    <d v="2026-04-20T15:39:47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10"/>
    <x v="101"/>
    <x v="11"/>
    <d v="2026-04-20T15:39:47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11"/>
    <x v="101"/>
    <x v="11"/>
    <d v="2026-04-20T15:39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2"/>
    <x v="101"/>
    <x v="11"/>
    <d v="2026-04-20T15:39:47"/>
    <n v="13"/>
    <n v="5"/>
    <n v="8"/>
    <m/>
    <m/>
    <n v="2"/>
    <n v="1"/>
    <n v="2"/>
    <n v="3"/>
    <n v="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4"/>
    <x v="101"/>
    <x v="11"/>
    <d v="2026-04-20T15:39:4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5"/>
    <x v="101"/>
    <x v="11"/>
    <d v="2026-04-20T15:3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6"/>
    <x v="101"/>
    <x v="11"/>
    <d v="2026-04-20T15:39:47"/>
    <n v="56"/>
    <n v="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7"/>
    <x v="101"/>
    <x v="11"/>
    <d v="2026-04-20T15:3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3"/>
    <x v="110"/>
    <x v="9"/>
    <d v="2026-04-20T15:39:5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17"/>
    <x v="110"/>
    <x v="9"/>
    <d v="2026-04-20T15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8"/>
    <x v="9"/>
    <x v="111"/>
    <x v="5"/>
    <d v="2026-04-20T15:39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8"/>
    <x v="2"/>
    <x v="111"/>
    <x v="5"/>
    <d v="2026-04-20T15:39:53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8"/>
    <x v="4"/>
    <x v="111"/>
    <x v="5"/>
    <d v="2026-04-20T15:39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8"/>
    <x v="6"/>
    <x v="111"/>
    <x v="5"/>
    <d v="2026-04-20T15:39:53"/>
    <n v="51"/>
    <n v="1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9"/>
    <x v="8"/>
    <x v="112"/>
    <x v="12"/>
    <d v="2026-04-20T15:39:54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9"/>
    <x v="9"/>
    <x v="112"/>
    <x v="12"/>
    <d v="2026-04-20T15:39:5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9"/>
    <x v="2"/>
    <x v="112"/>
    <x v="12"/>
    <d v="2026-04-20T15:39:54"/>
    <n v="13"/>
    <n v="7"/>
    <n v="6"/>
    <m/>
    <m/>
    <m/>
    <n v="5"/>
    <n v="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9"/>
    <x v="4"/>
    <x v="112"/>
    <x v="12"/>
    <d v="2026-04-20T15:39:5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8"/>
    <x v="113"/>
    <x v="9"/>
    <d v="2026-04-20T15:39:54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9"/>
    <x v="113"/>
    <x v="9"/>
    <d v="2026-04-20T15:39:54"/>
    <n v="28"/>
    <m/>
    <m/>
    <m/>
    <m/>
    <m/>
    <n v="14"/>
    <n v="14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10"/>
    <x v="113"/>
    <x v="9"/>
    <d v="2026-04-20T15:39:54"/>
    <n v="13"/>
    <m/>
    <m/>
    <m/>
    <m/>
    <m/>
    <m/>
    <m/>
    <n v="6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11"/>
    <x v="113"/>
    <x v="9"/>
    <d v="2026-04-20T15:39:54"/>
    <n v="6.4"/>
    <m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13"/>
    <x v="113"/>
    <x v="9"/>
    <d v="2026-04-20T15:39:54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2"/>
    <x v="113"/>
    <x v="9"/>
    <d v="2026-04-20T15:39:54"/>
    <n v="40"/>
    <n v="11"/>
    <n v="29"/>
    <m/>
    <n v="1"/>
    <n v="2"/>
    <n v="6"/>
    <n v="5"/>
    <n v="7"/>
    <n v="7"/>
    <n v="6"/>
    <m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10"/>
    <x v="103"/>
    <x v="10"/>
    <d v="2026-04-20T15:39:4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11"/>
    <x v="103"/>
    <x v="10"/>
    <d v="2026-04-20T15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2"/>
    <x v="103"/>
    <x v="10"/>
    <d v="2026-04-20T15:39:48"/>
    <n v="9"/>
    <n v="3"/>
    <n v="6"/>
    <m/>
    <m/>
    <n v="1"/>
    <m/>
    <n v="2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4"/>
    <x v="103"/>
    <x v="10"/>
    <d v="2026-04-20T15:39:4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5"/>
    <x v="103"/>
    <x v="10"/>
    <d v="2026-04-20T15:39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6"/>
    <x v="103"/>
    <x v="10"/>
    <d v="2026-04-20T15:39:48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7"/>
    <x v="103"/>
    <x v="10"/>
    <d v="2026-04-20T15:39:48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8"/>
    <x v="6"/>
    <x v="105"/>
    <x v="6"/>
    <d v="2026-04-20T15:39:49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14"/>
    <x v="113"/>
    <x v="9"/>
    <d v="2026-04-20T15:39:5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4"/>
    <x v="113"/>
    <x v="9"/>
    <d v="2026-04-20T15:39:54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8"/>
    <x v="114"/>
    <x v="13"/>
    <d v="2026-04-20T15:39:55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9"/>
    <x v="114"/>
    <x v="13"/>
    <d v="2026-04-20T15:39:55"/>
    <n v="34"/>
    <m/>
    <m/>
    <m/>
    <m/>
    <m/>
    <n v="14"/>
    <n v="2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10"/>
    <x v="114"/>
    <x v="13"/>
    <d v="2026-04-20T15:39:55"/>
    <n v="8"/>
    <m/>
    <m/>
    <m/>
    <m/>
    <m/>
    <m/>
    <m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11"/>
    <x v="114"/>
    <x v="13"/>
    <d v="2026-04-20T15:39:55"/>
    <n v="13.6"/>
    <n v="3.2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23"/>
    <x v="114"/>
    <x v="13"/>
    <d v="2026-04-20T15:39:55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2"/>
    <x v="114"/>
    <x v="13"/>
    <d v="2026-04-20T15:39:55"/>
    <n v="35"/>
    <n v="14"/>
    <n v="21"/>
    <n v="2"/>
    <n v="1"/>
    <n v="2"/>
    <n v="4"/>
    <n v="0"/>
    <n v="7"/>
    <n v="11"/>
    <n v="6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8"/>
    <x v="7"/>
    <x v="105"/>
    <x v="6"/>
    <d v="2026-04-20T15:39:4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6"/>
    <x v="106"/>
    <x v="1"/>
    <d v="2026-04-20T15:39:50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7"/>
    <x v="106"/>
    <x v="1"/>
    <d v="2026-04-20T15:39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10"/>
    <x v="116"/>
    <x v="8"/>
    <d v="2026-04-20T15:39:50"/>
    <n v="9"/>
    <m/>
    <m/>
    <m/>
    <m/>
    <m/>
    <m/>
    <m/>
    <n v="4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11"/>
    <x v="116"/>
    <x v="8"/>
    <d v="2026-04-20T15:39:50"/>
    <n v="12"/>
    <n v="0"/>
    <n v="6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2"/>
    <x v="116"/>
    <x v="8"/>
    <d v="2026-04-20T15:39:50"/>
    <n v="36"/>
    <n v="23"/>
    <n v="13"/>
    <n v="0"/>
    <n v="2"/>
    <n v="2"/>
    <n v="6"/>
    <n v="3"/>
    <n v="9"/>
    <n v="7"/>
    <n v="4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4"/>
    <x v="116"/>
    <x v="8"/>
    <d v="2026-04-20T15:39:5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5"/>
    <x v="116"/>
    <x v="8"/>
    <d v="2026-04-20T15:39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15"/>
    <x v="114"/>
    <x v="13"/>
    <d v="2026-04-20T15:39:55"/>
    <n v="1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4"/>
    <x v="114"/>
    <x v="13"/>
    <d v="2026-04-20T15:39:5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8"/>
    <x v="115"/>
    <x v="1"/>
    <d v="2026-04-20T15:39:55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9"/>
    <x v="115"/>
    <x v="1"/>
    <d v="2026-04-20T15:39:55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10"/>
    <x v="115"/>
    <x v="1"/>
    <d v="2026-04-20T15:39:55"/>
    <n v="14"/>
    <m/>
    <m/>
    <m/>
    <m/>
    <m/>
    <m/>
    <m/>
    <n v="7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11"/>
    <x v="115"/>
    <x v="1"/>
    <d v="2026-04-20T15:39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13"/>
    <x v="115"/>
    <x v="1"/>
    <d v="2026-04-20T15:39:55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2"/>
    <x v="115"/>
    <x v="1"/>
    <d v="2026-04-20T15:39:55"/>
    <n v="42"/>
    <n v="16"/>
    <n v="26"/>
    <m/>
    <m/>
    <n v="2"/>
    <n v="5"/>
    <n v="10"/>
    <n v="9"/>
    <n v="5"/>
    <n v="7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6"/>
    <x v="116"/>
    <x v="8"/>
    <d v="2026-04-20T15:39:5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7"/>
    <x v="116"/>
    <x v="8"/>
    <d v="2026-04-20T15:39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2"/>
    <x v="117"/>
    <x v="11"/>
    <d v="2026-04-20T15:39:50"/>
    <n v="19"/>
    <n v="9"/>
    <n v="10"/>
    <m/>
    <n v="2"/>
    <n v="1"/>
    <m/>
    <n v="4"/>
    <n v="4"/>
    <n v="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3"/>
    <x v="117"/>
    <x v="11"/>
    <d v="2026-04-20T15:39:5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4"/>
    <x v="117"/>
    <x v="11"/>
    <d v="2026-04-20T15:39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5"/>
    <x v="117"/>
    <x v="11"/>
    <d v="2026-04-20T15:39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6"/>
    <x v="117"/>
    <x v="11"/>
    <d v="2026-04-20T15:39:50"/>
    <n v="119"/>
    <n v="45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7"/>
    <x v="117"/>
    <x v="11"/>
    <d v="2026-04-20T15:39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8"/>
    <x v="119"/>
    <x v="1"/>
    <d v="2026-04-20T15:39:56"/>
    <n v="28"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9"/>
    <x v="119"/>
    <x v="1"/>
    <d v="2026-04-20T15:39:56"/>
    <n v="44"/>
    <m/>
    <m/>
    <m/>
    <m/>
    <m/>
    <n v="18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10"/>
    <x v="119"/>
    <x v="1"/>
    <d v="2026-04-20T15:39:56"/>
    <n v="17"/>
    <m/>
    <m/>
    <m/>
    <m/>
    <m/>
    <m/>
    <m/>
    <n v="6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11"/>
    <x v="119"/>
    <x v="1"/>
    <d v="2026-04-20T15:39:56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0"/>
    <x v="119"/>
    <x v="1"/>
    <d v="2026-04-20T15:39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1"/>
    <x v="119"/>
    <x v="1"/>
    <d v="2026-04-20T15:39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2"/>
    <x v="119"/>
    <x v="1"/>
    <d v="2026-04-20T15:39:56"/>
    <n v="58"/>
    <n v="15"/>
    <n v="43"/>
    <m/>
    <n v="3"/>
    <n v="4"/>
    <n v="4"/>
    <n v="10"/>
    <n v="9"/>
    <n v="12"/>
    <n v="8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3"/>
    <x v="119"/>
    <x v="1"/>
    <d v="2026-04-20T15:39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16"/>
    <x v="119"/>
    <x v="1"/>
    <d v="2026-04-20T15:39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20"/>
    <x v="119"/>
    <x v="1"/>
    <d v="2026-04-20T15:39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8"/>
    <x v="120"/>
    <x v="1"/>
    <d v="2026-04-20T15:39:56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9"/>
    <x v="120"/>
    <x v="1"/>
    <d v="2026-04-20T15:39:56"/>
    <n v="54"/>
    <m/>
    <m/>
    <m/>
    <m/>
    <m/>
    <n v="3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10"/>
    <x v="120"/>
    <x v="1"/>
    <d v="2026-04-20T15:39:56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11"/>
    <x v="120"/>
    <x v="1"/>
    <d v="2026-04-20T15:39:56"/>
    <n v="28.8"/>
    <n v="3.2"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0"/>
    <x v="120"/>
    <x v="1"/>
    <d v="2026-04-20T15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1"/>
    <x v="120"/>
    <x v="1"/>
    <d v="2026-04-20T15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7"/>
    <x v="118"/>
    <x v="7"/>
    <d v="2026-04-20T15:39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4"/>
    <x v="107"/>
    <x v="10"/>
    <d v="2026-04-20T15:39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5"/>
    <x v="107"/>
    <x v="10"/>
    <d v="2026-04-20T15:39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6"/>
    <x v="107"/>
    <x v="10"/>
    <d v="2026-04-20T15:39:51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7"/>
    <x v="107"/>
    <x v="10"/>
    <d v="2026-04-20T15:39:5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11"/>
    <x v="108"/>
    <x v="8"/>
    <d v="2026-04-20T15:39:52"/>
    <n v="8"/>
    <n v="4.8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0"/>
    <x v="108"/>
    <x v="8"/>
    <d v="2026-04-20T15:39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1"/>
    <x v="108"/>
    <x v="8"/>
    <d v="2026-04-20T15:39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13"/>
    <x v="120"/>
    <x v="1"/>
    <d v="2026-04-20T15:39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22"/>
    <x v="120"/>
    <x v="1"/>
    <d v="2026-04-20T15:39:56"/>
    <n v="8.8000000000000007"/>
    <n v="4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8"/>
    <x v="121"/>
    <x v="9"/>
    <d v="2026-04-20T15:39:57"/>
    <n v="80"/>
    <m/>
    <m/>
    <m/>
    <n v="4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9"/>
    <x v="121"/>
    <x v="9"/>
    <d v="2026-04-20T15:39:57"/>
    <n v="126"/>
    <m/>
    <m/>
    <m/>
    <m/>
    <m/>
    <n v="60"/>
    <n v="6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10"/>
    <x v="121"/>
    <x v="9"/>
    <d v="2026-04-20T15:39:57"/>
    <n v="31"/>
    <m/>
    <m/>
    <m/>
    <m/>
    <m/>
    <m/>
    <m/>
    <n v="15"/>
    <m/>
    <n v="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11"/>
    <x v="121"/>
    <x v="9"/>
    <d v="2026-04-20T15:39:57"/>
    <n v="55.2"/>
    <n v="1.6"/>
    <n v="1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0"/>
    <x v="121"/>
    <x v="9"/>
    <d v="2026-04-20T15:39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1"/>
    <x v="121"/>
    <x v="9"/>
    <d v="2026-04-20T15:39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2"/>
    <x v="108"/>
    <x v="8"/>
    <d v="2026-04-20T15:39:52"/>
    <n v="19"/>
    <n v="12"/>
    <n v="7"/>
    <n v="2"/>
    <n v="0"/>
    <n v="1"/>
    <n v="2"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3"/>
    <x v="108"/>
    <x v="8"/>
    <d v="2026-04-20T15:39:5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4"/>
    <x v="108"/>
    <x v="8"/>
    <d v="2026-04-20T15:39:5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5"/>
    <x v="108"/>
    <x v="8"/>
    <d v="2026-04-20T15:39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6"/>
    <x v="108"/>
    <x v="8"/>
    <d v="2026-04-20T15:39:52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7"/>
    <x v="108"/>
    <x v="8"/>
    <d v="2026-04-20T15:39:5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6"/>
    <x v="109"/>
    <x v="8"/>
    <d v="2026-04-20T15:39:52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7"/>
    <x v="109"/>
    <x v="8"/>
    <d v="2026-04-20T15:39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26"/>
    <x v="121"/>
    <x v="9"/>
    <d v="2026-04-20T15:39:5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22"/>
    <x v="121"/>
    <x v="9"/>
    <d v="2026-04-20T15:39:5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8"/>
    <x v="122"/>
    <x v="9"/>
    <d v="2026-04-20T15:39:57"/>
    <n v="40"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9"/>
    <x v="122"/>
    <x v="9"/>
    <d v="2026-04-20T15:39:57"/>
    <n v="97"/>
    <m/>
    <m/>
    <m/>
    <m/>
    <m/>
    <n v="40"/>
    <n v="5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10"/>
    <x v="122"/>
    <x v="9"/>
    <d v="2026-04-20T15:39:57"/>
    <n v="13"/>
    <m/>
    <m/>
    <m/>
    <m/>
    <m/>
    <m/>
    <m/>
    <n v="8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11"/>
    <x v="122"/>
    <x v="9"/>
    <d v="2026-04-20T15:39:5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0"/>
    <x v="122"/>
    <x v="9"/>
    <d v="2026-04-20T15:39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1"/>
    <x v="122"/>
    <x v="9"/>
    <d v="2026-04-20T15:39:57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12"/>
    <x v="122"/>
    <x v="9"/>
    <d v="2026-04-20T15:39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22"/>
    <x v="122"/>
    <x v="9"/>
    <d v="2026-04-20T15:39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8"/>
    <x v="123"/>
    <x v="9"/>
    <d v="2026-04-20T15:39:5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9"/>
    <x v="123"/>
    <x v="9"/>
    <d v="2026-04-20T15:39:58"/>
    <n v="88"/>
    <m/>
    <m/>
    <m/>
    <m/>
    <m/>
    <n v="4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10"/>
    <x v="123"/>
    <x v="9"/>
    <d v="2026-04-20T15:39:58"/>
    <n v="14"/>
    <m/>
    <m/>
    <m/>
    <m/>
    <m/>
    <m/>
    <m/>
    <n v="5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11"/>
    <x v="123"/>
    <x v="9"/>
    <d v="2026-04-20T15:39:58"/>
    <n v="25.6"/>
    <n v="1.6"/>
    <n v="5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2"/>
    <x v="123"/>
    <x v="9"/>
    <d v="2026-04-20T15:39:58"/>
    <n v="74"/>
    <n v="33"/>
    <n v="41"/>
    <n v="1"/>
    <n v="2"/>
    <n v="6"/>
    <n v="6"/>
    <n v="4"/>
    <n v="20"/>
    <n v="24"/>
    <n v="5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15"/>
    <x v="123"/>
    <x v="9"/>
    <d v="2026-04-20T15:39:58"/>
    <n v="0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20"/>
    <x v="110"/>
    <x v="9"/>
    <d v="2026-04-20T15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4"/>
    <x v="110"/>
    <x v="9"/>
    <d v="2026-04-20T15:39:53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5"/>
    <x v="110"/>
    <x v="9"/>
    <d v="2026-04-20T15:39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6"/>
    <x v="110"/>
    <x v="9"/>
    <d v="2026-04-20T15:39:53"/>
    <n v="122"/>
    <n v="4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7"/>
    <x v="110"/>
    <x v="9"/>
    <d v="2026-04-20T15:39:53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25"/>
    <x v="110"/>
    <x v="9"/>
    <d v="2026-04-20T15:39:53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7"/>
    <x v="34"/>
    <x v="110"/>
    <x v="9"/>
    <d v="2026-04-20T15:39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9"/>
    <x v="6"/>
    <x v="112"/>
    <x v="12"/>
    <d v="2026-04-20T15:39:54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3"/>
    <x v="1"/>
    <x v="1"/>
    <d v="2026-04-20T16:53:05"/>
    <n v="24.4"/>
    <n v="0"/>
    <n v="2.4"/>
    <n v="9.1999999999999993"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"/>
    <x v="1"/>
    <x v="1"/>
    <d v="2026-04-20T16:53:05"/>
    <n v="574"/>
    <n v="224"/>
    <n v="350"/>
    <n v="8"/>
    <n v="18"/>
    <n v="49"/>
    <n v="67"/>
    <n v="61"/>
    <n v="152"/>
    <n v="75"/>
    <n v="93"/>
    <m/>
    <n v="25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3"/>
    <x v="1"/>
    <x v="1"/>
    <d v="2026-04-20T16:53:05"/>
    <n v="10"/>
    <n v="5"/>
    <n v="5"/>
    <n v="0"/>
    <n v="0"/>
    <n v="4"/>
    <n v="4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4"/>
    <x v="1"/>
    <x v="1"/>
    <d v="2026-04-20T16:53:0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5"/>
    <x v="1"/>
    <x v="1"/>
    <d v="2026-04-20T16:53:05"/>
    <n v="16"/>
    <n v="7"/>
    <n v="9"/>
    <n v="0"/>
    <n v="3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6"/>
    <x v="1"/>
    <x v="1"/>
    <d v="2026-04-20T16:53:05"/>
    <n v="12"/>
    <n v="0"/>
    <n v="0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7"/>
    <x v="1"/>
    <x v="1"/>
    <d v="2026-04-20T16:53:05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33"/>
    <x v="1"/>
    <x v="1"/>
    <d v="2026-04-20T16:53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18"/>
    <x v="1"/>
    <x v="1"/>
    <d v="2026-04-20T16:53:05"/>
    <n v="7.2"/>
    <n v="0"/>
    <n v="0"/>
    <n v="0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0"/>
    <x v="1"/>
    <x v="1"/>
    <d v="2026-04-20T16:53:05"/>
    <n v="10"/>
    <n v="3"/>
    <n v="7"/>
    <n v="0"/>
    <n v="0"/>
    <n v="1"/>
    <n v="1"/>
    <n v="4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4"/>
    <x v="1"/>
    <x v="1"/>
    <d v="2026-04-20T16:53:05"/>
    <n v="2"/>
    <n v="2"/>
    <m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4"/>
    <x v="1"/>
    <x v="1"/>
    <d v="2026-04-20T16:53:05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5"/>
    <x v="1"/>
    <x v="1"/>
    <d v="2026-04-20T16:53:0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6"/>
    <x v="1"/>
    <x v="1"/>
    <d v="2026-04-20T16:53:05"/>
    <n v="783"/>
    <n v="300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7"/>
    <x v="1"/>
    <x v="1"/>
    <d v="2026-04-20T16:53:05"/>
    <n v="93"/>
    <n v="33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2"/>
    <x v="25"/>
    <x v="1"/>
    <x v="1"/>
    <d v="2026-04-20T16:53:05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03"/>
    <x v="8"/>
    <x v="3"/>
    <x v="2"/>
    <d v="2026-04-20T16:53:05"/>
    <n v="296"/>
    <m/>
    <m/>
    <m/>
    <n v="15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6"/>
    <x v="113"/>
    <x v="9"/>
    <d v="2026-04-20T15:39:54"/>
    <n v="147"/>
    <n v="75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0"/>
    <x v="7"/>
    <x v="113"/>
    <x v="9"/>
    <d v="2026-04-20T15:39:54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5"/>
    <x v="114"/>
    <x v="13"/>
    <d v="2026-04-20T15:39:5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27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29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6"/>
    <x v="114"/>
    <x v="13"/>
    <d v="2026-04-20T15:39:55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7"/>
    <x v="114"/>
    <x v="13"/>
    <d v="2026-04-20T15:39:55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12"/>
    <x v="137"/>
    <x v="17"/>
    <d v="2026-04-20T15:38:55"/>
    <n v="8.8000000000000007"/>
    <n v="5.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22"/>
    <x v="137"/>
    <x v="17"/>
    <d v="2026-04-20T15:38:55"/>
    <n v="21.6"/>
    <m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23"/>
    <x v="137"/>
    <x v="17"/>
    <d v="2026-04-20T15:38:55"/>
    <n v="1.2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7"/>
    <x v="2"/>
    <x v="137"/>
    <x v="17"/>
    <d v="2026-04-20T15:38:55"/>
    <n v="297"/>
    <n v="123"/>
    <n v="174"/>
    <n v="2"/>
    <n v="10"/>
    <n v="19"/>
    <n v="36"/>
    <n v="46"/>
    <n v="79"/>
    <n v="55"/>
    <n v="36"/>
    <m/>
    <n v="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6"/>
    <x v="138"/>
    <x v="18"/>
    <d v="2026-04-20T15:38:55"/>
    <n v="473"/>
    <n v="181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8"/>
    <x v="7"/>
    <x v="138"/>
    <x v="18"/>
    <d v="2026-04-20T15:38:55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6"/>
    <x v="139"/>
    <x v="1"/>
    <d v="2026-04-20T15:38:56"/>
    <n v="34"/>
    <m/>
    <n v="4"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0"/>
    <x v="17"/>
    <x v="139"/>
    <x v="1"/>
    <d v="2026-04-20T15:38:5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28"/>
    <x v="114"/>
    <x v="13"/>
    <d v="2026-04-20T15:3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11"/>
    <x v="31"/>
    <x v="114"/>
    <x v="13"/>
    <d v="2026-04-20T15:3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14"/>
    <x v="115"/>
    <x v="1"/>
    <d v="2026-04-20T15:39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18"/>
    <x v="115"/>
    <x v="1"/>
    <d v="2026-04-20T15:39:55"/>
    <n v="6.4"/>
    <m/>
    <n v="2.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19"/>
    <x v="115"/>
    <x v="1"/>
    <d v="2026-04-20T15:39:55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24"/>
    <x v="115"/>
    <x v="1"/>
    <d v="2026-04-20T15:39:55"/>
    <n v="3"/>
    <n v="2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4"/>
    <x v="115"/>
    <x v="1"/>
    <d v="2026-04-20T15:39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0"/>
    <x v="6"/>
    <x v="115"/>
    <x v="1"/>
    <d v="2026-04-20T15:39:55"/>
    <n v="107"/>
    <n v="4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12"/>
    <x v="125"/>
    <x v="10"/>
    <d v="2026-04-20T15:39:59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21"/>
    <x v="125"/>
    <x v="10"/>
    <d v="2026-04-20T15:3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8"/>
    <x v="126"/>
    <x v="9"/>
    <d v="2026-04-20T15:39:59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9"/>
    <x v="126"/>
    <x v="9"/>
    <d v="2026-04-20T15:39:59"/>
    <n v="43"/>
    <m/>
    <m/>
    <m/>
    <m/>
    <m/>
    <n v="14"/>
    <n v="26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10"/>
    <x v="126"/>
    <x v="9"/>
    <d v="2026-04-20T15:39:59"/>
    <n v="9"/>
    <m/>
    <m/>
    <m/>
    <m/>
    <m/>
    <m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11"/>
    <x v="126"/>
    <x v="9"/>
    <d v="2026-04-20T15:39:59"/>
    <n v="9.6"/>
    <n v="5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22"/>
    <x v="126"/>
    <x v="9"/>
    <d v="2026-04-20T15:39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2"/>
    <x v="126"/>
    <x v="9"/>
    <d v="2026-04-20T15:39:59"/>
    <n v="49"/>
    <n v="21"/>
    <n v="28"/>
    <n v="2"/>
    <m/>
    <n v="2"/>
    <n v="10"/>
    <n v="4"/>
    <n v="7"/>
    <n v="13"/>
    <n v="8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15"/>
    <x v="126"/>
    <x v="9"/>
    <d v="2026-04-20T15:39:5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7"/>
    <x v="4"/>
    <x v="126"/>
    <x v="9"/>
    <d v="2026-04-20T15:39:5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2"/>
    <x v="128"/>
    <x v="2"/>
    <d v="2026-04-20T15:40:00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1"/>
    <x v="128"/>
    <x v="2"/>
    <d v="2026-04-20T15:40:0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2"/>
    <x v="128"/>
    <x v="2"/>
    <d v="2026-04-20T15:40:00"/>
    <n v="6.4"/>
    <m/>
    <m/>
    <n v="0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3"/>
    <x v="128"/>
    <x v="2"/>
    <d v="2026-04-20T15:40:00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2"/>
    <x v="128"/>
    <x v="2"/>
    <d v="2026-04-20T15:40:00"/>
    <n v="560"/>
    <n v="234"/>
    <n v="326"/>
    <n v="6"/>
    <n v="17"/>
    <n v="32"/>
    <n v="76"/>
    <n v="62"/>
    <n v="150"/>
    <n v="117"/>
    <n v="56"/>
    <m/>
    <n v="1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3"/>
    <x v="128"/>
    <x v="2"/>
    <d v="2026-04-20T15:40:00"/>
    <n v="8"/>
    <n v="4"/>
    <n v="4"/>
    <n v="1"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4"/>
    <x v="119"/>
    <x v="1"/>
    <d v="2026-04-20T15:39:5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5"/>
    <x v="119"/>
    <x v="1"/>
    <d v="2026-04-20T15:39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6"/>
    <x v="119"/>
    <x v="1"/>
    <d v="2026-04-20T15:39:56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1"/>
    <x v="7"/>
    <x v="119"/>
    <x v="1"/>
    <d v="2026-04-20T15:39:5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23"/>
    <x v="120"/>
    <x v="1"/>
    <d v="2026-04-20T15:39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2"/>
    <x v="120"/>
    <x v="1"/>
    <d v="2026-04-20T15:39:56"/>
    <n v="57"/>
    <n v="24"/>
    <n v="33"/>
    <n v="1"/>
    <n v="2"/>
    <n v="7"/>
    <n v="4"/>
    <n v="9"/>
    <n v="17"/>
    <n v="10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3"/>
    <x v="120"/>
    <x v="1"/>
    <d v="2026-04-20T15:39:5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14"/>
    <x v="120"/>
    <x v="1"/>
    <d v="2026-04-20T15:39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8"/>
    <x v="1"/>
    <x v="1"/>
    <d v="2026-04-20T15:38:57"/>
    <n v="254"/>
    <m/>
    <m/>
    <m/>
    <n v="134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9"/>
    <x v="1"/>
    <x v="1"/>
    <d v="2026-04-20T15:38:57"/>
    <n v="568"/>
    <m/>
    <m/>
    <m/>
    <m/>
    <m/>
    <n v="368"/>
    <n v="19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0"/>
    <x v="1"/>
    <x v="1"/>
    <d v="2026-04-20T15:38:57"/>
    <n v="189"/>
    <m/>
    <m/>
    <m/>
    <m/>
    <m/>
    <m/>
    <m/>
    <n v="104"/>
    <m/>
    <n v="54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1"/>
    <x v="1"/>
    <x v="1"/>
    <d v="2026-04-20T15:38:57"/>
    <n v="200"/>
    <n v="15.2"/>
    <n v="51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22"/>
    <x v="3"/>
    <x v="2"/>
    <d v="2026-04-20T15:38:57"/>
    <n v="8.8000000000000007"/>
    <n v="0"/>
    <n v="1.2"/>
    <n v="2.4"/>
    <n v="0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23"/>
    <x v="3"/>
    <x v="2"/>
    <d v="2026-04-20T15:38:57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2"/>
    <x v="3"/>
    <x v="2"/>
    <d v="2026-04-20T15:38:57"/>
    <n v="566"/>
    <n v="237"/>
    <n v="329"/>
    <n v="4"/>
    <n v="15"/>
    <n v="40"/>
    <n v="92"/>
    <n v="72"/>
    <n v="144"/>
    <n v="103"/>
    <n v="85"/>
    <m/>
    <n v="2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3"/>
    <x v="3"/>
    <x v="3"/>
    <x v="2"/>
    <d v="2026-04-20T15:38:57"/>
    <n v="11"/>
    <n v="8"/>
    <n v="3"/>
    <n v="1"/>
    <n v="2"/>
    <n v="2"/>
    <n v="2"/>
    <n v="1"/>
    <n v="2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15"/>
    <x v="120"/>
    <x v="1"/>
    <d v="2026-04-20T15:39:56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4"/>
    <x v="120"/>
    <x v="1"/>
    <d v="2026-04-20T15:39:5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5"/>
    <x v="120"/>
    <x v="1"/>
    <d v="2026-04-20T15:39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6"/>
    <x v="120"/>
    <x v="1"/>
    <d v="2026-04-20T15:39:56"/>
    <n v="71"/>
    <n v="2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02"/>
    <x v="7"/>
    <x v="120"/>
    <x v="1"/>
    <d v="2026-04-20T15:39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2"/>
    <x v="121"/>
    <x v="9"/>
    <d v="2026-04-20T15:39:57"/>
    <n v="153"/>
    <n v="57"/>
    <n v="96"/>
    <n v="2"/>
    <n v="5"/>
    <n v="16"/>
    <n v="22"/>
    <n v="18"/>
    <n v="30"/>
    <n v="32"/>
    <n v="17"/>
    <m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3"/>
    <x v="121"/>
    <x v="9"/>
    <d v="2026-04-20T15:39:5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15"/>
    <x v="121"/>
    <x v="9"/>
    <d v="2026-04-20T15:39:5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0"/>
    <x v="137"/>
    <x v="17"/>
    <d v="2026-04-20T16:53:03"/>
    <n v="24"/>
    <m/>
    <m/>
    <m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1"/>
    <x v="137"/>
    <x v="17"/>
    <d v="2026-04-20T16:53:03"/>
    <n v="26"/>
    <m/>
    <n v="0"/>
    <n v="2"/>
    <n v="0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26"/>
    <x v="137"/>
    <x v="17"/>
    <d v="2026-04-20T16:53:0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12"/>
    <x v="137"/>
    <x v="17"/>
    <d v="2026-04-20T16:53:03"/>
    <n v="13.6"/>
    <n v="2.4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22"/>
    <x v="137"/>
    <x v="17"/>
    <d v="2026-04-20T16:53:03"/>
    <n v="22.4"/>
    <n v="0"/>
    <n v="4"/>
    <n v="18.39999999999999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2"/>
    <x v="137"/>
    <x v="17"/>
    <d v="2026-04-20T16:53:03"/>
    <n v="250"/>
    <n v="104"/>
    <n v="146"/>
    <n v="2"/>
    <n v="6"/>
    <n v="20"/>
    <n v="27"/>
    <n v="44"/>
    <n v="59"/>
    <n v="46"/>
    <n v="30"/>
    <m/>
    <n v="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3"/>
    <x v="137"/>
    <x v="17"/>
    <d v="2026-04-20T16:53:03"/>
    <n v="18"/>
    <n v="5"/>
    <n v="13"/>
    <n v="1"/>
    <n v="3"/>
    <n v="1"/>
    <n v="0"/>
    <n v="1"/>
    <n v="6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7"/>
    <x v="15"/>
    <x v="137"/>
    <x v="17"/>
    <d v="2026-04-20T16:53:03"/>
    <n v="5"/>
    <n v="2"/>
    <n v="3"/>
    <n v="0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17"/>
    <x v="121"/>
    <x v="9"/>
    <d v="2026-04-20T15:39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20"/>
    <x v="121"/>
    <x v="9"/>
    <d v="2026-04-20T15:39:57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4"/>
    <x v="121"/>
    <x v="9"/>
    <d v="2026-04-20T15:39:57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5"/>
    <x v="121"/>
    <x v="9"/>
    <d v="2026-04-20T15:39:5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6"/>
    <x v="121"/>
    <x v="9"/>
    <d v="2026-04-20T15:39:57"/>
    <n v="194"/>
    <n v="7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2"/>
    <x v="7"/>
    <x v="121"/>
    <x v="9"/>
    <d v="2026-04-20T15:39:5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2"/>
    <x v="122"/>
    <x v="9"/>
    <d v="2026-04-20T15:39:57"/>
    <n v="85"/>
    <n v="36"/>
    <n v="49"/>
    <n v="1"/>
    <m/>
    <n v="2"/>
    <n v="9"/>
    <n v="11"/>
    <n v="20"/>
    <n v="27"/>
    <n v="1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3"/>
    <x v="122"/>
    <x v="9"/>
    <d v="2026-04-20T15:39:57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4"/>
    <x v="128"/>
    <x v="2"/>
    <d v="2026-04-20T15:40:0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5"/>
    <x v="128"/>
    <x v="2"/>
    <d v="2026-04-20T15:40:00"/>
    <n v="5"/>
    <n v="2"/>
    <n v="3"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2"/>
    <x v="129"/>
    <x v="2"/>
    <d v="2026-04-20T15:40:01"/>
    <n v="348"/>
    <n v="148"/>
    <n v="200"/>
    <n v="8"/>
    <n v="15"/>
    <n v="39"/>
    <n v="42"/>
    <n v="25"/>
    <n v="87"/>
    <n v="59"/>
    <n v="56"/>
    <m/>
    <n v="16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3"/>
    <x v="129"/>
    <x v="2"/>
    <d v="2026-04-20T15:40:01"/>
    <n v="3"/>
    <n v="2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4"/>
    <x v="129"/>
    <x v="2"/>
    <d v="2026-04-20T15:40:01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5"/>
    <x v="129"/>
    <x v="2"/>
    <d v="2026-04-20T15:40:0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6"/>
    <x v="129"/>
    <x v="2"/>
    <d v="2026-04-20T15:40:01"/>
    <n v="491"/>
    <n v="234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7"/>
    <x v="129"/>
    <x v="2"/>
    <d v="2026-04-20T15:40:01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15"/>
    <x v="122"/>
    <x v="9"/>
    <d v="2026-04-20T15:39:5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4"/>
    <x v="122"/>
    <x v="9"/>
    <d v="2026-04-20T15:39:57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5"/>
    <x v="122"/>
    <x v="9"/>
    <d v="2026-04-20T15:39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6"/>
    <x v="122"/>
    <x v="9"/>
    <d v="2026-04-20T15:39:57"/>
    <n v="272"/>
    <n v="10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723"/>
    <x v="7"/>
    <x v="122"/>
    <x v="9"/>
    <d v="2026-04-20T15:39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5"/>
    <x v="123"/>
    <x v="9"/>
    <d v="2026-04-20T15:39:5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6"/>
    <x v="123"/>
    <x v="9"/>
    <d v="2026-04-20T15:39:58"/>
    <n v="167"/>
    <n v="65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58"/>
    <x v="7"/>
    <x v="123"/>
    <x v="9"/>
    <d v="2026-04-20T15:39:58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8"/>
    <x v="130"/>
    <x v="12"/>
    <d v="2026-04-20T15:40:01"/>
    <n v="62"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38"/>
    <x v="9"/>
    <x v="130"/>
    <x v="12"/>
    <d v="2026-04-20T15:40:01"/>
    <n v="115"/>
    <m/>
    <m/>
    <m/>
    <m/>
    <m/>
    <n v="5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"/>
    <x v="131"/>
    <x v="9"/>
    <d v="2026-04-20T15:40:02"/>
    <n v="662"/>
    <n v="269"/>
    <n v="393"/>
    <n v="11"/>
    <n v="14"/>
    <n v="48"/>
    <n v="72"/>
    <n v="77"/>
    <n v="152"/>
    <n v="129"/>
    <n v="82"/>
    <m/>
    <n v="29"/>
    <n v="1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3"/>
    <x v="131"/>
    <x v="9"/>
    <d v="2026-04-20T15:40:02"/>
    <n v="15"/>
    <n v="9"/>
    <n v="6"/>
    <m/>
    <m/>
    <n v="4"/>
    <n v="4"/>
    <m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4"/>
    <x v="131"/>
    <x v="9"/>
    <d v="2026-04-20T15:40:0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5"/>
    <x v="131"/>
    <x v="9"/>
    <d v="2026-04-20T15:40:02"/>
    <n v="11"/>
    <n v="4"/>
    <n v="7"/>
    <m/>
    <n v="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6"/>
    <x v="131"/>
    <x v="9"/>
    <d v="2026-04-20T15:40:02"/>
    <n v="8"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7"/>
    <x v="78"/>
    <x v="12"/>
    <d v="2026-04-20T15:3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8"/>
    <x v="90"/>
    <x v="6"/>
    <d v="2026-04-20T15:39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9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3"/>
    <x v="9"/>
    <x v="91"/>
    <x v="6"/>
    <d v="2026-04-20T15:39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3"/>
    <x v="2"/>
    <x v="91"/>
    <x v="6"/>
    <d v="2026-04-20T15:39:43"/>
    <n v="1"/>
    <n v="1"/>
    <n v="0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3"/>
    <x v="4"/>
    <x v="91"/>
    <x v="6"/>
    <d v="2026-04-20T15:39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3"/>
    <x v="6"/>
    <x v="91"/>
    <x v="6"/>
    <d v="2026-04-20T15:39:43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8"/>
    <x v="92"/>
    <x v="6"/>
    <d v="2026-04-20T15:39:4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9"/>
    <x v="92"/>
    <x v="6"/>
    <d v="2026-04-20T15:39:4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8"/>
    <x v="94"/>
    <x v="10"/>
    <d v="2026-04-20T15:39:44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9"/>
    <x v="94"/>
    <x v="10"/>
    <d v="2026-04-20T15:39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9"/>
    <x v="95"/>
    <x v="10"/>
    <d v="2026-04-20T15:39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11"/>
    <x v="95"/>
    <x v="10"/>
    <d v="2026-04-20T15:39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2"/>
    <x v="95"/>
    <x v="10"/>
    <d v="2026-04-20T15:39:44"/>
    <n v="7"/>
    <n v="4"/>
    <n v="3"/>
    <m/>
    <m/>
    <n v="2"/>
    <m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4"/>
    <x v="95"/>
    <x v="10"/>
    <d v="2026-04-20T15:39:4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5"/>
    <x v="95"/>
    <x v="10"/>
    <d v="2026-04-20T15:39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6"/>
    <x v="95"/>
    <x v="10"/>
    <d v="2026-04-20T15:39:44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8"/>
    <x v="78"/>
    <x v="12"/>
    <d v="2026-04-20T15:3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9"/>
    <x v="78"/>
    <x v="12"/>
    <d v="2026-04-20T15:39:37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10"/>
    <x v="78"/>
    <x v="12"/>
    <d v="2026-04-20T15:39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26"/>
    <x v="78"/>
    <x v="12"/>
    <d v="2026-04-20T15:39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2"/>
    <x v="78"/>
    <x v="12"/>
    <d v="2026-04-20T15:39:37"/>
    <n v="15"/>
    <n v="5"/>
    <n v="10"/>
    <m/>
    <m/>
    <m/>
    <n v="1"/>
    <m/>
    <n v="5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3"/>
    <x v="78"/>
    <x v="12"/>
    <d v="2026-04-20T15:39:37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4"/>
    <x v="78"/>
    <x v="12"/>
    <d v="2026-04-20T15:39:3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5"/>
    <x v="78"/>
    <x v="12"/>
    <d v="2026-04-20T15:3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7"/>
    <x v="52"/>
    <x v="11"/>
    <d v="2026-04-20T15:3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20"/>
    <x v="53"/>
    <x v="11"/>
    <d v="2026-04-20T15:39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4"/>
    <x v="53"/>
    <x v="11"/>
    <d v="2026-04-20T15:39:28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5"/>
    <x v="53"/>
    <x v="11"/>
    <d v="2026-04-20T15:3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6"/>
    <x v="53"/>
    <x v="11"/>
    <d v="2026-04-20T15:39:28"/>
    <n v="112"/>
    <n v="5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7"/>
    <x v="53"/>
    <x v="11"/>
    <d v="2026-04-20T15:3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11"/>
    <x v="54"/>
    <x v="11"/>
    <d v="2026-04-20T15:39:2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0"/>
    <x v="54"/>
    <x v="11"/>
    <d v="2026-04-20T15:3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27"/>
    <x v="78"/>
    <x v="12"/>
    <d v="2026-04-20T15:39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6"/>
    <x v="78"/>
    <x v="12"/>
    <d v="2026-04-20T15:39:37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8"/>
    <x v="79"/>
    <x v="12"/>
    <d v="2026-04-20T15:39:38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9"/>
    <x v="79"/>
    <x v="12"/>
    <d v="2026-04-20T15:39:38"/>
    <n v="52"/>
    <m/>
    <m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10"/>
    <x v="79"/>
    <x v="12"/>
    <d v="2026-04-20T15:39:38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11"/>
    <x v="79"/>
    <x v="12"/>
    <d v="2026-04-20T15:39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22"/>
    <x v="79"/>
    <x v="12"/>
    <d v="2026-04-20T15:39:38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23"/>
    <x v="79"/>
    <x v="12"/>
    <d v="2026-04-20T15:39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1"/>
    <x v="54"/>
    <x v="11"/>
    <d v="2026-04-20T15:3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2"/>
    <x v="54"/>
    <x v="11"/>
    <d v="2026-04-20T15:39:28"/>
    <n v="3"/>
    <n v="2"/>
    <n v="2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3"/>
    <x v="54"/>
    <x v="11"/>
    <d v="2026-04-20T15:39:2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4"/>
    <x v="54"/>
    <x v="11"/>
    <d v="2026-04-20T15:39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5"/>
    <x v="54"/>
    <x v="11"/>
    <d v="2026-04-20T15:3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6"/>
    <x v="54"/>
    <x v="11"/>
    <d v="2026-04-20T15:39:28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7"/>
    <x v="54"/>
    <x v="11"/>
    <d v="2026-04-20T15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3"/>
    <x v="58"/>
    <x v="11"/>
    <d v="2026-04-20T15:39:2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9"/>
    <x v="80"/>
    <x v="12"/>
    <d v="2026-04-20T15:39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10"/>
    <x v="80"/>
    <x v="12"/>
    <d v="2026-04-20T15:39:3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8"/>
    <x v="81"/>
    <x v="3"/>
    <d v="2026-04-20T15:39:39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9"/>
    <x v="81"/>
    <x v="3"/>
    <d v="2026-04-20T15:39:39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10"/>
    <x v="81"/>
    <x v="3"/>
    <d v="2026-04-20T15:39:39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0"/>
    <x v="81"/>
    <x v="3"/>
    <d v="2026-04-20T15:39:39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1"/>
    <x v="81"/>
    <x v="3"/>
    <d v="2026-04-20T15:39:3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2"/>
    <x v="81"/>
    <x v="3"/>
    <d v="2026-04-20T15:39:39"/>
    <n v="11"/>
    <n v="4"/>
    <n v="7"/>
    <n v="0"/>
    <n v="0"/>
    <n v="0"/>
    <n v="0"/>
    <n v="2"/>
    <n v="5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16"/>
    <x v="58"/>
    <x v="11"/>
    <d v="2026-04-20T15:39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17"/>
    <x v="58"/>
    <x v="11"/>
    <d v="2026-04-20T15:39:2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20"/>
    <x v="58"/>
    <x v="11"/>
    <d v="2026-04-20T15:39:29"/>
    <n v="6"/>
    <n v="2"/>
    <n v="4"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4"/>
    <x v="58"/>
    <x v="11"/>
    <d v="2026-04-20T15:39:2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5"/>
    <x v="58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6"/>
    <x v="58"/>
    <x v="11"/>
    <d v="2026-04-20T15:39:29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7"/>
    <x v="58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15"/>
    <x v="59"/>
    <x v="11"/>
    <d v="2026-04-20T15:39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6"/>
    <x v="4"/>
    <x v="93"/>
    <x v="3"/>
    <d v="2026-04-20T15:39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6"/>
    <x v="6"/>
    <x v="93"/>
    <x v="3"/>
    <d v="2026-04-20T15:39:39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8"/>
    <x v="83"/>
    <x v="3"/>
    <d v="2026-04-20T15:39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9"/>
    <x v="83"/>
    <x v="3"/>
    <d v="2026-04-20T15:39:40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0"/>
    <x v="83"/>
    <x v="3"/>
    <d v="2026-04-20T15:39:4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1"/>
    <x v="83"/>
    <x v="3"/>
    <d v="2026-04-20T15:39:40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2"/>
    <x v="83"/>
    <x v="3"/>
    <d v="2026-04-20T15:39:40"/>
    <n v="15"/>
    <n v="10"/>
    <n v="5"/>
    <n v="0"/>
    <n v="0"/>
    <n v="0"/>
    <n v="4"/>
    <n v="1"/>
    <n v="5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3"/>
    <x v="83"/>
    <x v="3"/>
    <d v="2026-04-20T15:39:40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4"/>
    <x v="59"/>
    <x v="11"/>
    <d v="2026-04-20T15:39:2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5"/>
    <x v="59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6"/>
    <x v="59"/>
    <x v="11"/>
    <d v="2026-04-20T15:39:29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7"/>
    <x v="59"/>
    <x v="11"/>
    <d v="2026-04-20T15:39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7"/>
    <x v="67"/>
    <x v="11"/>
    <d v="2026-04-20T15:39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10"/>
    <x v="72"/>
    <x v="11"/>
    <d v="2026-04-20T15:39:30"/>
    <n v="6"/>
    <m/>
    <m/>
    <m/>
    <m/>
    <m/>
    <m/>
    <m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11"/>
    <x v="72"/>
    <x v="11"/>
    <d v="2026-04-20T15:39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1"/>
    <x v="72"/>
    <x v="11"/>
    <d v="2026-04-20T15:39:3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4"/>
    <x v="83"/>
    <x v="3"/>
    <d v="2026-04-20T15:39:4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7"/>
    <x v="6"/>
    <x v="83"/>
    <x v="3"/>
    <d v="2026-04-20T15:39:4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8"/>
    <x v="84"/>
    <x v="13"/>
    <d v="2026-04-20T15:39:4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9"/>
    <x v="84"/>
    <x v="13"/>
    <d v="2026-04-20T15:39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10"/>
    <x v="84"/>
    <x v="13"/>
    <d v="2026-04-20T15:39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11"/>
    <x v="84"/>
    <x v="13"/>
    <d v="2026-04-20T15:39:40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0"/>
    <x v="84"/>
    <x v="13"/>
    <d v="2026-04-20T15:39:40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1"/>
    <x v="84"/>
    <x v="13"/>
    <d v="2026-04-20T15:39:40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12"/>
    <x v="72"/>
    <x v="11"/>
    <d v="2026-04-20T15:39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2"/>
    <x v="72"/>
    <x v="11"/>
    <d v="2026-04-20T15:39:30"/>
    <n v="55"/>
    <n v="29"/>
    <n v="26"/>
    <m/>
    <m/>
    <n v="2"/>
    <n v="5"/>
    <n v="8"/>
    <n v="14"/>
    <n v="20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3"/>
    <x v="72"/>
    <x v="11"/>
    <d v="2026-04-20T15:39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4"/>
    <x v="72"/>
    <x v="11"/>
    <d v="2026-04-20T15:39:30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5"/>
    <x v="72"/>
    <x v="11"/>
    <d v="2026-04-20T15:39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6"/>
    <x v="72"/>
    <x v="11"/>
    <d v="2026-04-20T15:39:30"/>
    <n v="192"/>
    <n v="93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7"/>
    <x v="72"/>
    <x v="11"/>
    <d v="2026-04-20T15:3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7"/>
    <x v="85"/>
    <x v="12"/>
    <d v="2026-04-20T15:39:35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2"/>
    <x v="84"/>
    <x v="13"/>
    <d v="2026-04-20T15:39:40"/>
    <n v="14"/>
    <n v="7"/>
    <n v="7"/>
    <m/>
    <n v="1"/>
    <n v="1"/>
    <n v="3"/>
    <m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3"/>
    <x v="84"/>
    <x v="13"/>
    <d v="2026-04-20T15:39:40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8"/>
    <x v="87"/>
    <x v="13"/>
    <d v="2026-04-20T15:39:4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9"/>
    <x v="87"/>
    <x v="13"/>
    <d v="2026-04-20T15:39:41"/>
    <n v="23"/>
    <m/>
    <m/>
    <m/>
    <m/>
    <m/>
    <n v="2"/>
    <n v="2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10"/>
    <x v="87"/>
    <x v="13"/>
    <d v="2026-04-20T15:39:41"/>
    <n v="4"/>
    <m/>
    <m/>
    <m/>
    <m/>
    <m/>
    <m/>
    <m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11"/>
    <x v="87"/>
    <x v="13"/>
    <d v="2026-04-20T15:39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2"/>
    <x v="87"/>
    <x v="13"/>
    <d v="2026-04-20T15:39:41"/>
    <n v="19"/>
    <n v="5"/>
    <n v="14"/>
    <m/>
    <n v="1"/>
    <m/>
    <m/>
    <n v="2"/>
    <n v="1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4"/>
    <x v="87"/>
    <x v="13"/>
    <d v="2026-04-20T15:39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8"/>
    <x v="88"/>
    <x v="13"/>
    <d v="2026-04-20T15:39:41"/>
    <n v="40"/>
    <m/>
    <m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9"/>
    <x v="88"/>
    <x v="13"/>
    <d v="2026-04-20T15:39:41"/>
    <n v="80"/>
    <m/>
    <m/>
    <m/>
    <m/>
    <m/>
    <n v="50"/>
    <n v="3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10"/>
    <x v="88"/>
    <x v="13"/>
    <d v="2026-04-20T15:39:41"/>
    <n v="15"/>
    <m/>
    <m/>
    <m/>
    <m/>
    <m/>
    <m/>
    <m/>
    <n v="13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11"/>
    <x v="88"/>
    <x v="13"/>
    <d v="2026-04-20T15:39:41"/>
    <n v="35.200000000000003"/>
    <m/>
    <n v="15.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2"/>
    <x v="88"/>
    <x v="13"/>
    <d v="2026-04-20T15:39:41"/>
    <n v="89"/>
    <n v="36"/>
    <n v="53"/>
    <m/>
    <n v="7"/>
    <n v="7"/>
    <n v="10"/>
    <n v="10"/>
    <n v="25"/>
    <n v="15"/>
    <n v="1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4"/>
    <x v="88"/>
    <x v="13"/>
    <d v="2026-04-20T15:39:41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5"/>
    <x v="88"/>
    <x v="13"/>
    <d v="2026-04-20T15:39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27"/>
    <x v="88"/>
    <x v="13"/>
    <d v="2026-04-20T15:3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3"/>
    <x v="86"/>
    <x v="12"/>
    <d v="2026-04-20T15:39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14"/>
    <x v="86"/>
    <x v="12"/>
    <d v="2026-04-20T15:39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4"/>
    <x v="86"/>
    <x v="12"/>
    <d v="2026-04-20T15:39:3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5"/>
    <x v="86"/>
    <x v="12"/>
    <d v="2026-04-20T15:39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6"/>
    <x v="86"/>
    <x v="12"/>
    <d v="2026-04-20T15:39:35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7"/>
    <x v="86"/>
    <x v="12"/>
    <d v="2026-04-20T15:39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2"/>
    <x v="28"/>
    <x v="78"/>
    <x v="12"/>
    <d v="2026-04-20T15:3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2"/>
    <x v="79"/>
    <x v="12"/>
    <d v="2026-04-20T15:39:38"/>
    <n v="40"/>
    <n v="20"/>
    <n v="20"/>
    <m/>
    <m/>
    <n v="3"/>
    <n v="7"/>
    <n v="1"/>
    <n v="13"/>
    <n v="13"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15"/>
    <x v="79"/>
    <x v="12"/>
    <d v="2026-04-20T15:39:38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4"/>
    <x v="79"/>
    <x v="12"/>
    <d v="2026-04-20T15:39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5"/>
    <x v="79"/>
    <x v="12"/>
    <d v="2026-04-20T15:39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6"/>
    <x v="79"/>
    <x v="12"/>
    <d v="2026-04-20T15:39:38"/>
    <n v="76"/>
    <n v="3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3"/>
    <x v="7"/>
    <x v="79"/>
    <x v="12"/>
    <d v="2026-04-20T15:39:3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11"/>
    <x v="80"/>
    <x v="12"/>
    <d v="2026-04-20T15:39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8"/>
    <x v="96"/>
    <x v="10"/>
    <d v="2026-04-20T15:39:45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9"/>
    <x v="96"/>
    <x v="10"/>
    <d v="2026-04-20T15:39:45"/>
    <n v="67"/>
    <m/>
    <m/>
    <m/>
    <m/>
    <m/>
    <n v="4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10"/>
    <x v="96"/>
    <x v="10"/>
    <d v="2026-04-20T15:39:45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11"/>
    <x v="96"/>
    <x v="10"/>
    <d v="2026-04-20T15:39:45"/>
    <n v="14.4"/>
    <n v="2.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0"/>
    <x v="96"/>
    <x v="10"/>
    <d v="2026-04-20T15:39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1"/>
    <x v="96"/>
    <x v="10"/>
    <d v="2026-04-20T15:39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2"/>
    <x v="96"/>
    <x v="10"/>
    <d v="2026-04-20T15:39:45"/>
    <n v="59"/>
    <n v="31"/>
    <n v="28"/>
    <n v="1"/>
    <m/>
    <n v="4"/>
    <n v="8"/>
    <n v="5"/>
    <n v="20"/>
    <n v="1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3"/>
    <x v="96"/>
    <x v="10"/>
    <d v="2026-04-20T15:39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2"/>
    <x v="80"/>
    <x v="12"/>
    <d v="2026-04-20T15:39:38"/>
    <n v="3"/>
    <n v="1"/>
    <n v="2"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4"/>
    <x v="80"/>
    <x v="12"/>
    <d v="2026-04-20T15:39:3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5"/>
    <x v="80"/>
    <x v="12"/>
    <d v="2026-04-20T15:39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6"/>
    <x v="80"/>
    <x v="12"/>
    <d v="2026-04-20T15:39:38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4"/>
    <x v="7"/>
    <x v="80"/>
    <x v="12"/>
    <d v="2026-04-20T15:39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3"/>
    <x v="81"/>
    <x v="3"/>
    <d v="2026-04-20T15:39:39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4"/>
    <x v="81"/>
    <x v="3"/>
    <d v="2026-04-20T15:39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5"/>
    <x v="6"/>
    <x v="81"/>
    <x v="3"/>
    <d v="2026-04-20T15:39:39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4"/>
    <x v="96"/>
    <x v="10"/>
    <d v="2026-04-20T15:39:45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5"/>
    <x v="96"/>
    <x v="10"/>
    <d v="2026-04-20T15:39:4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9"/>
    <x v="97"/>
    <x v="6"/>
    <d v="2026-04-20T15:39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0"/>
    <x v="97"/>
    <x v="6"/>
    <d v="2026-04-20T15:39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1"/>
    <x v="97"/>
    <x v="6"/>
    <d v="2026-04-20T15:39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2"/>
    <x v="97"/>
    <x v="6"/>
    <d v="2026-04-20T15:39:45"/>
    <n v="2"/>
    <n v="2"/>
    <n v="0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3"/>
    <x v="97"/>
    <x v="6"/>
    <d v="2026-04-20T15:39:4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8"/>
    <x v="4"/>
    <x v="97"/>
    <x v="6"/>
    <d v="2026-04-20T15:39:4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8"/>
    <x v="101"/>
    <x v="11"/>
    <d v="2026-04-20T15:39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2"/>
    <x v="9"/>
    <x v="101"/>
    <x v="11"/>
    <d v="2026-04-20T15:39:4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3"/>
    <x v="9"/>
    <x v="102"/>
    <x v="6"/>
    <d v="2026-04-20T15:39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3"/>
    <x v="2"/>
    <x v="102"/>
    <x v="6"/>
    <d v="2026-04-20T15:39:48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3"/>
    <x v="4"/>
    <x v="102"/>
    <x v="6"/>
    <d v="2026-04-20T15:39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3"/>
    <x v="5"/>
    <x v="102"/>
    <x v="6"/>
    <d v="2026-04-20T15:39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3"/>
    <x v="6"/>
    <x v="102"/>
    <x v="6"/>
    <d v="2026-04-20T15:39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3"/>
    <x v="7"/>
    <x v="102"/>
    <x v="6"/>
    <d v="2026-04-20T15:3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8"/>
    <x v="103"/>
    <x v="10"/>
    <d v="2026-04-20T15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6"/>
    <x v="9"/>
    <x v="103"/>
    <x v="10"/>
    <d v="2026-04-20T15:39:4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7"/>
    <x v="9"/>
    <x v="104"/>
    <x v="6"/>
    <d v="2026-04-20T15:39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7"/>
    <x v="2"/>
    <x v="104"/>
    <x v="6"/>
    <d v="2026-04-20T15:39:49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7"/>
    <x v="4"/>
    <x v="104"/>
    <x v="6"/>
    <d v="2026-04-20T15:39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7"/>
    <x v="5"/>
    <x v="104"/>
    <x v="6"/>
    <d v="2026-04-20T15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7"/>
    <x v="6"/>
    <x v="104"/>
    <x v="6"/>
    <d v="2026-04-20T15:39:49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7"/>
    <x v="7"/>
    <x v="104"/>
    <x v="6"/>
    <d v="2026-04-20T15:39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4"/>
    <x v="84"/>
    <x v="13"/>
    <d v="2026-04-20T15:39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5"/>
    <x v="84"/>
    <x v="13"/>
    <d v="2026-04-20T15:39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6"/>
    <x v="84"/>
    <x v="13"/>
    <d v="2026-04-20T15:39:40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8"/>
    <x v="7"/>
    <x v="84"/>
    <x v="13"/>
    <d v="2026-04-20T15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5"/>
    <x v="87"/>
    <x v="13"/>
    <d v="2026-04-20T15:39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6"/>
    <x v="87"/>
    <x v="13"/>
    <d v="2026-04-20T15:39:41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9"/>
    <x v="7"/>
    <x v="87"/>
    <x v="13"/>
    <d v="2026-04-20T15:39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0"/>
    <x v="28"/>
    <x v="88"/>
    <x v="13"/>
    <d v="2026-04-20T15:3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8"/>
    <x v="4"/>
    <x v="105"/>
    <x v="6"/>
    <d v="2026-04-20T15:39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8"/>
    <x v="5"/>
    <x v="105"/>
    <x v="6"/>
    <d v="2026-04-20T15:39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8"/>
    <x v="106"/>
    <x v="1"/>
    <d v="2026-04-20T15:39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9"/>
    <x v="106"/>
    <x v="1"/>
    <d v="2026-04-20T15:39:50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11"/>
    <x v="106"/>
    <x v="1"/>
    <d v="2026-04-20T15:39:50"/>
    <n v="8.8000000000000007"/>
    <m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2"/>
    <x v="106"/>
    <x v="1"/>
    <d v="2026-04-20T15:39:50"/>
    <n v="26"/>
    <n v="14"/>
    <n v="12"/>
    <m/>
    <n v="3"/>
    <n v="1"/>
    <n v="4"/>
    <m/>
    <n v="1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4"/>
    <x v="106"/>
    <x v="1"/>
    <d v="2026-04-20T15:39:5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9"/>
    <x v="5"/>
    <x v="106"/>
    <x v="1"/>
    <d v="2026-04-20T15:3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8"/>
    <x v="116"/>
    <x v="8"/>
    <d v="2026-04-20T15:39:50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0"/>
    <x v="9"/>
    <x v="116"/>
    <x v="8"/>
    <d v="2026-04-20T15:39:50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8"/>
    <x v="117"/>
    <x v="11"/>
    <d v="2026-04-20T15:39:5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9"/>
    <x v="117"/>
    <x v="11"/>
    <d v="2026-04-20T15:39:5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10"/>
    <x v="117"/>
    <x v="11"/>
    <d v="2026-04-20T15:39:50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11"/>
    <x v="117"/>
    <x v="11"/>
    <d v="2026-04-20T15:39:50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0"/>
    <x v="117"/>
    <x v="11"/>
    <d v="2026-04-20T15:39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1"/>
    <x v="1"/>
    <x v="117"/>
    <x v="11"/>
    <d v="2026-04-20T15:39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1"/>
    <x v="7"/>
    <x v="89"/>
    <x v="13"/>
    <d v="2026-04-20T15:39:4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0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1"/>
    <x v="90"/>
    <x v="6"/>
    <d v="2026-04-20T15:39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2"/>
    <x v="90"/>
    <x v="6"/>
    <d v="2026-04-20T15:39:42"/>
    <n v="2"/>
    <n v="1"/>
    <n v="1"/>
    <m/>
    <m/>
    <m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3"/>
    <x v="90"/>
    <x v="6"/>
    <d v="2026-04-20T15:39:4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4"/>
    <x v="90"/>
    <x v="6"/>
    <d v="2026-04-20T15:39:42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5"/>
    <x v="90"/>
    <x v="6"/>
    <d v="2026-04-20T15:39:4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6"/>
    <x v="90"/>
    <x v="6"/>
    <d v="2026-04-20T15:39:42"/>
    <n v="98"/>
    <n v="4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8"/>
    <x v="118"/>
    <x v="7"/>
    <d v="2026-04-20T15:39:5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9"/>
    <x v="118"/>
    <x v="7"/>
    <d v="2026-04-20T15:39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10"/>
    <x v="118"/>
    <x v="7"/>
    <d v="2026-04-20T15:39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0"/>
    <x v="118"/>
    <x v="7"/>
    <d v="2026-04-20T15:39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1"/>
    <x v="118"/>
    <x v="7"/>
    <d v="2026-04-20T15:39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2"/>
    <x v="118"/>
    <x v="7"/>
    <d v="2026-04-20T15:39:51"/>
    <n v="7"/>
    <n v="3"/>
    <n v="4"/>
    <m/>
    <m/>
    <m/>
    <m/>
    <n v="2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3"/>
    <x v="118"/>
    <x v="7"/>
    <d v="2026-04-20T15:39:5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4"/>
    <x v="118"/>
    <x v="7"/>
    <d v="2026-04-20T15:39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2"/>
    <x v="7"/>
    <x v="90"/>
    <x v="6"/>
    <d v="2026-04-20T15:39:4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2"/>
    <x v="92"/>
    <x v="6"/>
    <d v="2026-04-20T15:39:43"/>
    <n v="8"/>
    <n v="4"/>
    <n v="4"/>
    <m/>
    <m/>
    <m/>
    <m/>
    <n v="1"/>
    <n v="3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4"/>
    <x v="92"/>
    <x v="6"/>
    <d v="2026-04-20T15:39:4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5"/>
    <x v="92"/>
    <x v="6"/>
    <d v="2026-04-20T15:39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6"/>
    <x v="92"/>
    <x v="6"/>
    <d v="2026-04-20T15:39:43"/>
    <n v="74"/>
    <n v="3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4"/>
    <x v="7"/>
    <x v="92"/>
    <x v="6"/>
    <d v="2026-04-20T15:39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10"/>
    <x v="94"/>
    <x v="10"/>
    <d v="2026-04-20T15:39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11"/>
    <x v="94"/>
    <x v="10"/>
    <d v="2026-04-20T15:39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5"/>
    <x v="118"/>
    <x v="7"/>
    <d v="2026-04-20T15:39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3"/>
    <x v="6"/>
    <x v="118"/>
    <x v="7"/>
    <d v="2026-04-20T15:39:51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8"/>
    <x v="107"/>
    <x v="10"/>
    <d v="2026-04-20T15:39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9"/>
    <x v="107"/>
    <x v="10"/>
    <d v="2026-04-20T15:39:5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10"/>
    <x v="107"/>
    <x v="10"/>
    <d v="2026-04-20T15:39:5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11"/>
    <x v="107"/>
    <x v="10"/>
    <d v="2026-04-20T15:39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21"/>
    <x v="107"/>
    <x v="10"/>
    <d v="2026-04-20T15:39:5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4"/>
    <x v="2"/>
    <x v="107"/>
    <x v="10"/>
    <d v="2026-04-20T15:39:51"/>
    <n v="10"/>
    <n v="6"/>
    <n v="4"/>
    <m/>
    <n v="1"/>
    <n v="1"/>
    <n v="1"/>
    <n v="1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2"/>
    <x v="94"/>
    <x v="10"/>
    <d v="2026-04-20T15:39:44"/>
    <n v="13"/>
    <n v="6"/>
    <n v="7"/>
    <m/>
    <m/>
    <n v="1"/>
    <n v="4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4"/>
    <x v="94"/>
    <x v="10"/>
    <d v="2026-04-20T15:39:44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5"/>
    <x v="94"/>
    <x v="10"/>
    <d v="2026-04-20T15:39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6"/>
    <x v="94"/>
    <x v="10"/>
    <d v="2026-04-20T15:39:44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5"/>
    <x v="7"/>
    <x v="94"/>
    <x v="10"/>
    <d v="2026-04-20T15:39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6"/>
    <x v="7"/>
    <x v="95"/>
    <x v="10"/>
    <d v="2026-04-20T15:39:44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6"/>
    <x v="96"/>
    <x v="10"/>
    <d v="2026-04-20T15:39:45"/>
    <n v="143"/>
    <n v="69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87"/>
    <x v="7"/>
    <x v="96"/>
    <x v="10"/>
    <d v="2026-04-20T15:39:45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8"/>
    <x v="108"/>
    <x v="8"/>
    <d v="2026-04-20T15:39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5"/>
    <x v="9"/>
    <x v="108"/>
    <x v="8"/>
    <d v="2026-04-20T15:39:5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9"/>
    <x v="109"/>
    <x v="8"/>
    <d v="2026-04-20T15:39:52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10"/>
    <x v="109"/>
    <x v="8"/>
    <d v="2026-04-20T15:39:52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11"/>
    <x v="109"/>
    <x v="8"/>
    <d v="2026-04-20T15:39:52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2"/>
    <x v="109"/>
    <x v="8"/>
    <d v="2026-04-20T15:39:52"/>
    <n v="7"/>
    <n v="4"/>
    <n v="3"/>
    <m/>
    <n v="1"/>
    <m/>
    <m/>
    <m/>
    <n v="5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506"/>
    <x v="4"/>
    <x v="109"/>
    <x v="8"/>
    <d v="2026-04-20T15:39:5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2"/>
    <x v="50"/>
    <x v="10"/>
    <d v="2026-04-20T15:39:23"/>
    <n v="14"/>
    <n v="7"/>
    <n v="7"/>
    <m/>
    <m/>
    <n v="1"/>
    <n v="6"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4"/>
    <x v="50"/>
    <x v="10"/>
    <d v="2026-04-20T15:39:2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5"/>
    <x v="50"/>
    <x v="10"/>
    <d v="2026-04-20T15:39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8"/>
    <x v="57"/>
    <x v="10"/>
    <d v="2026-04-20T15:39:2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9"/>
    <x v="57"/>
    <x v="10"/>
    <d v="2026-04-20T15:39:2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8"/>
    <x v="60"/>
    <x v="10"/>
    <d v="2026-04-20T15:39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9"/>
    <x v="60"/>
    <x v="10"/>
    <d v="2026-04-20T15:39:24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10"/>
    <x v="60"/>
    <x v="10"/>
    <d v="2026-04-20T15:39:24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2"/>
    <x v="60"/>
    <x v="10"/>
    <d v="2026-04-20T15:39:24"/>
    <n v="18"/>
    <n v="5"/>
    <n v="13"/>
    <m/>
    <m/>
    <m/>
    <n v="3"/>
    <n v="2"/>
    <n v="3"/>
    <n v="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4"/>
    <x v="60"/>
    <x v="10"/>
    <d v="2026-04-20T15:39:2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5"/>
    <x v="60"/>
    <x v="10"/>
    <d v="2026-04-20T15:39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25"/>
    <x v="28"/>
    <x v="9"/>
    <d v="2026-04-20T15:39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2"/>
    <x v="10"/>
    <x v="45"/>
    <x v="9"/>
    <d v="2026-04-20T15:39:1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2"/>
    <x v="2"/>
    <x v="45"/>
    <x v="9"/>
    <d v="2026-04-20T15:39:15"/>
    <n v="7"/>
    <n v="3"/>
    <n v="4"/>
    <m/>
    <m/>
    <m/>
    <m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2"/>
    <x v="4"/>
    <x v="45"/>
    <x v="9"/>
    <d v="2026-04-20T15:39:1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2"/>
    <x v="6"/>
    <x v="45"/>
    <x v="9"/>
    <d v="2026-04-20T15:39:15"/>
    <n v="42"/>
    <n v="2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11"/>
    <x v="29"/>
    <x v="4"/>
    <d v="2026-04-20T15:39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0"/>
    <x v="29"/>
    <x v="4"/>
    <d v="2026-04-20T15:3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1"/>
    <x v="29"/>
    <x v="4"/>
    <d v="2026-04-20T15:39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8"/>
    <x v="62"/>
    <x v="10"/>
    <d v="2026-04-20T15:39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9"/>
    <x v="62"/>
    <x v="10"/>
    <d v="2026-04-20T15:39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8"/>
    <x v="63"/>
    <x v="10"/>
    <d v="2026-04-20T15:39:2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9"/>
    <x v="63"/>
    <x v="10"/>
    <d v="2026-04-20T15:39:2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2"/>
    <x v="63"/>
    <x v="10"/>
    <d v="2026-04-20T15:39:25"/>
    <n v="12"/>
    <n v="8"/>
    <n v="4"/>
    <m/>
    <m/>
    <m/>
    <n v="1"/>
    <n v="3"/>
    <n v="3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4"/>
    <x v="63"/>
    <x v="10"/>
    <d v="2026-04-20T15:39:2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5"/>
    <x v="63"/>
    <x v="10"/>
    <d v="2026-04-20T15:39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6"/>
    <x v="63"/>
    <x v="10"/>
    <d v="2026-04-20T15:39:25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2"/>
    <x v="29"/>
    <x v="4"/>
    <d v="2026-04-20T15:39:15"/>
    <n v="6"/>
    <n v="5"/>
    <n v="1"/>
    <m/>
    <n v="1"/>
    <m/>
    <n v="3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3"/>
    <x v="29"/>
    <x v="4"/>
    <d v="2026-04-20T15:39:15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4"/>
    <x v="29"/>
    <x v="4"/>
    <d v="2026-04-20T15:3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5"/>
    <x v="29"/>
    <x v="4"/>
    <d v="2026-04-20T15:39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6"/>
    <x v="29"/>
    <x v="4"/>
    <d v="2026-04-20T15:39:15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7"/>
    <x v="29"/>
    <x v="4"/>
    <d v="2026-04-20T15:39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7"/>
    <x v="30"/>
    <x v="4"/>
    <d v="2026-04-20T15:3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10"/>
    <x v="46"/>
    <x v="4"/>
    <d v="2026-04-20T15:39:16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10"/>
    <x v="64"/>
    <x v="10"/>
    <d v="2026-04-20T15:39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11"/>
    <x v="64"/>
    <x v="10"/>
    <d v="2026-04-20T15:39:26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8"/>
    <x v="65"/>
    <x v="6"/>
    <d v="2026-04-20T15:39:26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9"/>
    <x v="65"/>
    <x v="6"/>
    <d v="2026-04-20T15:39:26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11"/>
    <x v="65"/>
    <x v="6"/>
    <d v="2026-04-20T15:39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2"/>
    <x v="65"/>
    <x v="6"/>
    <d v="2026-04-20T15:39:26"/>
    <n v="17"/>
    <n v="8"/>
    <n v="9"/>
    <m/>
    <m/>
    <n v="1"/>
    <n v="5"/>
    <n v="2"/>
    <n v="6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4"/>
    <x v="65"/>
    <x v="6"/>
    <d v="2026-04-20T15:39:26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5"/>
    <x v="65"/>
    <x v="6"/>
    <d v="2026-04-20T15:39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2"/>
    <x v="46"/>
    <x v="4"/>
    <d v="2026-04-20T15:39:16"/>
    <n v="12"/>
    <n v="6"/>
    <n v="6"/>
    <n v="0"/>
    <n v="0"/>
    <n v="0"/>
    <n v="2"/>
    <n v="2"/>
    <n v="4"/>
    <n v="2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4"/>
    <x v="46"/>
    <x v="4"/>
    <d v="2026-04-20T15:39:1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5"/>
    <x v="46"/>
    <x v="4"/>
    <d v="2026-04-20T15:39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6"/>
    <x v="46"/>
    <x v="4"/>
    <d v="2026-04-20T15:39:16"/>
    <n v="80"/>
    <n v="4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7"/>
    <x v="46"/>
    <x v="4"/>
    <d v="2026-04-20T15:39:1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6"/>
    <x v="47"/>
    <x v="4"/>
    <d v="2026-04-20T15:39:17"/>
    <n v="39"/>
    <n v="2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7"/>
    <x v="47"/>
    <x v="4"/>
    <d v="2026-04-20T15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2"/>
    <x v="48"/>
    <x v="4"/>
    <d v="2026-04-20T15:39:17"/>
    <n v="6"/>
    <n v="2"/>
    <n v="4"/>
    <m/>
    <m/>
    <m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8"/>
    <x v="46"/>
    <x v="4"/>
    <d v="2026-04-20T15:39:1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8"/>
    <x v="9"/>
    <x v="46"/>
    <x v="4"/>
    <d v="2026-04-20T15:39:1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8"/>
    <x v="47"/>
    <x v="4"/>
    <d v="2026-04-20T15:39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9"/>
    <x v="47"/>
    <x v="4"/>
    <d v="2026-04-20T15:39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11"/>
    <x v="47"/>
    <x v="4"/>
    <d v="2026-04-20T15:39:17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2"/>
    <x v="47"/>
    <x v="4"/>
    <d v="2026-04-20T15:39:17"/>
    <n v="4"/>
    <n v="3"/>
    <n v="1"/>
    <m/>
    <n v="1"/>
    <m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4"/>
    <x v="47"/>
    <x v="4"/>
    <d v="2026-04-20T15:39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0"/>
    <x v="5"/>
    <x v="47"/>
    <x v="4"/>
    <d v="2026-04-20T15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7"/>
    <x v="25"/>
    <x v="1"/>
    <d v="2026-04-20T15:39:0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5"/>
    <x v="26"/>
    <x v="2"/>
    <d v="2026-04-20T15:39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6"/>
    <x v="26"/>
    <x v="2"/>
    <d v="2026-04-20T15:39:10"/>
    <n v="89"/>
    <n v="45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7"/>
    <x v="26"/>
    <x v="2"/>
    <d v="2026-04-20T15:39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10"/>
    <x v="35"/>
    <x v="2"/>
    <d v="2026-04-20T15:39:10"/>
    <n v="4"/>
    <m/>
    <m/>
    <m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11"/>
    <x v="35"/>
    <x v="2"/>
    <d v="2026-04-20T15:39:10"/>
    <n v="15.2"/>
    <n v="3.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0"/>
    <x v="35"/>
    <x v="2"/>
    <d v="2026-04-20T15:39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1"/>
    <x v="35"/>
    <x v="2"/>
    <d v="2026-04-20T15:39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8"/>
    <x v="48"/>
    <x v="4"/>
    <d v="2026-04-20T15:39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9"/>
    <x v="48"/>
    <x v="4"/>
    <d v="2026-04-20T15:39:1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8"/>
    <x v="31"/>
    <x v="4"/>
    <d v="2026-04-20T15:39:1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9"/>
    <x v="31"/>
    <x v="4"/>
    <d v="2026-04-20T15:39:1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10"/>
    <x v="31"/>
    <x v="4"/>
    <d v="2026-04-20T15:39:18"/>
    <n v="7"/>
    <m/>
    <m/>
    <m/>
    <m/>
    <m/>
    <m/>
    <m/>
    <n v="3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22"/>
    <x v="31"/>
    <x v="4"/>
    <d v="2026-04-20T15:39:1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2"/>
    <x v="31"/>
    <x v="4"/>
    <d v="2026-04-20T15:39:18"/>
    <n v="17"/>
    <n v="8"/>
    <n v="9"/>
    <n v="0"/>
    <n v="0"/>
    <n v="0"/>
    <n v="4"/>
    <n v="0"/>
    <n v="5"/>
    <n v="3"/>
    <n v="3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15"/>
    <x v="31"/>
    <x v="4"/>
    <d v="2026-04-20T15:39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2"/>
    <x v="35"/>
    <x v="2"/>
    <d v="2026-04-20T15:39:10"/>
    <n v="44"/>
    <n v="23"/>
    <n v="21"/>
    <n v="3"/>
    <n v="7"/>
    <n v="12"/>
    <n v="1"/>
    <n v="6"/>
    <n v="8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3"/>
    <x v="35"/>
    <x v="2"/>
    <d v="2026-04-20T15:39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4"/>
    <x v="35"/>
    <x v="2"/>
    <d v="2026-04-20T15:39:1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6"/>
    <x v="35"/>
    <x v="2"/>
    <d v="2026-04-20T15:39:10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7"/>
    <x v="36"/>
    <x v="7"/>
    <d v="2026-04-20T15:3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11"/>
    <x v="37"/>
    <x v="7"/>
    <d v="2026-04-20T15:39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2"/>
    <x v="37"/>
    <x v="7"/>
    <d v="2026-04-20T15:39:11"/>
    <n v="8"/>
    <n v="2"/>
    <n v="6"/>
    <m/>
    <m/>
    <n v="1"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4"/>
    <x v="37"/>
    <x v="7"/>
    <d v="2026-04-20T15:39:1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"/>
    <x v="132"/>
    <x v="2"/>
    <d v="2026-04-20T15:40:02"/>
    <n v="34"/>
    <m/>
    <n v="0"/>
    <n v="2"/>
    <n v="2"/>
    <n v="8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8"/>
    <x v="134"/>
    <x v="14"/>
    <d v="2026-04-20T16:53:0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9"/>
    <x v="134"/>
    <x v="14"/>
    <d v="2026-04-20T16:53:02"/>
    <n v="262"/>
    <m/>
    <m/>
    <m/>
    <m/>
    <m/>
    <n v="158"/>
    <n v="10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10"/>
    <x v="134"/>
    <x v="14"/>
    <d v="2026-04-20T16:53:02"/>
    <n v="42"/>
    <m/>
    <m/>
    <m/>
    <m/>
    <m/>
    <m/>
    <m/>
    <n v="31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11"/>
    <x v="134"/>
    <x v="14"/>
    <d v="2026-04-20T16:53:02"/>
    <n v="88"/>
    <n v="2.4"/>
    <n v="2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0"/>
    <x v="134"/>
    <x v="14"/>
    <d v="2026-04-20T16:5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1"/>
    <x v="134"/>
    <x v="14"/>
    <d v="2026-04-20T16:5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22"/>
    <x v="134"/>
    <x v="14"/>
    <d v="2026-04-20T16:53:02"/>
    <n v="2.8"/>
    <m/>
    <m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5"/>
    <x v="37"/>
    <x v="7"/>
    <d v="2026-04-20T15:39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6"/>
    <x v="37"/>
    <x v="7"/>
    <d v="2026-04-20T15:39:1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0"/>
    <x v="7"/>
    <x v="37"/>
    <x v="7"/>
    <d v="2026-04-20T15:3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1"/>
    <x v="7"/>
    <x v="38"/>
    <x v="7"/>
    <d v="2026-04-20T15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10"/>
    <x v="27"/>
    <x v="7"/>
    <d v="2026-04-20T15:39:1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2"/>
    <x v="27"/>
    <x v="7"/>
    <d v="2026-04-20T15:39:12"/>
    <n v="8"/>
    <n v="5"/>
    <n v="3"/>
    <m/>
    <m/>
    <m/>
    <n v="1"/>
    <m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4"/>
    <x v="27"/>
    <x v="7"/>
    <d v="2026-04-20T15:39:12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5"/>
    <x v="27"/>
    <x v="7"/>
    <d v="2026-04-20T15:39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8"/>
    <x v="33"/>
    <x v="4"/>
    <d v="2026-04-20T15:39:1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9"/>
    <x v="33"/>
    <x v="4"/>
    <d v="2026-04-20T15:39:19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9"/>
    <x v="34"/>
    <x v="4"/>
    <d v="2026-04-20T15:39:20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10"/>
    <x v="34"/>
    <x v="4"/>
    <d v="2026-04-20T15:39:2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2"/>
    <x v="34"/>
    <x v="4"/>
    <d v="2026-04-20T15:39:20"/>
    <n v="8"/>
    <n v="4"/>
    <n v="4"/>
    <m/>
    <m/>
    <m/>
    <m/>
    <m/>
    <n v="6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4"/>
    <x v="34"/>
    <x v="4"/>
    <d v="2026-04-20T15:39:2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5"/>
    <x v="34"/>
    <x v="4"/>
    <d v="2026-04-20T15:39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6"/>
    <x v="34"/>
    <x v="4"/>
    <d v="2026-04-20T15:39:20"/>
    <n v="54"/>
    <n v="2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6"/>
    <x v="27"/>
    <x v="7"/>
    <d v="2026-04-20T15:39:12"/>
    <n v="87"/>
    <n v="3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7"/>
    <x v="27"/>
    <x v="7"/>
    <d v="2026-04-20T15:39:1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6"/>
    <x v="39"/>
    <x v="7"/>
    <d v="2026-04-20T15:39:12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7"/>
    <x v="39"/>
    <x v="7"/>
    <d v="2026-04-20T15:39:1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10"/>
    <x v="40"/>
    <x v="9"/>
    <d v="2026-04-20T15:39:1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11"/>
    <x v="40"/>
    <x v="9"/>
    <d v="2026-04-20T15:39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2"/>
    <x v="40"/>
    <x v="9"/>
    <d v="2026-04-20T15:39:13"/>
    <n v="21"/>
    <n v="10"/>
    <n v="11"/>
    <m/>
    <m/>
    <n v="1"/>
    <n v="1"/>
    <n v="3"/>
    <n v="1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4"/>
    <x v="40"/>
    <x v="9"/>
    <d v="2026-04-20T15:39:13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9"/>
    <x v="42"/>
    <x v="9"/>
    <d v="2026-04-20T15:39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10"/>
    <x v="42"/>
    <x v="9"/>
    <d v="2026-04-20T15:39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8"/>
    <x v="43"/>
    <x v="9"/>
    <d v="2026-04-20T15:3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9"/>
    <x v="43"/>
    <x v="9"/>
    <d v="2026-04-20T15:39:21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8"/>
    <x v="66"/>
    <x v="6"/>
    <d v="2026-04-20T15:39:2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9"/>
    <x v="66"/>
    <x v="6"/>
    <d v="2026-04-20T15:39:2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8"/>
    <x v="52"/>
    <x v="11"/>
    <d v="2026-04-20T15:3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9"/>
    <x v="52"/>
    <x v="11"/>
    <d v="2026-04-20T15:39:27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10"/>
    <x v="52"/>
    <x v="11"/>
    <d v="2026-04-20T15:39:2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11"/>
    <x v="52"/>
    <x v="11"/>
    <d v="2026-04-20T15:39:2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0"/>
    <x v="52"/>
    <x v="11"/>
    <d v="2026-04-20T15:39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1"/>
    <x v="52"/>
    <x v="11"/>
    <d v="2026-04-20T15:39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4"/>
    <x v="48"/>
    <x v="4"/>
    <d v="2026-04-20T15:39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5"/>
    <x v="48"/>
    <x v="4"/>
    <d v="2026-04-20T15:39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6"/>
    <x v="48"/>
    <x v="4"/>
    <d v="2026-04-20T15:39:17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1"/>
    <x v="7"/>
    <x v="48"/>
    <x v="4"/>
    <d v="2026-04-20T15:39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4"/>
    <x v="31"/>
    <x v="4"/>
    <d v="2026-04-20T15:39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5"/>
    <x v="31"/>
    <x v="4"/>
    <d v="2026-04-20T15:39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6"/>
    <x v="31"/>
    <x v="4"/>
    <d v="2026-04-20T15:39:18"/>
    <n v="99"/>
    <n v="4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2"/>
    <x v="7"/>
    <x v="31"/>
    <x v="4"/>
    <d v="2026-04-20T15:39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2"/>
    <x v="52"/>
    <x v="11"/>
    <d v="2026-04-20T15:39:27"/>
    <n v="12"/>
    <n v="9"/>
    <n v="3"/>
    <n v="1"/>
    <m/>
    <m/>
    <m/>
    <n v="1"/>
    <n v="6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3"/>
    <x v="52"/>
    <x v="11"/>
    <d v="2026-04-20T15:39:2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8"/>
    <x v="53"/>
    <x v="11"/>
    <d v="2026-04-20T15:39:28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9"/>
    <x v="53"/>
    <x v="11"/>
    <d v="2026-04-20T15:39:28"/>
    <n v="30"/>
    <m/>
    <m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10"/>
    <x v="53"/>
    <x v="11"/>
    <d v="2026-04-20T15:39:2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11"/>
    <x v="53"/>
    <x v="11"/>
    <d v="2026-04-20T15:39:28"/>
    <n v="2.4"/>
    <n v="1.6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2"/>
    <x v="53"/>
    <x v="11"/>
    <d v="2026-04-20T15:39:28"/>
    <n v="27"/>
    <n v="14"/>
    <n v="13"/>
    <n v="1"/>
    <m/>
    <n v="1"/>
    <n v="3"/>
    <n v="4"/>
    <n v="5"/>
    <n v="10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3"/>
    <x v="17"/>
    <x v="53"/>
    <x v="11"/>
    <d v="2026-04-20T15:39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9"/>
    <x v="54"/>
    <x v="11"/>
    <d v="2026-04-20T15:39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4"/>
    <x v="10"/>
    <x v="54"/>
    <x v="11"/>
    <d v="2026-04-20T15:39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8"/>
    <x v="58"/>
    <x v="11"/>
    <d v="2026-04-20T15:39:29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9"/>
    <x v="58"/>
    <x v="11"/>
    <d v="2026-04-20T15:39:29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10"/>
    <x v="58"/>
    <x v="11"/>
    <d v="2026-04-20T15:39:29"/>
    <n v="12"/>
    <m/>
    <m/>
    <m/>
    <m/>
    <m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11"/>
    <x v="58"/>
    <x v="11"/>
    <d v="2026-04-20T15:39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0"/>
    <x v="58"/>
    <x v="11"/>
    <d v="2026-04-20T15:39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1"/>
    <x v="58"/>
    <x v="11"/>
    <d v="2026-04-20T15:39:2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10"/>
    <x v="33"/>
    <x v="4"/>
    <d v="2026-04-20T15:39:1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11"/>
    <x v="33"/>
    <x v="4"/>
    <d v="2026-04-20T15:39:19"/>
    <n v="7.2"/>
    <m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0"/>
    <x v="33"/>
    <x v="4"/>
    <d v="2026-04-20T15:39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5"/>
    <x v="1"/>
    <x v="33"/>
    <x v="4"/>
    <d v="2026-04-20T15:39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6"/>
    <x v="7"/>
    <x v="34"/>
    <x v="4"/>
    <d v="2026-04-20T15:3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11"/>
    <x v="42"/>
    <x v="9"/>
    <d v="2026-04-20T15:39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2"/>
    <x v="42"/>
    <x v="9"/>
    <d v="2026-04-20T15:39:20"/>
    <n v="5"/>
    <n v="1"/>
    <n v="4"/>
    <m/>
    <m/>
    <n v="1"/>
    <m/>
    <m/>
    <n v="2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4"/>
    <x v="42"/>
    <x v="9"/>
    <d v="2026-04-20T15:39:20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12"/>
    <x v="58"/>
    <x v="11"/>
    <d v="2026-04-20T15:39:2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5"/>
    <x v="2"/>
    <x v="58"/>
    <x v="11"/>
    <d v="2026-04-20T15:39:29"/>
    <n v="36"/>
    <n v="11"/>
    <n v="25"/>
    <m/>
    <m/>
    <n v="1"/>
    <n v="6"/>
    <n v="9"/>
    <n v="8"/>
    <n v="3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8"/>
    <x v="59"/>
    <x v="11"/>
    <d v="2026-04-20T15:39:2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9"/>
    <x v="59"/>
    <x v="11"/>
    <d v="2026-04-20T15:39:29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10"/>
    <x v="59"/>
    <x v="11"/>
    <d v="2026-04-20T15:39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0"/>
    <x v="59"/>
    <x v="11"/>
    <d v="2026-04-20T15:39:29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1"/>
    <x v="59"/>
    <x v="11"/>
    <d v="2026-04-20T15:39:29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22"/>
    <x v="59"/>
    <x v="11"/>
    <d v="2026-04-20T15:39:2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5"/>
    <x v="42"/>
    <x v="9"/>
    <d v="2026-04-20T15:39:2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6"/>
    <x v="42"/>
    <x v="9"/>
    <d v="2026-04-20T15:39:20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7"/>
    <x v="7"/>
    <x v="42"/>
    <x v="9"/>
    <d v="2026-04-20T15:39:20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6"/>
    <x v="43"/>
    <x v="9"/>
    <d v="2026-04-20T15:39:21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9"/>
    <x v="7"/>
    <x v="43"/>
    <x v="9"/>
    <d v="2026-04-20T15:39:2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0"/>
    <x v="4"/>
    <x v="55"/>
    <x v="5"/>
    <d v="2026-04-20T15:39:21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0"/>
    <x v="6"/>
    <x v="55"/>
    <x v="5"/>
    <d v="2026-04-20T15:39:21"/>
    <n v="62"/>
    <n v="3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2"/>
    <x v="4"/>
    <x v="49"/>
    <x v="5"/>
    <d v="2026-04-20T15:39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2"/>
    <x v="59"/>
    <x v="11"/>
    <d v="2026-04-20T15:39:29"/>
    <n v="17"/>
    <n v="7"/>
    <n v="10"/>
    <m/>
    <m/>
    <m/>
    <n v="2"/>
    <n v="2"/>
    <n v="9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6"/>
    <x v="3"/>
    <x v="59"/>
    <x v="11"/>
    <d v="2026-04-20T15:39:29"/>
    <n v="4"/>
    <n v="3"/>
    <n v="1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9"/>
    <x v="67"/>
    <x v="11"/>
    <d v="2026-04-20T15:39:3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11"/>
    <x v="67"/>
    <x v="11"/>
    <d v="2026-04-20T15:39:3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2"/>
    <x v="67"/>
    <x v="11"/>
    <d v="2026-04-20T15:39:30"/>
    <n v="6"/>
    <n v="3"/>
    <n v="3"/>
    <m/>
    <m/>
    <n v="1"/>
    <m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4"/>
    <x v="67"/>
    <x v="11"/>
    <d v="2026-04-20T15:39:3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5"/>
    <x v="67"/>
    <x v="11"/>
    <d v="2026-04-20T15:39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7"/>
    <x v="6"/>
    <x v="67"/>
    <x v="11"/>
    <d v="2026-04-20T15:39:30"/>
    <n v="74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2"/>
    <x v="6"/>
    <x v="49"/>
    <x v="5"/>
    <d v="2026-04-20T15:39:22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6"/>
    <x v="50"/>
    <x v="10"/>
    <d v="2026-04-20T15:39:23"/>
    <n v="94"/>
    <n v="4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3"/>
    <x v="7"/>
    <x v="50"/>
    <x v="10"/>
    <d v="2026-04-20T15:39:2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10"/>
    <x v="57"/>
    <x v="10"/>
    <d v="2026-04-20T15:39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11"/>
    <x v="57"/>
    <x v="10"/>
    <d v="2026-04-20T15:39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2"/>
    <x v="57"/>
    <x v="10"/>
    <d v="2026-04-20T15:39:23"/>
    <n v="12"/>
    <n v="5"/>
    <n v="7"/>
    <m/>
    <m/>
    <n v="2"/>
    <n v="2"/>
    <n v="0"/>
    <n v="4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4"/>
    <x v="57"/>
    <x v="10"/>
    <d v="2026-04-20T15:39:2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5"/>
    <x v="57"/>
    <x v="10"/>
    <d v="2026-04-20T15:39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8"/>
    <x v="72"/>
    <x v="11"/>
    <d v="2026-04-20T15:39:30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8"/>
    <x v="9"/>
    <x v="72"/>
    <x v="11"/>
    <d v="2026-04-20T15:39:30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8"/>
    <x v="85"/>
    <x v="12"/>
    <d v="2026-04-20T15:39:3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9"/>
    <x v="85"/>
    <x v="12"/>
    <d v="2026-04-20T15:39:35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10"/>
    <x v="85"/>
    <x v="12"/>
    <d v="2026-04-20T15:39:3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11"/>
    <x v="85"/>
    <x v="12"/>
    <d v="2026-04-20T15:39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2"/>
    <x v="85"/>
    <x v="12"/>
    <d v="2026-04-20T15:39:35"/>
    <n v="32"/>
    <n v="13"/>
    <n v="19"/>
    <m/>
    <m/>
    <n v="1"/>
    <n v="4"/>
    <n v="3"/>
    <n v="9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7"/>
    <x v="4"/>
    <x v="85"/>
    <x v="12"/>
    <d v="2026-04-20T15:39:3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6"/>
    <x v="57"/>
    <x v="10"/>
    <d v="2026-04-20T15:39:23"/>
    <n v="7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4"/>
    <x v="7"/>
    <x v="57"/>
    <x v="10"/>
    <d v="2026-04-20T15:39:2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6"/>
    <x v="60"/>
    <x v="10"/>
    <d v="2026-04-20T15:39:24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5"/>
    <x v="7"/>
    <x v="60"/>
    <x v="10"/>
    <d v="2026-04-20T15:39:24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6"/>
    <x v="4"/>
    <x v="61"/>
    <x v="10"/>
    <d v="2026-04-20T15:39:2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7"/>
    <x v="131"/>
    <x v="9"/>
    <d v="2026-04-20T15:40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17"/>
    <x v="134"/>
    <x v="14"/>
    <d v="2026-04-20T15:38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20"/>
    <x v="134"/>
    <x v="14"/>
    <d v="2026-04-20T15:38:54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4"/>
    <x v="134"/>
    <x v="14"/>
    <d v="2026-04-20T15:38:54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104"/>
    <x v="5"/>
    <x v="134"/>
    <x v="14"/>
    <d v="2026-04-20T15:38:5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2"/>
    <x v="134"/>
    <x v="14"/>
    <d v="2026-04-20T16:53:02"/>
    <n v="278"/>
    <n v="128"/>
    <n v="150"/>
    <n v="2"/>
    <n v="15"/>
    <n v="26"/>
    <n v="29"/>
    <n v="35"/>
    <n v="79"/>
    <n v="51"/>
    <n v="33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3"/>
    <x v="134"/>
    <x v="14"/>
    <d v="2026-04-20T16:53:02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15"/>
    <x v="134"/>
    <x v="14"/>
    <d v="2026-04-20T16:53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16"/>
    <x v="134"/>
    <x v="14"/>
    <d v="2026-04-20T16:53:0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20"/>
    <x v="124"/>
    <x v="2"/>
    <d v="2026-04-20T15:39:58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4"/>
    <x v="124"/>
    <x v="2"/>
    <d v="2026-04-20T15:39:5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5"/>
    <x v="124"/>
    <x v="2"/>
    <d v="2026-04-20T15:3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6"/>
    <x v="124"/>
    <x v="2"/>
    <d v="2026-04-20T15:39:58"/>
    <n v="67"/>
    <n v="2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7"/>
    <x v="124"/>
    <x v="2"/>
    <d v="2026-04-20T15:3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273"/>
    <x v="25"/>
    <x v="124"/>
    <x v="2"/>
    <d v="2026-04-20T15:39:5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2"/>
    <x v="125"/>
    <x v="10"/>
    <d v="2026-04-20T15:39:59"/>
    <n v="344"/>
    <n v="147"/>
    <n v="197"/>
    <m/>
    <n v="7"/>
    <n v="17"/>
    <n v="45"/>
    <n v="49"/>
    <n v="102"/>
    <n v="66"/>
    <n v="45"/>
    <m/>
    <n v="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366"/>
    <x v="3"/>
    <x v="125"/>
    <x v="10"/>
    <d v="2026-04-20T15:39:59"/>
    <n v="21"/>
    <n v="11"/>
    <n v="10"/>
    <m/>
    <n v="2"/>
    <n v="4"/>
    <m/>
    <n v="1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7"/>
    <x v="7"/>
    <x v="62"/>
    <x v="10"/>
    <d v="2026-04-20T15:39:2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8"/>
    <x v="7"/>
    <x v="63"/>
    <x v="10"/>
    <d v="2026-04-20T15:39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13"/>
    <x v="86"/>
    <x v="12"/>
    <d v="2026-04-20T15:39:35"/>
    <n v="4.07"/>
    <m/>
    <m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8"/>
    <x v="2"/>
    <x v="86"/>
    <x v="12"/>
    <d v="2026-04-20T15:39:35"/>
    <n v="14"/>
    <n v="5"/>
    <n v="9"/>
    <m/>
    <m/>
    <n v="2"/>
    <n v="2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8"/>
    <x v="75"/>
    <x v="12"/>
    <d v="2026-04-20T15:39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9"/>
    <x v="75"/>
    <x v="12"/>
    <d v="2026-04-20T15:39:36"/>
    <n v="44"/>
    <m/>
    <m/>
    <m/>
    <m/>
    <m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10"/>
    <x v="75"/>
    <x v="12"/>
    <d v="2026-04-20T15:39:36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11"/>
    <x v="75"/>
    <x v="12"/>
    <d v="2026-04-20T15:39:36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2"/>
    <x v="75"/>
    <x v="12"/>
    <d v="2026-04-20T15:39:36"/>
    <n v="36"/>
    <n v="16"/>
    <n v="20"/>
    <m/>
    <n v="1"/>
    <n v="1"/>
    <n v="5"/>
    <n v="3"/>
    <n v="13"/>
    <n v="9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17"/>
    <x v="75"/>
    <x v="12"/>
    <d v="2026-04-20T15:39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2"/>
    <x v="64"/>
    <x v="10"/>
    <d v="2026-04-20T15:39:26"/>
    <n v="2"/>
    <m/>
    <n v="2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4"/>
    <x v="64"/>
    <x v="10"/>
    <d v="2026-04-20T15:39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5"/>
    <x v="64"/>
    <x v="10"/>
    <d v="2026-04-20T15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6"/>
    <x v="64"/>
    <x v="10"/>
    <d v="2026-04-20T15:39:2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9"/>
    <x v="7"/>
    <x v="64"/>
    <x v="10"/>
    <d v="2026-04-20T15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6"/>
    <x v="65"/>
    <x v="6"/>
    <d v="2026-04-20T15:39:26"/>
    <n v="244"/>
    <n v="11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0"/>
    <x v="7"/>
    <x v="65"/>
    <x v="6"/>
    <d v="2026-04-20T15:39:26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11"/>
    <x v="127"/>
    <x v="1"/>
    <d v="2026-04-20T15:40:00"/>
    <n v="23.2"/>
    <n v="4"/>
    <n v="8.8000000000000007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0"/>
    <x v="127"/>
    <x v="1"/>
    <d v="2026-04-20T15:4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1"/>
    <x v="127"/>
    <x v="1"/>
    <d v="2026-04-20T15:4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22"/>
    <x v="127"/>
    <x v="1"/>
    <d v="2026-04-20T15:40:00"/>
    <n v="9.1999999999999993"/>
    <m/>
    <m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23"/>
    <x v="127"/>
    <x v="1"/>
    <d v="2026-04-20T15:40:00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7"/>
    <x v="16"/>
    <x v="2"/>
    <d v="2026-04-20T15:39:06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22"/>
    <x v="17"/>
    <x v="9"/>
    <d v="2026-04-20T15:39:06"/>
    <n v="22"/>
    <n v="4"/>
    <m/>
    <n v="7.2"/>
    <n v="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23"/>
    <x v="17"/>
    <x v="9"/>
    <d v="2026-04-20T15:39:06"/>
    <n v="18.8"/>
    <m/>
    <n v="7.2"/>
    <n v="8"/>
    <n v="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2"/>
    <x v="17"/>
    <x v="9"/>
    <d v="2026-04-20T15:39:06"/>
    <n v="506"/>
    <n v="197"/>
    <n v="309"/>
    <n v="6"/>
    <n v="12"/>
    <n v="43"/>
    <n v="47"/>
    <n v="62"/>
    <n v="146"/>
    <n v="90"/>
    <n v="51"/>
    <m/>
    <n v="26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3"/>
    <x v="17"/>
    <x v="9"/>
    <d v="2026-04-20T15:39:06"/>
    <n v="7"/>
    <n v="3"/>
    <n v="4"/>
    <m/>
    <m/>
    <n v="1"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4"/>
    <x v="17"/>
    <x v="9"/>
    <d v="2026-04-20T15:39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5"/>
    <x v="17"/>
    <x v="9"/>
    <d v="2026-04-20T15:39:06"/>
    <n v="13"/>
    <n v="5"/>
    <n v="8"/>
    <n v="1"/>
    <n v="3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6"/>
    <x v="17"/>
    <x v="9"/>
    <d v="2026-04-20T15:39:06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23"/>
    <x v="14"/>
    <x v="9"/>
    <d v="2026-04-20T15:39:0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2"/>
    <x v="14"/>
    <x v="9"/>
    <d v="2026-04-20T15:39:04"/>
    <n v="181"/>
    <n v="61"/>
    <n v="120"/>
    <m/>
    <n v="4"/>
    <n v="8"/>
    <n v="26"/>
    <n v="17"/>
    <n v="57"/>
    <n v="33"/>
    <n v="14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3"/>
    <x v="14"/>
    <x v="9"/>
    <d v="2026-04-20T15:39:04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15"/>
    <x v="14"/>
    <x v="9"/>
    <d v="2026-04-20T15:39:04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17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3"/>
    <x v="18"/>
    <x v="9"/>
    <d v="2026-04-20T15:39:04"/>
    <n v="12"/>
    <n v="2"/>
    <n v="10"/>
    <m/>
    <m/>
    <m/>
    <n v="1"/>
    <n v="1"/>
    <n v="6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4"/>
    <x v="18"/>
    <x v="9"/>
    <d v="2026-04-20T15:39:04"/>
    <n v="5"/>
    <n v="2"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5"/>
    <x v="18"/>
    <x v="9"/>
    <d v="2026-04-20T15:39:04"/>
    <n v="18"/>
    <n v="13"/>
    <n v="5"/>
    <m/>
    <n v="3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2"/>
    <x v="127"/>
    <x v="1"/>
    <d v="2026-04-20T15:40:00"/>
    <n v="84"/>
    <n v="38"/>
    <n v="46"/>
    <n v="1"/>
    <n v="3"/>
    <n v="4"/>
    <n v="10"/>
    <n v="14"/>
    <n v="25"/>
    <n v="11"/>
    <n v="9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3"/>
    <x v="127"/>
    <x v="1"/>
    <d v="2026-04-20T15:40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02"/>
    <x v="15"/>
    <x v="127"/>
    <x v="1"/>
    <d v="2026-04-20T15:40:00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8"/>
    <x v="127"/>
    <x v="1"/>
    <d v="2026-04-20T16:54:06"/>
    <n v="50"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9"/>
    <x v="127"/>
    <x v="1"/>
    <d v="2026-04-20T16:54:06"/>
    <n v="65"/>
    <m/>
    <m/>
    <m/>
    <m/>
    <m/>
    <n v="4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10"/>
    <x v="127"/>
    <x v="1"/>
    <d v="2026-04-20T16:54:06"/>
    <n v="13"/>
    <m/>
    <m/>
    <m/>
    <m/>
    <m/>
    <m/>
    <m/>
    <n v="8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11"/>
    <x v="127"/>
    <x v="1"/>
    <d v="2026-04-20T16:54:06"/>
    <n v="22.4"/>
    <n v="4"/>
    <n v="7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0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8"/>
    <x v="128"/>
    <x v="2"/>
    <d v="2026-04-20T16:54:07"/>
    <n v="280"/>
    <m/>
    <m/>
    <m/>
    <n v="148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9"/>
    <x v="128"/>
    <x v="2"/>
    <d v="2026-04-20T16:54:07"/>
    <n v="500"/>
    <m/>
    <m/>
    <m/>
    <m/>
    <m/>
    <n v="264"/>
    <n v="23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0"/>
    <x v="128"/>
    <x v="2"/>
    <d v="2026-04-20T16:54:07"/>
    <n v="109"/>
    <m/>
    <m/>
    <m/>
    <m/>
    <m/>
    <m/>
    <m/>
    <n v="47"/>
    <m/>
    <n v="38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1"/>
    <x v="128"/>
    <x v="2"/>
    <d v="2026-04-20T16:54:07"/>
    <n v="103.2"/>
    <n v="9.6"/>
    <n v="21.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0"/>
    <x v="128"/>
    <x v="2"/>
    <d v="2026-04-20T16:54:07"/>
    <n v="14"/>
    <m/>
    <m/>
    <m/>
    <m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"/>
    <x v="128"/>
    <x v="2"/>
    <d v="2026-04-20T16:54:07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2"/>
    <x v="128"/>
    <x v="2"/>
    <d v="2026-04-20T16:54:07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3"/>
    <x v="128"/>
    <x v="2"/>
    <d v="2026-04-20T16:54:07"/>
    <n v="8.8800000000000008"/>
    <m/>
    <m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6"/>
    <x v="18"/>
    <x v="9"/>
    <d v="2026-04-20T15:39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7"/>
    <x v="18"/>
    <x v="9"/>
    <d v="2026-04-20T15:39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0"/>
    <x v="18"/>
    <x v="9"/>
    <d v="2026-04-20T15:39:04"/>
    <n v="4"/>
    <n v="4"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4"/>
    <x v="18"/>
    <x v="9"/>
    <d v="2026-04-20T15:39:04"/>
    <n v="845"/>
    <n v="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2"/>
    <x v="15"/>
    <x v="4"/>
    <d v="2026-04-20T15:39:05"/>
    <n v="279"/>
    <n v="123"/>
    <n v="156"/>
    <n v="4"/>
    <n v="4"/>
    <n v="12"/>
    <n v="33"/>
    <n v="41"/>
    <n v="71"/>
    <n v="67"/>
    <n v="27"/>
    <m/>
    <n v="1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3"/>
    <x v="15"/>
    <x v="4"/>
    <d v="2026-04-20T15:39:05"/>
    <n v="9"/>
    <n v="6"/>
    <n v="3"/>
    <m/>
    <m/>
    <m/>
    <m/>
    <m/>
    <n v="3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15"/>
    <x v="15"/>
    <x v="4"/>
    <d v="2026-04-20T15:39:05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4"/>
    <x v="15"/>
    <x v="4"/>
    <d v="2026-04-20T15:39:05"/>
    <n v="355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17"/>
    <x v="17"/>
    <x v="9"/>
    <d v="2026-04-20T15:39:06"/>
    <n v="6"/>
    <m/>
    <m/>
    <m/>
    <m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2"/>
    <x v="37"/>
    <x v="17"/>
    <x v="9"/>
    <d v="2026-04-20T15:39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2"/>
    <x v="19"/>
    <x v="2"/>
    <d v="2026-04-20T15:39:07"/>
    <n v="609"/>
    <n v="225"/>
    <n v="384"/>
    <n v="13"/>
    <n v="18"/>
    <n v="61"/>
    <n v="74"/>
    <n v="84"/>
    <n v="126"/>
    <n v="92"/>
    <n v="91"/>
    <m/>
    <n v="11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3"/>
    <x v="19"/>
    <x v="2"/>
    <d v="2026-04-20T15:39:07"/>
    <n v="22"/>
    <n v="9"/>
    <n v="13"/>
    <m/>
    <n v="5"/>
    <n v="6"/>
    <n v="2"/>
    <n v="1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4"/>
    <x v="19"/>
    <x v="2"/>
    <d v="2026-04-20T15:39:07"/>
    <n v="3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5"/>
    <x v="19"/>
    <x v="2"/>
    <d v="2026-04-20T15:39:07"/>
    <n v="8"/>
    <n v="4"/>
    <n v="4"/>
    <m/>
    <m/>
    <n v="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6"/>
    <x v="19"/>
    <x v="2"/>
    <d v="2026-04-20T15:39:07"/>
    <n v="16"/>
    <m/>
    <m/>
    <n v="6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17"/>
    <x v="19"/>
    <x v="2"/>
    <d v="2026-04-20T15:39:07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5"/>
    <x v="15"/>
    <x v="4"/>
    <d v="2026-04-20T15:39:0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27"/>
    <x v="15"/>
    <x v="4"/>
    <d v="2026-04-20T15:39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6"/>
    <x v="15"/>
    <x v="4"/>
    <d v="2026-04-20T15:39:05"/>
    <n v="355"/>
    <n v="16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7"/>
    <x v="15"/>
    <x v="4"/>
    <d v="2026-04-20T15:39:05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28"/>
    <x v="15"/>
    <x v="4"/>
    <d v="2026-04-20T15:39:0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25"/>
    <x v="15"/>
    <x v="4"/>
    <d v="2026-04-20T15:39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35"/>
    <x v="133"/>
    <x v="1"/>
    <d v="2026-04-20T15:39:05"/>
    <n v="3.05"/>
    <n v="3.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20"/>
    <x v="133"/>
    <x v="1"/>
    <d v="2026-04-20T15:39:05"/>
    <n v="5"/>
    <n v="1"/>
    <n v="4"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8"/>
    <x v="128"/>
    <x v="2"/>
    <d v="2026-04-20T15:40:00"/>
    <n v="276"/>
    <m/>
    <m/>
    <m/>
    <n v="15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9"/>
    <x v="128"/>
    <x v="2"/>
    <d v="2026-04-20T15:40:00"/>
    <n v="535"/>
    <m/>
    <m/>
    <m/>
    <m/>
    <m/>
    <n v="300"/>
    <n v="2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0"/>
    <x v="128"/>
    <x v="2"/>
    <d v="2026-04-20T15:40:00"/>
    <n v="109"/>
    <m/>
    <m/>
    <m/>
    <m/>
    <m/>
    <m/>
    <m/>
    <n v="55"/>
    <m/>
    <n v="2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1"/>
    <x v="128"/>
    <x v="2"/>
    <d v="2026-04-20T15:40:00"/>
    <n v="108"/>
    <n v="7.2"/>
    <n v="33.6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0"/>
    <x v="128"/>
    <x v="2"/>
    <d v="2026-04-20T15:40:00"/>
    <n v="14"/>
    <m/>
    <m/>
    <m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1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22"/>
    <x v="127"/>
    <x v="1"/>
    <d v="2026-04-20T16:54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2"/>
    <x v="127"/>
    <x v="1"/>
    <d v="2026-04-20T16:54:06"/>
    <n v="77"/>
    <n v="39"/>
    <n v="38"/>
    <n v="1"/>
    <n v="2"/>
    <n v="4"/>
    <n v="11"/>
    <n v="14"/>
    <n v="24"/>
    <n v="9"/>
    <n v="8"/>
    <m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1"/>
    <x v="128"/>
    <x v="2"/>
    <d v="2026-04-20T15:40:00"/>
    <n v="14"/>
    <m/>
    <m/>
    <m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8"/>
    <x v="129"/>
    <x v="2"/>
    <d v="2026-04-20T15:40:01"/>
    <n v="134"/>
    <m/>
    <m/>
    <m/>
    <n v="7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9"/>
    <x v="129"/>
    <x v="2"/>
    <d v="2026-04-20T15:40:01"/>
    <n v="292"/>
    <m/>
    <m/>
    <m/>
    <m/>
    <m/>
    <n v="17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10"/>
    <x v="129"/>
    <x v="2"/>
    <d v="2026-04-20T15:40:01"/>
    <n v="89"/>
    <m/>
    <m/>
    <m/>
    <m/>
    <m/>
    <m/>
    <m/>
    <n v="56"/>
    <m/>
    <n v="3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11"/>
    <x v="129"/>
    <x v="2"/>
    <d v="2026-04-20T15:40:01"/>
    <n v="191.2"/>
    <n v="13.6"/>
    <n v="56.8"/>
    <n v="1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0"/>
    <x v="129"/>
    <x v="2"/>
    <d v="2026-04-20T15:40:0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22"/>
    <x v="129"/>
    <x v="2"/>
    <d v="2026-04-20T15:40:01"/>
    <n v="12"/>
    <n v="2.4"/>
    <n v="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9"/>
    <x v="23"/>
    <x v="129"/>
    <x v="2"/>
    <d v="2026-04-20T15:40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0"/>
    <x v="21"/>
    <x v="1"/>
    <d v="2026-04-20T15:39:08"/>
    <n v="10"/>
    <m/>
    <m/>
    <m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"/>
    <x v="21"/>
    <x v="1"/>
    <d v="2026-04-20T15:39:08"/>
    <n v="12"/>
    <m/>
    <m/>
    <n v="2"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3"/>
    <x v="21"/>
    <x v="1"/>
    <d v="2026-04-20T15:39:08"/>
    <n v="9.1199999999999992"/>
    <m/>
    <m/>
    <n v="9.1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21"/>
    <x v="21"/>
    <x v="1"/>
    <d v="2026-04-20T15:39:0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22"/>
    <x v="21"/>
    <x v="1"/>
    <d v="2026-04-20T15:39:08"/>
    <n v="20.8"/>
    <n v="4.8"/>
    <n v="4.4000000000000004"/>
    <n v="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23"/>
    <x v="21"/>
    <x v="1"/>
    <d v="2026-04-20T15:39:08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8"/>
    <x v="20"/>
    <x v="9"/>
    <d v="2026-04-20T16:53:15"/>
    <n v="64"/>
    <m/>
    <m/>
    <m/>
    <n v="5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9"/>
    <x v="20"/>
    <x v="9"/>
    <d v="2026-04-20T16:53:15"/>
    <n v="108"/>
    <m/>
    <m/>
    <m/>
    <m/>
    <m/>
    <n v="62"/>
    <n v="4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8"/>
    <x v="131"/>
    <x v="9"/>
    <d v="2026-04-20T15:40:02"/>
    <n v="298"/>
    <m/>
    <m/>
    <m/>
    <n v="14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9"/>
    <x v="131"/>
    <x v="9"/>
    <d v="2026-04-20T15:40:02"/>
    <n v="565"/>
    <m/>
    <m/>
    <m/>
    <m/>
    <m/>
    <n v="304"/>
    <n v="25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0"/>
    <x v="131"/>
    <x v="9"/>
    <d v="2026-04-20T15:40:02"/>
    <n v="182"/>
    <m/>
    <m/>
    <m/>
    <m/>
    <m/>
    <m/>
    <m/>
    <n v="76"/>
    <m/>
    <n v="58"/>
    <n v="1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1"/>
    <x v="131"/>
    <x v="9"/>
    <d v="2026-04-20T15:40:02"/>
    <n v="184"/>
    <n v="22.4"/>
    <n v="40"/>
    <n v="1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0"/>
    <x v="131"/>
    <x v="9"/>
    <d v="2026-04-20T15:40:02"/>
    <n v="20"/>
    <m/>
    <m/>
    <m/>
    <n v="8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"/>
    <x v="131"/>
    <x v="9"/>
    <d v="2026-04-20T15:40:02"/>
    <n v="28"/>
    <m/>
    <m/>
    <n v="8"/>
    <n v="8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6"/>
    <x v="131"/>
    <x v="9"/>
    <d v="2026-04-20T15:40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2"/>
    <x v="131"/>
    <x v="9"/>
    <d v="2026-04-20T15:40:0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13"/>
    <x v="131"/>
    <x v="9"/>
    <d v="2026-04-20T15:40:02"/>
    <n v="12.76"/>
    <n v="3.7"/>
    <n v="4.8099999999999996"/>
    <n v="4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2"/>
    <x v="131"/>
    <x v="9"/>
    <d v="2026-04-20T15:40:02"/>
    <n v="21.6"/>
    <m/>
    <n v="4.4000000000000004"/>
    <n v="7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3"/>
    <x v="131"/>
    <x v="9"/>
    <d v="2026-04-20T15:40:02"/>
    <n v="7.6"/>
    <m/>
    <m/>
    <n v="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8"/>
    <x v="132"/>
    <x v="2"/>
    <d v="2026-04-20T15:40:02"/>
    <n v="312"/>
    <m/>
    <m/>
    <m/>
    <n v="13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9"/>
    <x v="132"/>
    <x v="2"/>
    <d v="2026-04-20T15:40:02"/>
    <n v="584"/>
    <m/>
    <m/>
    <m/>
    <m/>
    <m/>
    <n v="324"/>
    <n v="25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0"/>
    <x v="132"/>
    <x v="2"/>
    <d v="2026-04-20T15:40:02"/>
    <n v="126"/>
    <m/>
    <m/>
    <m/>
    <m/>
    <m/>
    <m/>
    <m/>
    <n v="79"/>
    <m/>
    <n v="26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11"/>
    <x v="132"/>
    <x v="2"/>
    <d v="2026-04-20T15:40:02"/>
    <n v="144"/>
    <n v="13.6"/>
    <n v="24.8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0"/>
    <x v="132"/>
    <x v="2"/>
    <d v="2026-04-20T15:40:02"/>
    <n v="32"/>
    <m/>
    <m/>
    <m/>
    <n v="2"/>
    <n v="8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2"/>
    <x v="21"/>
    <x v="1"/>
    <d v="2026-04-20T15:39:08"/>
    <n v="615"/>
    <n v="254"/>
    <n v="361"/>
    <n v="11"/>
    <n v="14"/>
    <n v="56"/>
    <n v="51"/>
    <n v="79"/>
    <n v="156"/>
    <n v="111"/>
    <n v="92"/>
    <m/>
    <n v="21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3"/>
    <x v="21"/>
    <x v="1"/>
    <d v="2026-04-20T15:39:08"/>
    <n v="6"/>
    <n v="4"/>
    <n v="2"/>
    <m/>
    <m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8"/>
    <x v="23"/>
    <x v="1"/>
    <d v="2026-04-20T15:39:08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9"/>
    <x v="23"/>
    <x v="1"/>
    <d v="2026-04-20T15:39:08"/>
    <n v="80"/>
    <m/>
    <m/>
    <m/>
    <m/>
    <m/>
    <n v="4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10"/>
    <x v="23"/>
    <x v="1"/>
    <d v="2026-04-20T15:39:08"/>
    <n v="16"/>
    <m/>
    <m/>
    <m/>
    <m/>
    <m/>
    <m/>
    <m/>
    <n v="8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11"/>
    <x v="23"/>
    <x v="1"/>
    <d v="2026-04-20T15:39:08"/>
    <n v="56"/>
    <n v="8"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1"/>
    <x v="23"/>
    <x v="1"/>
    <d v="2026-04-20T15:39:08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26"/>
    <x v="23"/>
    <x v="1"/>
    <d v="2026-04-20T15:39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12"/>
    <x v="23"/>
    <x v="1"/>
    <d v="2026-04-20T15:39:08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2"/>
    <x v="23"/>
    <x v="1"/>
    <d v="2026-04-20T15:39:08"/>
    <n v="77"/>
    <n v="27"/>
    <n v="50"/>
    <n v="1"/>
    <n v="2"/>
    <n v="1"/>
    <n v="8"/>
    <n v="11"/>
    <n v="22"/>
    <n v="18"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8"/>
    <x v="24"/>
    <x v="1"/>
    <d v="2026-04-20T15:39:0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9"/>
    <x v="24"/>
    <x v="1"/>
    <d v="2026-04-20T15:39:09"/>
    <n v="34"/>
    <m/>
    <m/>
    <m/>
    <m/>
    <m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10"/>
    <x v="24"/>
    <x v="1"/>
    <d v="2026-04-20T15:39:09"/>
    <n v="10"/>
    <m/>
    <m/>
    <m/>
    <m/>
    <m/>
    <m/>
    <m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11"/>
    <x v="24"/>
    <x v="1"/>
    <d v="2026-04-20T15:39:09"/>
    <n v="64.8"/>
    <n v="0.8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22"/>
    <x v="24"/>
    <x v="1"/>
    <d v="2026-04-20T15:39:09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2"/>
    <x v="24"/>
    <x v="1"/>
    <d v="2026-04-20T15:39:09"/>
    <n v="36"/>
    <n v="18"/>
    <n v="18"/>
    <n v="1"/>
    <m/>
    <n v="3"/>
    <n v="3"/>
    <n v="4"/>
    <n v="12"/>
    <n v="5"/>
    <n v="5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15"/>
    <x v="24"/>
    <x v="1"/>
    <d v="2026-04-20T15:39:0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4"/>
    <x v="24"/>
    <x v="1"/>
    <d v="2026-04-20T15:39:0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10"/>
    <x v="66"/>
    <x v="6"/>
    <d v="2026-04-20T15:39:27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20"/>
    <x v="75"/>
    <x v="12"/>
    <d v="2026-04-20T15:39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9"/>
    <x v="4"/>
    <x v="75"/>
    <x v="12"/>
    <d v="2026-04-20T15:39:3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0"/>
    <x v="9"/>
    <x v="76"/>
    <x v="12"/>
    <d v="2026-04-20T15:39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0"/>
    <x v="2"/>
    <x v="76"/>
    <x v="12"/>
    <d v="2026-04-20T15:39:36"/>
    <n v="1"/>
    <m/>
    <n v="1"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0"/>
    <x v="4"/>
    <x v="76"/>
    <x v="12"/>
    <d v="2026-04-20T15:39:3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0"/>
    <x v="6"/>
    <x v="76"/>
    <x v="12"/>
    <d v="2026-04-20T15:39:36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8"/>
    <x v="77"/>
    <x v="12"/>
    <d v="2026-04-20T15:39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71"/>
    <x v="9"/>
    <x v="77"/>
    <x v="12"/>
    <d v="2026-04-20T15:39:37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2"/>
    <x v="66"/>
    <x v="6"/>
    <d v="2026-04-20T15:39:27"/>
    <n v="6"/>
    <n v="4"/>
    <n v="2"/>
    <m/>
    <m/>
    <m/>
    <m/>
    <n v="2"/>
    <n v="2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4"/>
    <x v="66"/>
    <x v="6"/>
    <d v="2026-04-20T15:39:2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5"/>
    <x v="66"/>
    <x v="6"/>
    <d v="2026-04-20T15:39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6"/>
    <x v="66"/>
    <x v="6"/>
    <d v="2026-04-20T15:39:27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1"/>
    <x v="7"/>
    <x v="66"/>
    <x v="6"/>
    <d v="2026-04-20T15:39:2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4"/>
    <x v="52"/>
    <x v="11"/>
    <d v="2026-04-20T15:39:2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5"/>
    <x v="52"/>
    <x v="11"/>
    <d v="2026-04-20T15:39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2"/>
    <x v="6"/>
    <x v="52"/>
    <x v="11"/>
    <d v="2026-04-20T15:39:27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3"/>
    <x v="4"/>
    <x v="19"/>
    <x v="2"/>
    <d v="2026-04-20T15:39:07"/>
    <n v="1384"/>
    <n v="1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10"/>
    <x v="20"/>
    <x v="9"/>
    <d v="2026-04-20T16:53:15"/>
    <n v="51"/>
    <m/>
    <m/>
    <m/>
    <m/>
    <m/>
    <m/>
    <m/>
    <n v="15"/>
    <m/>
    <n v="2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11"/>
    <x v="20"/>
    <x v="9"/>
    <d v="2026-04-20T16:53:15"/>
    <n v="26.4"/>
    <m/>
    <n v="7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0"/>
    <x v="20"/>
    <x v="9"/>
    <d v="2026-04-20T16:53:15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8"/>
    <x v="27"/>
    <x v="7"/>
    <d v="2026-04-20T15:3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3"/>
    <x v="9"/>
    <x v="27"/>
    <x v="7"/>
    <d v="2026-04-20T15:39:12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8"/>
    <x v="39"/>
    <x v="7"/>
    <d v="2026-04-20T15:3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9"/>
    <x v="39"/>
    <x v="7"/>
    <d v="2026-04-20T15:39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10"/>
    <x v="39"/>
    <x v="7"/>
    <d v="2026-04-20T15:39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2"/>
    <x v="39"/>
    <x v="7"/>
    <d v="2026-04-20T15:39:12"/>
    <n v="11"/>
    <n v="4"/>
    <n v="7"/>
    <m/>
    <m/>
    <m/>
    <n v="1"/>
    <m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4"/>
    <x v="39"/>
    <x v="7"/>
    <d v="2026-04-20T15:39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4"/>
    <x v="5"/>
    <x v="39"/>
    <x v="7"/>
    <d v="2026-04-20T15:39: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4"/>
    <x v="21"/>
    <x v="1"/>
    <d v="2026-04-20T15:39:08"/>
    <n v="4"/>
    <n v="2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5"/>
    <x v="21"/>
    <x v="1"/>
    <d v="2026-04-20T15:39:08"/>
    <n v="7"/>
    <n v="1"/>
    <n v="6"/>
    <n v="1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6"/>
    <x v="21"/>
    <x v="1"/>
    <d v="2026-04-20T15:39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17"/>
    <x v="21"/>
    <x v="1"/>
    <d v="2026-04-20T15:39:0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1"/>
    <x v="20"/>
    <x v="9"/>
    <d v="2026-04-20T16:53:15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0"/>
    <x v="16"/>
    <x v="2"/>
    <d v="2026-04-20T15:39:06"/>
    <n v="10"/>
    <m/>
    <m/>
    <m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1"/>
    <x v="16"/>
    <x v="2"/>
    <d v="2026-04-20T15:39:06"/>
    <n v="12"/>
    <m/>
    <m/>
    <n v="2"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12"/>
    <x v="16"/>
    <x v="2"/>
    <d v="2026-04-20T15:39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7"/>
    <x v="7"/>
    <x v="5"/>
    <d v="2026-04-20T15:3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2"/>
    <x v="8"/>
    <x v="6"/>
    <d v="2026-04-20T15:39:01"/>
    <n v="133"/>
    <n v="54"/>
    <n v="79"/>
    <n v="3"/>
    <n v="2"/>
    <n v="9"/>
    <n v="14"/>
    <n v="11"/>
    <n v="42"/>
    <n v="26"/>
    <n v="20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3"/>
    <x v="8"/>
    <x v="6"/>
    <d v="2026-04-20T15:39:01"/>
    <n v="2"/>
    <n v="2"/>
    <n v="0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15"/>
    <x v="8"/>
    <x v="6"/>
    <d v="2026-04-20T15:39:01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16"/>
    <x v="8"/>
    <x v="6"/>
    <d v="2026-04-20T15:39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20"/>
    <x v="8"/>
    <x v="6"/>
    <d v="2026-04-20T15:39:0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4"/>
    <x v="8"/>
    <x v="6"/>
    <d v="2026-04-20T15:39:01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5"/>
    <x v="8"/>
    <x v="6"/>
    <d v="2026-04-20T15:39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1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22"/>
    <x v="14"/>
    <x v="9"/>
    <d v="2026-04-20T15:39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0"/>
    <x v="18"/>
    <x v="9"/>
    <d v="2026-04-20T15:39:04"/>
    <n v="20"/>
    <m/>
    <m/>
    <m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"/>
    <x v="18"/>
    <x v="9"/>
    <d v="2026-04-20T15:39:04"/>
    <n v="24"/>
    <m/>
    <m/>
    <n v="4"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6"/>
    <x v="18"/>
    <x v="9"/>
    <d v="2026-04-20T15:39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3"/>
    <x v="18"/>
    <x v="9"/>
    <d v="2026-04-20T15:39:04"/>
    <n v="7.18"/>
    <m/>
    <n v="2.96"/>
    <n v="4.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3"/>
    <x v="18"/>
    <x v="9"/>
    <d v="2026-04-20T15:39:0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2"/>
    <x v="18"/>
    <x v="9"/>
    <d v="2026-04-20T15:39:04"/>
    <n v="616"/>
    <n v="230"/>
    <n v="386"/>
    <n v="4"/>
    <n v="15"/>
    <n v="47"/>
    <n v="54"/>
    <n v="77"/>
    <n v="145"/>
    <n v="120"/>
    <n v="78"/>
    <m/>
    <n v="30"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8"/>
    <x v="15"/>
    <x v="4"/>
    <d v="2026-04-20T15:39:05"/>
    <n v="148"/>
    <m/>
    <m/>
    <m/>
    <n v="6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9"/>
    <x v="15"/>
    <x v="4"/>
    <d v="2026-04-20T15:39:05"/>
    <n v="270"/>
    <m/>
    <m/>
    <m/>
    <m/>
    <m/>
    <n v="14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10"/>
    <x v="15"/>
    <x v="4"/>
    <d v="2026-04-20T15:39:05"/>
    <n v="58"/>
    <m/>
    <m/>
    <m/>
    <m/>
    <m/>
    <m/>
    <m/>
    <n v="27"/>
    <m/>
    <n v="22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11"/>
    <x v="15"/>
    <x v="4"/>
    <d v="2026-04-20T15:39:05"/>
    <n v="48.8"/>
    <n v="4"/>
    <n v="12.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0"/>
    <x v="15"/>
    <x v="4"/>
    <d v="2026-04-20T15:39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1"/>
    <x v="15"/>
    <x v="4"/>
    <d v="2026-04-20T15:39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5"/>
    <x v="11"/>
    <x v="4"/>
    <d v="2026-04-20T15:39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6"/>
    <x v="11"/>
    <x v="4"/>
    <d v="2026-04-20T15:39:02"/>
    <n v="215"/>
    <n v="107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7"/>
    <x v="11"/>
    <x v="4"/>
    <d v="2026-04-20T15:39:02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8"/>
    <x v="12"/>
    <x v="1"/>
    <d v="2026-04-20T15:39:03"/>
    <n v="58.4"/>
    <n v="8.8000000000000007"/>
    <n v="1.2"/>
    <n v="23.2"/>
    <n v="11.6"/>
    <n v="8.8000000000000007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9"/>
    <x v="12"/>
    <x v="1"/>
    <d v="2026-04-20T15:39:03"/>
    <n v="4.8"/>
    <n v="0"/>
    <n v="3.6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0"/>
    <x v="12"/>
    <x v="1"/>
    <d v="2026-04-20T15:39:03"/>
    <n v="10"/>
    <n v="4"/>
    <n v="6"/>
    <n v="0"/>
    <n v="0"/>
    <n v="1"/>
    <n v="4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4"/>
    <x v="12"/>
    <x v="1"/>
    <d v="2026-04-20T15:39:03"/>
    <n v="17"/>
    <n v="5"/>
    <n v="12"/>
    <n v="2"/>
    <n v="2"/>
    <n v="6"/>
    <n v="3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4"/>
    <x v="12"/>
    <x v="1"/>
    <d v="2026-04-20T15:39:03"/>
    <n v="1091"/>
    <n v="1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8"/>
    <x v="26"/>
    <x v="15"/>
    <x v="4"/>
    <d v="2026-04-20T15:39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2"/>
    <x v="56"/>
    <x v="0"/>
    <d v="2026-04-20T15:39:22"/>
    <n v="10"/>
    <n v="6"/>
    <n v="4"/>
    <m/>
    <m/>
    <n v="1"/>
    <n v="2"/>
    <n v="2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4"/>
    <x v="56"/>
    <x v="0"/>
    <d v="2026-04-20T15:39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5"/>
    <x v="56"/>
    <x v="0"/>
    <d v="2026-04-20T15:39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6"/>
    <x v="56"/>
    <x v="0"/>
    <d v="2026-04-20T15:39:22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7"/>
    <x v="56"/>
    <x v="0"/>
    <d v="2026-04-20T15:39:2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25"/>
    <x v="56"/>
    <x v="0"/>
    <d v="2026-04-20T15:39:22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8"/>
    <x v="74"/>
    <x v="0"/>
    <d v="2026-04-20T15:3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9"/>
    <x v="74"/>
    <x v="0"/>
    <d v="2026-04-20T15:39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2"/>
    <x v="74"/>
    <x v="0"/>
    <d v="2026-04-20T15:39:31"/>
    <n v="2"/>
    <m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4"/>
    <x v="74"/>
    <x v="0"/>
    <d v="2026-04-20T15:39:3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27"/>
    <x v="74"/>
    <x v="0"/>
    <d v="2026-04-20T15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6"/>
    <x v="74"/>
    <x v="0"/>
    <d v="2026-04-20T15:39:3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59"/>
    <x v="28"/>
    <x v="74"/>
    <x v="0"/>
    <d v="2026-04-20T15:39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8"/>
    <x v="68"/>
    <x v="0"/>
    <d v="2026-04-20T15:39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9"/>
    <x v="68"/>
    <x v="0"/>
    <d v="2026-04-20T15:39:3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10"/>
    <x v="68"/>
    <x v="0"/>
    <d v="2026-04-20T15:39:31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11"/>
    <x v="68"/>
    <x v="0"/>
    <d v="2026-04-20T15:39:31"/>
    <n v="10.4"/>
    <m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2"/>
    <x v="20"/>
    <x v="9"/>
    <d v="2026-04-20T16:53:15"/>
    <n v="138"/>
    <n v="53"/>
    <n v="87"/>
    <m/>
    <n v="4"/>
    <n v="8"/>
    <n v="25"/>
    <n v="7"/>
    <n v="31"/>
    <n v="23"/>
    <n v="15"/>
    <m/>
    <n v="12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3"/>
    <x v="20"/>
    <x v="9"/>
    <d v="2026-04-20T16:53:15"/>
    <n v="4"/>
    <n v="2"/>
    <n v="2"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4"/>
    <x v="4"/>
    <x v="20"/>
    <x v="9"/>
    <d v="2026-04-20T16:53:15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8"/>
    <x v="40"/>
    <x v="9"/>
    <d v="2026-04-20T15:39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5"/>
    <x v="9"/>
    <x v="40"/>
    <x v="9"/>
    <d v="2026-04-20T15:39:13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8"/>
    <x v="41"/>
    <x v="9"/>
    <d v="2026-04-20T15:39:1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9"/>
    <x v="41"/>
    <x v="9"/>
    <d v="2026-04-20T15:39:13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10"/>
    <x v="41"/>
    <x v="9"/>
    <d v="2026-04-20T15:39:13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11"/>
    <x v="41"/>
    <x v="9"/>
    <d v="2026-04-20T15:39:13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2"/>
    <x v="41"/>
    <x v="9"/>
    <d v="2026-04-20T15:39:13"/>
    <n v="20"/>
    <n v="6"/>
    <n v="14"/>
    <n v="1"/>
    <n v="0"/>
    <n v="1"/>
    <n v="3"/>
    <n v="2"/>
    <n v="5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6"/>
    <x v="4"/>
    <x v="41"/>
    <x v="9"/>
    <d v="2026-04-20T15:39:13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8"/>
    <x v="28"/>
    <x v="9"/>
    <d v="2026-04-20T15:39:1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9"/>
    <x v="28"/>
    <x v="9"/>
    <d v="2026-04-20T15:39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10"/>
    <x v="28"/>
    <x v="9"/>
    <d v="2026-04-20T15:39:14"/>
    <n v="3"/>
    <m/>
    <m/>
    <m/>
    <m/>
    <m/>
    <m/>
    <m/>
    <n v="1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11"/>
    <x v="28"/>
    <x v="9"/>
    <d v="2026-04-20T15:39:1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0"/>
    <x v="28"/>
    <x v="9"/>
    <d v="2026-04-20T15:3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1"/>
    <x v="28"/>
    <x v="9"/>
    <d v="2026-04-20T15:39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2"/>
    <x v="28"/>
    <x v="9"/>
    <d v="2026-04-20T15:39:14"/>
    <n v="20"/>
    <n v="7"/>
    <n v="13"/>
    <m/>
    <m/>
    <n v="2"/>
    <n v="2"/>
    <n v="1"/>
    <n v="6"/>
    <n v="6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3"/>
    <x v="28"/>
    <x v="9"/>
    <d v="2026-04-20T15:39:1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20"/>
    <x v="21"/>
    <x v="1"/>
    <d v="2026-04-20T15:39:08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5"/>
    <x v="39"/>
    <x v="21"/>
    <x v="1"/>
    <d v="2026-04-20T15:39:0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3"/>
    <x v="23"/>
    <x v="1"/>
    <d v="2026-04-20T15:39:08"/>
    <n v="3"/>
    <n v="3"/>
    <m/>
    <m/>
    <m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4"/>
    <x v="23"/>
    <x v="1"/>
    <d v="2026-04-20T15:39:08"/>
    <n v="359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5"/>
    <x v="23"/>
    <x v="1"/>
    <d v="2026-04-20T15:39:0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27"/>
    <x v="23"/>
    <x v="1"/>
    <d v="2026-04-20T15:39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30"/>
    <x v="23"/>
    <x v="1"/>
    <d v="2026-04-20T15:39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6"/>
    <x v="23"/>
    <x v="1"/>
    <d v="2026-04-20T15:39:08"/>
    <n v="359"/>
    <n v="145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4"/>
    <x v="28"/>
    <x v="9"/>
    <d v="2026-04-20T15:39:14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7"/>
    <x v="5"/>
    <x v="28"/>
    <x v="9"/>
    <d v="2026-04-20T15:39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9"/>
    <x v="8"/>
    <x v="44"/>
    <x v="9"/>
    <d v="2026-04-20T15:39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9"/>
    <x v="9"/>
    <x v="44"/>
    <x v="9"/>
    <d v="2026-04-20T15:39:1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9"/>
    <x v="2"/>
    <x v="44"/>
    <x v="9"/>
    <d v="2026-04-20T15:39:14"/>
    <n v="9"/>
    <n v="3"/>
    <n v="6"/>
    <m/>
    <m/>
    <m/>
    <m/>
    <n v="2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9"/>
    <x v="4"/>
    <x v="44"/>
    <x v="9"/>
    <d v="2026-04-20T15:39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19"/>
    <x v="6"/>
    <x v="44"/>
    <x v="9"/>
    <d v="2026-04-20T15:39:1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3"/>
    <x v="4"/>
    <x v="32"/>
    <x v="0"/>
    <d v="2026-04-20T15:39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3"/>
    <x v="5"/>
    <x v="32"/>
    <x v="0"/>
    <d v="2026-04-20T15:39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3"/>
    <x v="6"/>
    <x v="32"/>
    <x v="0"/>
    <d v="2026-04-20T15:39:1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3"/>
    <x v="7"/>
    <x v="32"/>
    <x v="0"/>
    <d v="2026-04-20T15:39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8"/>
    <x v="51"/>
    <x v="0"/>
    <d v="2026-04-20T15:39:1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9"/>
    <x v="51"/>
    <x v="0"/>
    <d v="2026-04-20T15:39:19"/>
    <n v="14"/>
    <m/>
    <m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10"/>
    <x v="51"/>
    <x v="0"/>
    <d v="2026-04-20T15:39:1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2"/>
    <x v="51"/>
    <x v="0"/>
    <d v="2026-04-20T15:39:19"/>
    <n v="13"/>
    <n v="6"/>
    <n v="7"/>
    <m/>
    <m/>
    <m/>
    <n v="3"/>
    <n v="2"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4"/>
    <x v="51"/>
    <x v="0"/>
    <d v="2026-04-20T15:39:1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5"/>
    <x v="51"/>
    <x v="0"/>
    <d v="2026-04-20T15:39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6"/>
    <x v="51"/>
    <x v="0"/>
    <d v="2026-04-20T15:39:19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7"/>
    <x v="51"/>
    <x v="0"/>
    <d v="2026-04-20T15:39:19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34"/>
    <x v="25"/>
    <x v="51"/>
    <x v="0"/>
    <d v="2026-04-20T15:39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8"/>
    <x v="56"/>
    <x v="0"/>
    <d v="2026-04-20T15:39:2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9"/>
    <x v="56"/>
    <x v="0"/>
    <d v="2026-04-20T15:39:22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10"/>
    <x v="56"/>
    <x v="0"/>
    <d v="2026-04-20T15:39:2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41"/>
    <x v="11"/>
    <x v="56"/>
    <x v="0"/>
    <d v="2026-04-20T15:39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2"/>
    <x v="9"/>
    <x v="45"/>
    <x v="9"/>
    <d v="2026-04-20T15:39:15"/>
    <n v="9"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7"/>
    <x v="23"/>
    <x v="1"/>
    <d v="2026-04-20T15:39:08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28"/>
    <x v="23"/>
    <x v="1"/>
    <d v="2026-04-20T15:3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0"/>
    <x v="32"/>
    <x v="23"/>
    <x v="1"/>
    <d v="2026-04-20T15:39:08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5"/>
    <x v="24"/>
    <x v="1"/>
    <d v="2026-04-20T15:39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27"/>
    <x v="24"/>
    <x v="1"/>
    <d v="2026-04-20T15:39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6"/>
    <x v="24"/>
    <x v="1"/>
    <d v="2026-04-20T15:39:09"/>
    <n v="66"/>
    <n v="3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7"/>
    <x v="24"/>
    <x v="1"/>
    <d v="2026-04-20T15:39:0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1"/>
    <x v="28"/>
    <x v="24"/>
    <x v="1"/>
    <d v="2026-04-20T15:39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8"/>
    <x v="29"/>
    <x v="4"/>
    <d v="2026-04-20T15:39:1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5"/>
    <x v="9"/>
    <x v="29"/>
    <x v="4"/>
    <d v="2026-04-20T15:39:15"/>
    <n v="2"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8"/>
    <x v="30"/>
    <x v="4"/>
    <d v="2026-04-20T15:39:16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9"/>
    <x v="30"/>
    <x v="4"/>
    <d v="2026-04-20T15:39:1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2"/>
    <x v="30"/>
    <x v="4"/>
    <d v="2026-04-20T15:39:16"/>
    <n v="11"/>
    <n v="8"/>
    <n v="3"/>
    <m/>
    <m/>
    <m/>
    <n v="2"/>
    <n v="4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4"/>
    <x v="30"/>
    <x v="4"/>
    <d v="2026-04-20T15:39:1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5"/>
    <x v="30"/>
    <x v="4"/>
    <d v="2026-04-20T15:39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27"/>
    <x v="6"/>
    <x v="30"/>
    <x v="4"/>
    <d v="2026-04-20T15:39:16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22"/>
    <x v="9"/>
    <x v="7"/>
    <d v="2026-04-20T15:39:0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2"/>
    <x v="9"/>
    <x v="7"/>
    <d v="2026-04-20T15:39:01"/>
    <n v="27"/>
    <n v="10"/>
    <n v="17"/>
    <n v="1"/>
    <m/>
    <n v="4"/>
    <n v="1"/>
    <n v="2"/>
    <n v="8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8"/>
    <x v="10"/>
    <x v="4"/>
    <d v="2026-04-20T15:39:02"/>
    <n v="60"/>
    <m/>
    <m/>
    <m/>
    <n v="3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9"/>
    <x v="10"/>
    <x v="4"/>
    <d v="2026-04-20T15:39:02"/>
    <n v="104"/>
    <m/>
    <m/>
    <m/>
    <m/>
    <m/>
    <n v="7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10"/>
    <x v="10"/>
    <x v="4"/>
    <d v="2026-04-20T15:39:02"/>
    <n v="23"/>
    <m/>
    <m/>
    <m/>
    <m/>
    <m/>
    <m/>
    <m/>
    <n v="10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11"/>
    <x v="10"/>
    <x v="4"/>
    <d v="2026-04-20T15:39:02"/>
    <n v="8"/>
    <n v="2.4"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0"/>
    <x v="10"/>
    <x v="4"/>
    <d v="2026-04-20T15:39:0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1"/>
    <x v="1"/>
    <x v="10"/>
    <x v="4"/>
    <d v="2026-04-20T15:39:02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4"/>
    <x v="12"/>
    <x v="6"/>
    <x v="2"/>
    <d v="2026-04-20T15:38:58"/>
    <n v="19.2"/>
    <n v="0"/>
    <n v="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2"/>
    <x v="2"/>
    <x v="2"/>
    <d v="2026-04-20T15:38:58"/>
    <n v="13.6"/>
    <m/>
    <m/>
    <n v="0.8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3"/>
    <x v="2"/>
    <x v="2"/>
    <d v="2026-04-20T15:38:5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"/>
    <x v="2"/>
    <x v="2"/>
    <d v="2026-04-20T15:38:58"/>
    <n v="675"/>
    <n v="297"/>
    <n v="378"/>
    <n v="2"/>
    <n v="15"/>
    <n v="56"/>
    <n v="81"/>
    <n v="75"/>
    <n v="177"/>
    <n v="125"/>
    <n v="93"/>
    <m/>
    <n v="3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3"/>
    <x v="2"/>
    <x v="2"/>
    <d v="2026-04-20T15:38:58"/>
    <n v="17"/>
    <n v="10"/>
    <n v="7"/>
    <m/>
    <m/>
    <n v="2"/>
    <n v="1"/>
    <n v="2"/>
    <n v="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4"/>
    <x v="2"/>
    <x v="2"/>
    <d v="2026-04-20T15:38:58"/>
    <n v="9"/>
    <n v="3"/>
    <n v="6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5"/>
    <x v="2"/>
    <x v="2"/>
    <d v="2026-04-20T15:38:58"/>
    <n v="8"/>
    <n v="2"/>
    <n v="6"/>
    <m/>
    <m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6"/>
    <x v="2"/>
    <x v="2"/>
    <d v="2026-04-20T15:38:58"/>
    <n v="12"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8"/>
    <x v="11"/>
    <x v="4"/>
    <d v="2026-04-20T15:39:02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9"/>
    <x v="7"/>
    <x v="5"/>
    <d v="2026-04-20T15:39:00"/>
    <n v="348"/>
    <m/>
    <m/>
    <m/>
    <m/>
    <m/>
    <n v="198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10"/>
    <x v="7"/>
    <x v="5"/>
    <d v="2026-04-20T15:39:00"/>
    <n v="35"/>
    <m/>
    <m/>
    <m/>
    <m/>
    <m/>
    <m/>
    <m/>
    <n v="3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11"/>
    <x v="7"/>
    <x v="5"/>
    <d v="2026-04-20T15:39:00"/>
    <n v="76.8"/>
    <n v="5.6"/>
    <n v="19.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0"/>
    <x v="7"/>
    <x v="5"/>
    <d v="2026-04-20T15:39:00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1"/>
    <x v="7"/>
    <x v="5"/>
    <d v="2026-04-20T15:39:00"/>
    <n v="18"/>
    <m/>
    <m/>
    <m/>
    <n v="6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26"/>
    <x v="7"/>
    <x v="5"/>
    <d v="2026-04-20T15:39:00"/>
    <n v="60"/>
    <m/>
    <m/>
    <m/>
    <m/>
    <m/>
    <m/>
    <m/>
    <m/>
    <n v="3"/>
    <n v="38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22"/>
    <x v="7"/>
    <x v="5"/>
    <d v="2026-04-20T15:39:0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8"/>
    <x v="8"/>
    <x v="6"/>
    <d v="2026-04-20T15:39:01"/>
    <n v="50"/>
    <m/>
    <m/>
    <m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9"/>
    <x v="8"/>
    <x v="6"/>
    <d v="2026-04-20T15:39:01"/>
    <n v="136"/>
    <m/>
    <m/>
    <m/>
    <m/>
    <m/>
    <n v="8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10"/>
    <x v="8"/>
    <x v="6"/>
    <d v="2026-04-20T15:39:01"/>
    <n v="29"/>
    <m/>
    <m/>
    <m/>
    <m/>
    <m/>
    <m/>
    <m/>
    <n v="20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11"/>
    <x v="8"/>
    <x v="6"/>
    <d v="2026-04-20T15:39:01"/>
    <n v="33.6"/>
    <n v="6.4"/>
    <n v="6.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0"/>
    <x v="8"/>
    <x v="6"/>
    <d v="2026-04-20T15:39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1"/>
    <x v="8"/>
    <x v="6"/>
    <d v="2026-04-20T15:39:0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12"/>
    <x v="8"/>
    <x v="6"/>
    <d v="2026-04-20T15:39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9"/>
    <x v="22"/>
    <x v="8"/>
    <x v="6"/>
    <d v="2026-04-20T15:39:0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8"/>
    <x v="9"/>
    <x v="7"/>
    <d v="2026-04-20T15:39:0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9"/>
    <x v="9"/>
    <x v="7"/>
    <d v="2026-04-20T15:39:01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2"/>
    <x v="9"/>
    <x v="11"/>
    <x v="4"/>
    <d v="2026-04-20T15:39:02"/>
    <n v="67"/>
    <m/>
    <m/>
    <m/>
    <m/>
    <m/>
    <n v="4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2"/>
    <x v="12"/>
    <x v="1"/>
    <d v="2026-04-20T15:39:03"/>
    <n v="22.8"/>
    <n v="0"/>
    <n v="4"/>
    <n v="6"/>
    <n v="5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3"/>
    <x v="12"/>
    <x v="1"/>
    <d v="2026-04-20T15:39:03"/>
    <n v="1.2"/>
    <n v="0"/>
    <n v="0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2"/>
    <x v="12"/>
    <x v="1"/>
    <d v="2026-04-20T15:39:03"/>
    <n v="750"/>
    <n v="284"/>
    <n v="466"/>
    <n v="12"/>
    <n v="32"/>
    <n v="67"/>
    <n v="84"/>
    <n v="78"/>
    <n v="194"/>
    <n v="95"/>
    <n v="115"/>
    <m/>
    <n v="15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3"/>
    <x v="12"/>
    <x v="1"/>
    <d v="2026-04-20T15:39:03"/>
    <n v="14"/>
    <n v="10"/>
    <n v="4"/>
    <n v="0"/>
    <n v="0"/>
    <n v="0"/>
    <n v="1"/>
    <n v="5"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4"/>
    <x v="12"/>
    <x v="1"/>
    <d v="2026-04-20T15:39:03"/>
    <n v="6"/>
    <n v="0"/>
    <n v="6"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5"/>
    <x v="12"/>
    <x v="1"/>
    <d v="2026-04-20T15:39:03"/>
    <n v="8"/>
    <n v="5"/>
    <n v="3"/>
    <n v="0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8"/>
    <x v="14"/>
    <x v="9"/>
    <d v="2026-04-20T15:39:04"/>
    <n v="86"/>
    <m/>
    <m/>
    <m/>
    <n v="5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9"/>
    <x v="14"/>
    <x v="9"/>
    <d v="2026-04-20T15:39:04"/>
    <n v="181"/>
    <m/>
    <m/>
    <m/>
    <m/>
    <m/>
    <n v="11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10"/>
    <x v="14"/>
    <x v="9"/>
    <d v="2026-04-20T15:39:04"/>
    <n v="46"/>
    <m/>
    <m/>
    <m/>
    <m/>
    <m/>
    <m/>
    <m/>
    <n v="24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11"/>
    <x v="14"/>
    <x v="9"/>
    <d v="2026-04-20T15:39:04"/>
    <n v="33.6"/>
    <m/>
    <n v="10.4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8"/>
    <x v="18"/>
    <x v="9"/>
    <d v="2026-04-20T15:39:04"/>
    <n v="262"/>
    <m/>
    <m/>
    <m/>
    <n v="10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9"/>
    <x v="18"/>
    <x v="9"/>
    <d v="2026-04-20T15:39:04"/>
    <n v="532"/>
    <m/>
    <m/>
    <m/>
    <m/>
    <m/>
    <n v="290"/>
    <n v="2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0"/>
    <x v="18"/>
    <x v="9"/>
    <d v="2026-04-20T15:39:04"/>
    <n v="179"/>
    <m/>
    <m/>
    <m/>
    <m/>
    <m/>
    <m/>
    <m/>
    <n v="73"/>
    <m/>
    <n v="60"/>
    <n v="1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7"/>
    <x v="11"/>
    <x v="18"/>
    <x v="9"/>
    <d v="2026-04-20T15:39:04"/>
    <n v="157.6"/>
    <n v="8.8000000000000007"/>
    <n v="36"/>
    <n v="1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7"/>
    <x v="2"/>
    <x v="2"/>
    <d v="2026-04-20T15:38:5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8"/>
    <x v="2"/>
    <x v="2"/>
    <d v="2026-04-20T15:38:58"/>
    <n v="60.8"/>
    <n v="6.4"/>
    <n v="3.2"/>
    <n v="27.6"/>
    <n v="1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8"/>
    <x v="69"/>
    <x v="0"/>
    <d v="2026-04-20T15:39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9"/>
    <x v="69"/>
    <x v="0"/>
    <d v="2026-04-20T15:39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2"/>
    <x v="69"/>
    <x v="0"/>
    <d v="2026-04-20T15:39:32"/>
    <n v="3"/>
    <m/>
    <n v="3"/>
    <m/>
    <m/>
    <m/>
    <m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4"/>
    <x v="69"/>
    <x v="0"/>
    <d v="2026-04-20T15:39:3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5"/>
    <x v="69"/>
    <x v="0"/>
    <d v="2026-04-20T15:39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6"/>
    <x v="69"/>
    <x v="0"/>
    <d v="2026-04-20T15:39:32"/>
    <n v="40"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1"/>
    <x v="7"/>
    <x v="69"/>
    <x v="0"/>
    <d v="2026-04-20T15:39:3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9"/>
    <x v="70"/>
    <x v="0"/>
    <d v="2026-04-20T15:39:3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10"/>
    <x v="70"/>
    <x v="0"/>
    <d v="2026-04-20T15:39:3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11"/>
    <x v="70"/>
    <x v="0"/>
    <d v="2026-04-20T15:39:3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2"/>
    <x v="70"/>
    <x v="0"/>
    <d v="2026-04-20T15:39:32"/>
    <n v="9"/>
    <n v="4"/>
    <n v="5"/>
    <m/>
    <m/>
    <n v="1"/>
    <m/>
    <m/>
    <n v="4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4"/>
    <x v="70"/>
    <x v="0"/>
    <d v="2026-04-20T15:39:3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5"/>
    <x v="70"/>
    <x v="0"/>
    <d v="2026-04-20T15:39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6"/>
    <x v="70"/>
    <x v="0"/>
    <d v="2026-04-20T15:39:3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2"/>
    <x v="7"/>
    <x v="70"/>
    <x v="0"/>
    <d v="2026-04-20T15:39:3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9"/>
    <x v="0"/>
    <x v="0"/>
    <d v="2026-04-20T15:39:33"/>
    <n v="10"/>
    <m/>
    <m/>
    <m/>
    <m/>
    <m/>
    <n v="2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3"/>
    <x v="10"/>
    <x v="0"/>
    <x v="0"/>
    <d v="2026-04-20T15:39:33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9"/>
    <x v="99"/>
    <x v="0"/>
    <d v="2026-04-20T15:39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10"/>
    <x v="99"/>
    <x v="0"/>
    <d v="2026-04-20T15:39:46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2"/>
    <x v="99"/>
    <x v="0"/>
    <d v="2026-04-20T15:39:46"/>
    <n v="3"/>
    <n v="1"/>
    <n v="2"/>
    <m/>
    <m/>
    <m/>
    <m/>
    <m/>
    <m/>
    <n v="1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0"/>
    <x v="68"/>
    <x v="0"/>
    <d v="2026-04-20T15:39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1"/>
    <x v="68"/>
    <x v="0"/>
    <d v="2026-04-20T15:39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2"/>
    <x v="68"/>
    <x v="0"/>
    <d v="2026-04-20T15:39:31"/>
    <n v="15"/>
    <n v="5"/>
    <n v="10"/>
    <m/>
    <n v="1"/>
    <n v="2"/>
    <n v="1"/>
    <n v="1"/>
    <n v="2"/>
    <n v="1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3"/>
    <x v="68"/>
    <x v="0"/>
    <d v="2026-04-20T15:39:3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4"/>
    <x v="99"/>
    <x v="0"/>
    <d v="2026-04-20T15:39:4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5"/>
    <x v="99"/>
    <x v="0"/>
    <d v="2026-04-20T15:39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6"/>
    <x v="99"/>
    <x v="0"/>
    <d v="2026-04-20T15:39:46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90"/>
    <x v="7"/>
    <x v="99"/>
    <x v="0"/>
    <d v="2026-04-20T15:39:4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4"/>
    <x v="68"/>
    <x v="0"/>
    <d v="2026-04-20T15:39:31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5"/>
    <x v="68"/>
    <x v="0"/>
    <d v="2026-04-20T15:39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6"/>
    <x v="68"/>
    <x v="0"/>
    <d v="2026-04-20T15:39:31"/>
    <n v="156"/>
    <n v="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0"/>
    <x v="7"/>
    <x v="68"/>
    <x v="0"/>
    <d v="2026-04-20T15:39:31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2"/>
    <x v="71"/>
    <x v="0"/>
    <d v="2026-04-20T15:39:33"/>
    <n v="9"/>
    <n v="6"/>
    <n v="3"/>
    <m/>
    <m/>
    <m/>
    <n v="3"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64"/>
    <x v="3"/>
    <x v="71"/>
    <x v="0"/>
    <d v="2026-04-20T15:39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4"/>
    <x v="5"/>
    <x v="4"/>
    <d v="2026-04-20T15:39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15"/>
    <x v="5"/>
    <x v="4"/>
    <d v="2026-04-20T15:39:00"/>
    <n v="4"/>
    <n v="2"/>
    <n v="2"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4"/>
    <x v="5"/>
    <x v="4"/>
    <d v="2026-04-20T15:39:00"/>
    <n v="406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5"/>
    <x v="5"/>
    <x v="4"/>
    <d v="2026-04-20T15:39:0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6"/>
    <x v="5"/>
    <x v="4"/>
    <d v="2026-04-20T15:39:00"/>
    <n v="406"/>
    <n v="17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8"/>
    <x v="133"/>
    <x v="1"/>
    <d v="2026-04-20T15:39:05"/>
    <n v="284"/>
    <m/>
    <m/>
    <m/>
    <n v="13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9"/>
    <x v="133"/>
    <x v="1"/>
    <d v="2026-04-20T15:39:05"/>
    <n v="591"/>
    <m/>
    <m/>
    <m/>
    <m/>
    <m/>
    <n v="332"/>
    <n v="257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0"/>
    <x v="133"/>
    <x v="1"/>
    <d v="2026-04-20T15:39:05"/>
    <n v="139"/>
    <m/>
    <m/>
    <m/>
    <m/>
    <m/>
    <m/>
    <m/>
    <n v="78"/>
    <m/>
    <n v="24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1"/>
    <x v="133"/>
    <x v="1"/>
    <d v="2026-04-20T15:39:05"/>
    <n v="218.4"/>
    <n v="25.6"/>
    <n v="49.6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0"/>
    <x v="133"/>
    <x v="1"/>
    <d v="2026-04-20T15:39:05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"/>
    <x v="133"/>
    <x v="1"/>
    <d v="2026-04-20T15:39:05"/>
    <n v="42"/>
    <m/>
    <m/>
    <n v="14"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26"/>
    <x v="133"/>
    <x v="1"/>
    <d v="2026-04-20T15:39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2"/>
    <x v="133"/>
    <x v="1"/>
    <d v="2026-04-20T15:39:05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6"/>
    <x v="12"/>
    <x v="1"/>
    <d v="2026-04-20T15:39:03"/>
    <n v="14"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3"/>
    <x v="17"/>
    <x v="12"/>
    <x v="1"/>
    <d v="2026-04-20T15:39:0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3"/>
    <x v="13"/>
    <x v="8"/>
    <d v="2026-04-20T15:39:0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4"/>
    <x v="13"/>
    <x v="8"/>
    <d v="2026-04-20T15:39:0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8"/>
    <x v="25"/>
    <x v="1"/>
    <d v="2026-04-20T15:39:0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9"/>
    <x v="25"/>
    <x v="1"/>
    <d v="2026-04-20T15:39:09"/>
    <n v="46"/>
    <m/>
    <m/>
    <m/>
    <m/>
    <m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10"/>
    <x v="25"/>
    <x v="1"/>
    <d v="2026-04-20T15:39:09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11"/>
    <x v="25"/>
    <x v="1"/>
    <d v="2026-04-20T15:39:09"/>
    <n v="14.4"/>
    <m/>
    <n v="3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2"/>
    <x v="25"/>
    <x v="1"/>
    <d v="2026-04-20T15:39:09"/>
    <n v="42"/>
    <n v="17"/>
    <n v="25"/>
    <m/>
    <n v="1"/>
    <n v="5"/>
    <n v="7"/>
    <m/>
    <n v="15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4"/>
    <x v="25"/>
    <x v="1"/>
    <d v="2026-04-20T15:39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5"/>
    <x v="25"/>
    <x v="1"/>
    <d v="2026-04-20T15:39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2"/>
    <x v="6"/>
    <x v="25"/>
    <x v="1"/>
    <d v="2026-04-20T15:39:09"/>
    <n v="70"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8"/>
    <x v="26"/>
    <x v="2"/>
    <d v="2026-04-20T15:39:10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9"/>
    <x v="26"/>
    <x v="2"/>
    <d v="2026-04-20T15:39:10"/>
    <n v="56"/>
    <m/>
    <m/>
    <m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10"/>
    <x v="26"/>
    <x v="2"/>
    <d v="2026-04-20T15:39:10"/>
    <n v="7"/>
    <m/>
    <m/>
    <m/>
    <m/>
    <m/>
    <m/>
    <m/>
    <n v="3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11"/>
    <x v="26"/>
    <x v="2"/>
    <d v="2026-04-20T15:39:10"/>
    <n v="30.4"/>
    <n v="6.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2"/>
    <x v="26"/>
    <x v="2"/>
    <d v="2026-04-20T15:39:10"/>
    <n v="59"/>
    <n v="23"/>
    <n v="36"/>
    <n v="2"/>
    <n v="2"/>
    <n v="5"/>
    <n v="7"/>
    <n v="9"/>
    <n v="14"/>
    <n v="14"/>
    <n v="3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5"/>
    <x v="4"/>
    <x v="26"/>
    <x v="2"/>
    <d v="2026-04-20T15:39:1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8"/>
    <x v="35"/>
    <x v="2"/>
    <d v="2026-04-20T15:39:10"/>
    <n v="14"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7"/>
    <x v="9"/>
    <x v="35"/>
    <x v="2"/>
    <d v="2026-04-20T15:39:10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409"/>
    <x v="8"/>
    <x v="36"/>
    <x v="7"/>
    <d v="2026-04-20T15:3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5"/>
    <x v="13"/>
    <x v="8"/>
    <d v="2026-04-20T15:39:0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6"/>
    <x v="13"/>
    <x v="8"/>
    <d v="2026-04-20T15:39:03"/>
    <n v="92"/>
    <n v="4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4"/>
    <x v="7"/>
    <x v="13"/>
    <x v="8"/>
    <d v="2026-04-20T15:39:0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5"/>
    <x v="0"/>
    <x v="14"/>
    <x v="9"/>
    <d v="2026-04-20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7"/>
    <x v="5"/>
    <x v="4"/>
    <d v="2026-04-20T15:39:00"/>
    <n v="50"/>
    <n v="1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25"/>
    <x v="5"/>
    <x v="4"/>
    <d v="2026-04-20T15:39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2"/>
    <x v="7"/>
    <x v="5"/>
    <d v="2026-04-20T15:39:00"/>
    <n v="338"/>
    <n v="143"/>
    <n v="195"/>
    <n v="3"/>
    <n v="7"/>
    <n v="18"/>
    <n v="22"/>
    <n v="41"/>
    <n v="99"/>
    <n v="75"/>
    <n v="35"/>
    <m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3"/>
    <x v="7"/>
    <x v="5"/>
    <d v="2026-04-20T15:39:00"/>
    <n v="10"/>
    <n v="7"/>
    <n v="3"/>
    <m/>
    <m/>
    <m/>
    <n v="3"/>
    <m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15"/>
    <x v="7"/>
    <x v="5"/>
    <d v="2026-04-20T15:39:0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4"/>
    <x v="7"/>
    <x v="5"/>
    <d v="2026-04-20T15:39:00"/>
    <n v="701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5"/>
    <x v="7"/>
    <x v="5"/>
    <d v="2026-04-20T15:3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8"/>
    <x v="6"/>
    <x v="7"/>
    <x v="5"/>
    <d v="2026-04-20T15:39:00"/>
    <n v="701"/>
    <n v="297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9"/>
    <x v="13"/>
    <x v="133"/>
    <x v="1"/>
    <d v="2026-04-20T15:39:0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8"/>
    <x v="16"/>
    <x v="2"/>
    <d v="2026-04-20T15:39:06"/>
    <n v="96"/>
    <m/>
    <m/>
    <m/>
    <n v="3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9"/>
    <x v="16"/>
    <x v="2"/>
    <d v="2026-04-20T15:39:06"/>
    <n v="161"/>
    <m/>
    <m/>
    <m/>
    <m/>
    <m/>
    <n v="9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10"/>
    <x v="16"/>
    <x v="2"/>
    <d v="2026-04-20T15:39:06"/>
    <n v="48"/>
    <m/>
    <m/>
    <m/>
    <m/>
    <m/>
    <m/>
    <m/>
    <n v="30"/>
    <m/>
    <n v="8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21"/>
    <x v="11"/>
    <x v="16"/>
    <x v="2"/>
    <d v="2026-04-20T15:39:06"/>
    <n v="114.4"/>
    <n v="8"/>
    <n v="41.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10"/>
    <x v="9"/>
    <x v="7"/>
    <d v="2026-04-20T15:39:0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11"/>
    <x v="9"/>
    <x v="7"/>
    <d v="2026-04-20T15:39:01"/>
    <n v="9.6"/>
    <n v="1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0"/>
    <x v="9"/>
    <x v="7"/>
    <d v="2026-04-20T15:39:0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10"/>
    <x v="1"/>
    <x v="9"/>
    <x v="7"/>
    <d v="2026-04-20T15:39:0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19"/>
    <x v="2"/>
    <x v="2"/>
    <d v="2026-04-20T15:38:58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5"/>
    <x v="20"/>
    <x v="2"/>
    <x v="2"/>
    <d v="2026-04-20T15:38:58"/>
    <n v="11"/>
    <n v="8"/>
    <n v="3"/>
    <m/>
    <n v="1"/>
    <m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15"/>
    <x v="4"/>
    <x v="3"/>
    <d v="2026-04-20T15:38:59"/>
    <n v="2"/>
    <n v="1"/>
    <n v="1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4"/>
    <x v="4"/>
    <x v="3"/>
    <d v="2026-04-20T15:38:5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5"/>
    <x v="4"/>
    <x v="3"/>
    <d v="2026-04-20T15:3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6"/>
    <x v="4"/>
    <x v="3"/>
    <d v="2026-04-20T15:38:59"/>
    <n v="81"/>
    <n v="4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6"/>
    <x v="7"/>
    <x v="4"/>
    <x v="3"/>
    <d v="2026-04-20T15:38:5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2"/>
    <x v="5"/>
    <x v="4"/>
    <d v="2026-04-20T15:39:00"/>
    <n v="293"/>
    <n v="91"/>
    <n v="202"/>
    <n v="5"/>
    <n v="8"/>
    <n v="9"/>
    <n v="21"/>
    <n v="39"/>
    <n v="72"/>
    <n v="66"/>
    <n v="33"/>
    <m/>
    <n v="21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7"/>
    <x v="3"/>
    <x v="5"/>
    <x v="4"/>
    <d v="2026-04-20T15:39:00"/>
    <n v="9"/>
    <n v="3"/>
    <n v="6"/>
    <n v="2"/>
    <n v="1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10"/>
    <x v="121"/>
    <x v="9"/>
    <d v="2026-04-20T16:54:04"/>
    <n v="24"/>
    <m/>
    <m/>
    <m/>
    <m/>
    <m/>
    <m/>
    <m/>
    <n v="9"/>
    <m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11"/>
    <x v="121"/>
    <x v="9"/>
    <d v="2026-04-20T16:54:04"/>
    <n v="60.8"/>
    <n v="6.4"/>
    <n v="12"/>
    <n v="4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0"/>
    <x v="121"/>
    <x v="9"/>
    <d v="2026-04-20T16:54:04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1"/>
    <x v="121"/>
    <x v="9"/>
    <d v="2026-04-20T16:54:04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13"/>
    <x v="121"/>
    <x v="9"/>
    <d v="2026-04-20T16:54:0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2"/>
    <x v="121"/>
    <x v="9"/>
    <d v="2026-04-20T16:54:04"/>
    <n v="140"/>
    <n v="50"/>
    <n v="90"/>
    <n v="4"/>
    <n v="5"/>
    <n v="17"/>
    <n v="18"/>
    <n v="14"/>
    <n v="36"/>
    <n v="28"/>
    <n v="9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3"/>
    <x v="121"/>
    <x v="9"/>
    <d v="2026-04-20T16:54:04"/>
    <n v="6"/>
    <n v="4"/>
    <n v="2"/>
    <m/>
    <m/>
    <m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14"/>
    <x v="121"/>
    <x v="9"/>
    <d v="2026-04-20T16:54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4"/>
    <x v="121"/>
    <x v="9"/>
    <d v="2026-04-20T16:54:04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5"/>
    <x v="121"/>
    <x v="9"/>
    <d v="2026-04-20T16:54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6"/>
    <x v="121"/>
    <x v="9"/>
    <d v="2026-04-20T16:54:04"/>
    <n v="170"/>
    <n v="6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2"/>
    <x v="7"/>
    <x v="121"/>
    <x v="9"/>
    <d v="2026-04-20T16:54:0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8"/>
    <x v="122"/>
    <x v="9"/>
    <d v="2026-04-20T16:54:04"/>
    <n v="44"/>
    <m/>
    <m/>
    <m/>
    <n v="1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9"/>
    <x v="122"/>
    <x v="9"/>
    <d v="2026-04-20T16:54:04"/>
    <n v="90"/>
    <m/>
    <m/>
    <m/>
    <m/>
    <m/>
    <n v="52"/>
    <n v="3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10"/>
    <x v="122"/>
    <x v="9"/>
    <d v="2026-04-20T16:54:04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11"/>
    <x v="122"/>
    <x v="9"/>
    <d v="2026-04-20T16:54:04"/>
    <n v="9.6"/>
    <m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26"/>
    <x v="122"/>
    <x v="9"/>
    <d v="2026-04-20T16:54:0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22"/>
    <x v="122"/>
    <x v="9"/>
    <d v="2026-04-20T16:54:0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2"/>
    <x v="122"/>
    <x v="9"/>
    <d v="2026-04-20T16:54:04"/>
    <n v="83"/>
    <n v="29"/>
    <n v="54"/>
    <m/>
    <n v="1"/>
    <n v="3"/>
    <n v="7"/>
    <n v="15"/>
    <n v="26"/>
    <n v="18"/>
    <n v="4"/>
    <m/>
    <n v="3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3"/>
    <x v="122"/>
    <x v="9"/>
    <d v="2026-04-20T16:54:0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15"/>
    <x v="122"/>
    <x v="9"/>
    <d v="2026-04-20T16:54:0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4"/>
    <x v="122"/>
    <x v="9"/>
    <d v="2026-04-20T16:54:04"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5"/>
    <x v="122"/>
    <x v="9"/>
    <d v="2026-04-20T16:54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6"/>
    <x v="122"/>
    <x v="9"/>
    <d v="2026-04-20T16:54:04"/>
    <n v="265"/>
    <n v="10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7"/>
    <x v="122"/>
    <x v="9"/>
    <d v="2026-04-20T16:54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723"/>
    <x v="25"/>
    <x v="122"/>
    <x v="9"/>
    <d v="2026-04-20T16:54:04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8"/>
    <x v="123"/>
    <x v="9"/>
    <d v="2026-04-20T16:54:0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9"/>
    <x v="123"/>
    <x v="9"/>
    <d v="2026-04-20T16:54:05"/>
    <n v="55"/>
    <m/>
    <m/>
    <m/>
    <m/>
    <m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10"/>
    <x v="123"/>
    <x v="9"/>
    <d v="2026-04-20T16:54:05"/>
    <n v="11"/>
    <m/>
    <m/>
    <m/>
    <m/>
    <m/>
    <m/>
    <m/>
    <n v="6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11"/>
    <x v="123"/>
    <x v="9"/>
    <d v="2026-04-20T16:54:05"/>
    <n v="21.6"/>
    <n v="1.6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22"/>
    <x v="123"/>
    <x v="9"/>
    <d v="2026-04-20T16:54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2"/>
    <x v="123"/>
    <x v="9"/>
    <d v="2026-04-20T16:54:05"/>
    <n v="53"/>
    <n v="19"/>
    <n v="34"/>
    <n v="1"/>
    <n v="0"/>
    <n v="7"/>
    <n v="4"/>
    <n v="4"/>
    <n v="11"/>
    <n v="17"/>
    <n v="6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15"/>
    <x v="123"/>
    <x v="9"/>
    <d v="2026-04-20T16:54:05"/>
    <n v="1"/>
    <n v="0"/>
    <n v="1"/>
    <n v="0"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58"/>
    <x v="16"/>
    <x v="123"/>
    <x v="9"/>
    <d v="2026-04-20T16:54:05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14"/>
    <x v="124"/>
    <x v="2"/>
    <d v="2026-04-20T16:54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15"/>
    <x v="124"/>
    <x v="2"/>
    <d v="2026-04-20T16:54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4"/>
    <x v="124"/>
    <x v="2"/>
    <d v="2026-04-20T16:54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5"/>
    <x v="124"/>
    <x v="2"/>
    <d v="2026-04-20T16:5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6"/>
    <x v="124"/>
    <x v="2"/>
    <d v="2026-04-20T16:54:05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7"/>
    <x v="124"/>
    <x v="2"/>
    <d v="2026-04-20T16:54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273"/>
    <x v="25"/>
    <x v="124"/>
    <x v="2"/>
    <d v="2026-04-20T16:54:05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8"/>
    <x v="125"/>
    <x v="10"/>
    <d v="2026-04-20T16:54:06"/>
    <n v="184"/>
    <m/>
    <m/>
    <m/>
    <n v="8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9"/>
    <x v="125"/>
    <x v="10"/>
    <d v="2026-04-20T16:54:06"/>
    <n v="298"/>
    <m/>
    <m/>
    <m/>
    <m/>
    <m/>
    <n v="158"/>
    <n v="1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0"/>
    <x v="125"/>
    <x v="10"/>
    <d v="2026-04-20T16:54:06"/>
    <n v="62"/>
    <m/>
    <m/>
    <m/>
    <m/>
    <m/>
    <m/>
    <m/>
    <n v="42"/>
    <m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1"/>
    <x v="125"/>
    <x v="10"/>
    <d v="2026-04-20T16:54:06"/>
    <n v="51.2"/>
    <n v="4"/>
    <n v="6.4"/>
    <n v="40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0"/>
    <x v="125"/>
    <x v="10"/>
    <d v="2026-04-20T16:54:06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"/>
    <x v="125"/>
    <x v="10"/>
    <d v="2026-04-20T16:54:06"/>
    <n v="30"/>
    <m/>
    <m/>
    <n v="2"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2"/>
    <x v="125"/>
    <x v="10"/>
    <d v="2026-04-20T16:54:06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1"/>
    <x v="125"/>
    <x v="10"/>
    <d v="2026-04-20T16:54:0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2"/>
    <x v="125"/>
    <x v="10"/>
    <d v="2026-04-20T16:54:06"/>
    <n v="36.4"/>
    <m/>
    <n v="4.8"/>
    <n v="22"/>
    <n v="7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3"/>
    <x v="125"/>
    <x v="10"/>
    <d v="2026-04-20T16:54:06"/>
    <n v="14"/>
    <m/>
    <n v="4.400000000000000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"/>
    <x v="125"/>
    <x v="10"/>
    <d v="2026-04-20T16:54:06"/>
    <n v="324"/>
    <n v="129"/>
    <n v="195"/>
    <n v="2"/>
    <n v="4"/>
    <n v="16"/>
    <n v="42"/>
    <n v="50"/>
    <n v="79"/>
    <n v="70"/>
    <n v="44"/>
    <m/>
    <n v="5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3"/>
    <x v="125"/>
    <x v="10"/>
    <d v="2026-04-20T16:54:06"/>
    <n v="16"/>
    <n v="8"/>
    <n v="8"/>
    <n v="1"/>
    <m/>
    <n v="1"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4"/>
    <x v="125"/>
    <x v="10"/>
    <d v="2026-04-20T16:54:06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5"/>
    <x v="125"/>
    <x v="10"/>
    <d v="2026-04-20T16:54:06"/>
    <n v="12"/>
    <n v="7"/>
    <n v="5"/>
    <m/>
    <n v="2"/>
    <n v="6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7"/>
    <x v="125"/>
    <x v="10"/>
    <d v="2026-04-20T16:5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18"/>
    <x v="125"/>
    <x v="10"/>
    <d v="2026-04-20T16:54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0"/>
    <x v="125"/>
    <x v="10"/>
    <d v="2026-04-20T16:54:0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4"/>
    <x v="125"/>
    <x v="10"/>
    <d v="2026-04-20T16:54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4"/>
    <x v="125"/>
    <x v="10"/>
    <d v="2026-04-20T16:54:06"/>
    <n v="664"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5"/>
    <x v="125"/>
    <x v="10"/>
    <d v="2026-04-20T16:54:0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6"/>
    <x v="125"/>
    <x v="10"/>
    <d v="2026-04-20T16:54:06"/>
    <n v="664"/>
    <n v="251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7"/>
    <x v="125"/>
    <x v="10"/>
    <d v="2026-04-20T16:54:06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6"/>
    <x v="25"/>
    <x v="125"/>
    <x v="10"/>
    <d v="2026-04-20T16:54:06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3"/>
    <x v="127"/>
    <x v="1"/>
    <d v="2026-04-20T16:5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15"/>
    <x v="127"/>
    <x v="1"/>
    <d v="2026-04-20T16:54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17"/>
    <x v="127"/>
    <x v="1"/>
    <d v="2026-04-20T16:5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20"/>
    <x v="127"/>
    <x v="1"/>
    <d v="2026-04-20T16:54:0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4"/>
    <x v="127"/>
    <x v="1"/>
    <d v="2026-04-20T16:54:0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5"/>
    <x v="127"/>
    <x v="1"/>
    <d v="2026-04-20T16:54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6"/>
    <x v="127"/>
    <x v="1"/>
    <d v="2026-04-20T16:54:06"/>
    <n v="68"/>
    <n v="2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02"/>
    <x v="7"/>
    <x v="127"/>
    <x v="1"/>
    <d v="2026-04-20T16:54:0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21"/>
    <x v="128"/>
    <x v="2"/>
    <d v="2026-04-20T16:54:0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22"/>
    <x v="128"/>
    <x v="2"/>
    <d v="2026-04-20T16:54:07"/>
    <n v="10"/>
    <m/>
    <m/>
    <m/>
    <n v="2.8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23"/>
    <x v="128"/>
    <x v="2"/>
    <d v="2026-04-20T16:54:07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2"/>
    <x v="128"/>
    <x v="2"/>
    <d v="2026-04-20T16:54:07"/>
    <n v="538"/>
    <n v="221"/>
    <n v="317"/>
    <n v="6"/>
    <n v="12"/>
    <n v="36"/>
    <n v="74"/>
    <n v="66"/>
    <n v="132"/>
    <n v="119"/>
    <n v="48"/>
    <m/>
    <n v="21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3"/>
    <x v="128"/>
    <x v="2"/>
    <d v="2026-04-20T16:54:07"/>
    <n v="12"/>
    <n v="8"/>
    <n v="4"/>
    <n v="2"/>
    <n v="2"/>
    <n v="1"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4"/>
    <x v="128"/>
    <x v="2"/>
    <d v="2026-04-20T16:54:0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5"/>
    <x v="128"/>
    <x v="2"/>
    <d v="2026-04-20T16:54:07"/>
    <n v="6"/>
    <n v="2"/>
    <n v="4"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6"/>
    <x v="128"/>
    <x v="2"/>
    <d v="2026-04-20T16:54:07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7"/>
    <x v="128"/>
    <x v="2"/>
    <d v="2026-04-20T16:54:0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8"/>
    <x v="128"/>
    <x v="2"/>
    <d v="2026-04-20T16:54:07"/>
    <n v="15.2"/>
    <m/>
    <m/>
    <n v="8.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19"/>
    <x v="128"/>
    <x v="2"/>
    <d v="2026-04-20T16:54:07"/>
    <n v="8"/>
    <m/>
    <n v="4.400000000000000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20"/>
    <x v="128"/>
    <x v="2"/>
    <d v="2026-04-20T16:54:07"/>
    <n v="9"/>
    <n v="5"/>
    <n v="4"/>
    <m/>
    <m/>
    <n v="1"/>
    <n v="2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24"/>
    <x v="128"/>
    <x v="2"/>
    <d v="2026-04-20T16:54:07"/>
    <n v="7"/>
    <n v="1"/>
    <n v="6"/>
    <m/>
    <n v="2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4"/>
    <x v="128"/>
    <x v="2"/>
    <d v="2026-04-20T16:54:07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5"/>
    <x v="128"/>
    <x v="2"/>
    <d v="2026-04-20T16:54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6"/>
    <x v="128"/>
    <x v="2"/>
    <d v="2026-04-20T16:54:07"/>
    <n v="411"/>
    <n v="16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4"/>
    <x v="7"/>
    <x v="128"/>
    <x v="2"/>
    <d v="2026-04-20T16:54:07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8"/>
    <x v="129"/>
    <x v="2"/>
    <d v="2026-04-20T16:54:07"/>
    <n v="116"/>
    <m/>
    <m/>
    <m/>
    <n v="56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9"/>
    <x v="129"/>
    <x v="2"/>
    <d v="2026-04-20T16:54:07"/>
    <n v="262"/>
    <m/>
    <m/>
    <m/>
    <m/>
    <m/>
    <n v="15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10"/>
    <x v="129"/>
    <x v="2"/>
    <d v="2026-04-20T16:54:07"/>
    <n v="76"/>
    <m/>
    <m/>
    <m/>
    <m/>
    <m/>
    <m/>
    <m/>
    <n v="55"/>
    <m/>
    <n v="1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11"/>
    <x v="129"/>
    <x v="2"/>
    <d v="2026-04-20T16:54:07"/>
    <n v="183.2"/>
    <n v="10.4"/>
    <n v="48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0"/>
    <x v="129"/>
    <x v="2"/>
    <d v="2026-04-20T16:54:0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1"/>
    <x v="129"/>
    <x v="2"/>
    <d v="2026-04-20T16:54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26"/>
    <x v="129"/>
    <x v="2"/>
    <d v="2026-04-20T16:54:07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22"/>
    <x v="129"/>
    <x v="2"/>
    <d v="2026-04-20T16:54:07"/>
    <n v="7.2"/>
    <m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23"/>
    <x v="129"/>
    <x v="2"/>
    <d v="2026-04-20T16:54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2"/>
    <x v="129"/>
    <x v="2"/>
    <d v="2026-04-20T16:54:07"/>
    <n v="318"/>
    <n v="146"/>
    <n v="172"/>
    <n v="7"/>
    <n v="19"/>
    <n v="39"/>
    <n v="28"/>
    <n v="30"/>
    <n v="75"/>
    <n v="56"/>
    <n v="55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3"/>
    <x v="129"/>
    <x v="2"/>
    <d v="2026-04-20T16:54:07"/>
    <n v="4"/>
    <n v="3"/>
    <n v="1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4"/>
    <x v="129"/>
    <x v="2"/>
    <d v="2026-04-20T16:54:07"/>
    <n v="435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499"/>
    <x v="5"/>
    <x v="129"/>
    <x v="2"/>
    <d v="2026-04-20T16:54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494"/>
    <x v="34"/>
    <x v="128"/>
    <x v="2"/>
    <d v="2026-04-20T15:40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3"/>
    <x v="15"/>
    <x v="4"/>
    <d v="2026-04-20T16:53:1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"/>
    <x v="15"/>
    <x v="4"/>
    <d v="2026-04-20T16:53:12"/>
    <n v="240"/>
    <n v="109"/>
    <n v="131"/>
    <n v="3"/>
    <n v="4"/>
    <n v="12"/>
    <n v="26"/>
    <n v="34"/>
    <n v="67"/>
    <n v="47"/>
    <n v="24"/>
    <m/>
    <n v="9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3"/>
    <x v="15"/>
    <x v="4"/>
    <d v="2026-04-20T16:53:12"/>
    <n v="12"/>
    <n v="7"/>
    <n v="5"/>
    <n v="0"/>
    <n v="0"/>
    <n v="1"/>
    <n v="0"/>
    <n v="0"/>
    <n v="4"/>
    <n v="5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15"/>
    <x v="15"/>
    <x v="4"/>
    <d v="2026-04-20T16:53:12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4"/>
    <x v="15"/>
    <x v="4"/>
    <d v="2026-04-20T16:53:12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5"/>
    <x v="15"/>
    <x v="4"/>
    <d v="2026-04-20T16:53:1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7"/>
    <x v="15"/>
    <x v="4"/>
    <d v="2026-04-20T16:53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6"/>
    <x v="15"/>
    <x v="4"/>
    <d v="2026-04-20T16:53:12"/>
    <n v="351"/>
    <n v="155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7"/>
    <x v="15"/>
    <x v="4"/>
    <d v="2026-04-20T16:53:12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8"/>
    <x v="15"/>
    <x v="4"/>
    <d v="2026-04-20T16:53:12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8"/>
    <x v="25"/>
    <x v="15"/>
    <x v="4"/>
    <d v="2026-04-20T16:53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8"/>
    <x v="133"/>
    <x v="1"/>
    <d v="2026-04-20T16:53:13"/>
    <n v="296"/>
    <m/>
    <m/>
    <m/>
    <n v="15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9"/>
    <x v="133"/>
    <x v="1"/>
    <d v="2026-04-20T16:53:13"/>
    <n v="509"/>
    <m/>
    <m/>
    <m/>
    <m/>
    <m/>
    <n v="298"/>
    <n v="2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0"/>
    <x v="133"/>
    <x v="1"/>
    <d v="2026-04-20T16:53:13"/>
    <n v="136"/>
    <m/>
    <m/>
    <m/>
    <m/>
    <m/>
    <m/>
    <m/>
    <n v="71"/>
    <m/>
    <n v="24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1"/>
    <x v="133"/>
    <x v="1"/>
    <d v="2026-04-20T16:53:13"/>
    <n v="238.4"/>
    <n v="17.600000000000001"/>
    <n v="56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0"/>
    <x v="133"/>
    <x v="1"/>
    <d v="2026-04-20T16:53:13"/>
    <n v="18"/>
    <m/>
    <m/>
    <m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"/>
    <x v="133"/>
    <x v="1"/>
    <d v="2026-04-20T16:53:13"/>
    <n v="28"/>
    <m/>
    <m/>
    <n v="10"/>
    <m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3"/>
    <x v="133"/>
    <x v="1"/>
    <d v="2026-04-20T16:53:13"/>
    <n v="9.25"/>
    <n v="9.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21"/>
    <x v="133"/>
    <x v="1"/>
    <d v="2026-04-20T16:53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22"/>
    <x v="133"/>
    <x v="1"/>
    <d v="2026-04-20T16:53:13"/>
    <n v="21.2"/>
    <m/>
    <n v="6"/>
    <n v="14"/>
    <m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23"/>
    <x v="133"/>
    <x v="1"/>
    <d v="2026-04-20T16:5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2"/>
    <x v="133"/>
    <x v="1"/>
    <d v="2026-04-20T16:53:13"/>
    <n v="627"/>
    <n v="284"/>
    <n v="343"/>
    <n v="8"/>
    <n v="23"/>
    <n v="66"/>
    <n v="79"/>
    <n v="69"/>
    <n v="149"/>
    <n v="108"/>
    <n v="72"/>
    <m/>
    <n v="12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3"/>
    <x v="133"/>
    <x v="1"/>
    <d v="2026-04-20T16:53:13"/>
    <n v="26"/>
    <n v="13"/>
    <n v="13"/>
    <m/>
    <m/>
    <n v="5"/>
    <m/>
    <n v="11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4"/>
    <x v="133"/>
    <x v="1"/>
    <d v="2026-04-20T16:53:1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5"/>
    <x v="133"/>
    <x v="1"/>
    <d v="2026-04-20T16:53:13"/>
    <n v="8"/>
    <n v="3"/>
    <n v="5"/>
    <m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6"/>
    <x v="133"/>
    <x v="1"/>
    <d v="2026-04-20T16:53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17"/>
    <x v="133"/>
    <x v="1"/>
    <d v="2026-04-20T16:5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20"/>
    <x v="133"/>
    <x v="1"/>
    <d v="2026-04-20T16:53:1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39"/>
    <x v="133"/>
    <x v="1"/>
    <d v="2026-04-20T16:5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4"/>
    <x v="133"/>
    <x v="1"/>
    <d v="2026-04-20T16:53:13"/>
    <n v="575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5"/>
    <x v="133"/>
    <x v="1"/>
    <d v="2026-04-20T16:53:13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30"/>
    <x v="133"/>
    <x v="1"/>
    <d v="2026-04-20T16:53:1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6"/>
    <x v="131"/>
    <x v="9"/>
    <d v="2026-04-20T15:40:02"/>
    <n v="665"/>
    <n v="257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7"/>
    <x v="131"/>
    <x v="9"/>
    <d v="2026-04-20T15:40:0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569"/>
    <x v="25"/>
    <x v="131"/>
    <x v="9"/>
    <d v="2026-04-20T15:40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5"/>
    <x v="132"/>
    <x v="2"/>
    <d v="2026-04-20T15:40:0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6"/>
    <x v="132"/>
    <x v="2"/>
    <d v="2026-04-20T15:40:02"/>
    <n v="327"/>
    <n v="117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7"/>
    <x v="132"/>
    <x v="2"/>
    <d v="2026-04-20T15:40:02"/>
    <n v="46"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25"/>
    <x v="132"/>
    <x v="2"/>
    <d v="2026-04-20T15:40:0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200607"/>
    <x v="34"/>
    <x v="132"/>
    <x v="2"/>
    <d v="2026-04-20T15:40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6"/>
    <x v="133"/>
    <x v="1"/>
    <d v="2026-04-20T16:53:13"/>
    <n v="575"/>
    <n v="286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7"/>
    <x v="133"/>
    <x v="1"/>
    <d v="2026-04-20T16:53:13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19"/>
    <x v="32"/>
    <x v="133"/>
    <x v="1"/>
    <d v="2026-04-20T16:53:13"/>
    <n v="148"/>
    <n v="8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8"/>
    <x v="16"/>
    <x v="2"/>
    <d v="2026-04-20T16:53:13"/>
    <n v="90"/>
    <m/>
    <m/>
    <m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9"/>
    <x v="16"/>
    <x v="2"/>
    <d v="2026-04-20T16:53:13"/>
    <n v="149"/>
    <m/>
    <m/>
    <m/>
    <m/>
    <m/>
    <n v="92"/>
    <n v="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10"/>
    <x v="16"/>
    <x v="2"/>
    <d v="2026-04-20T16:53:13"/>
    <n v="53"/>
    <m/>
    <m/>
    <m/>
    <m/>
    <m/>
    <m/>
    <m/>
    <n v="24"/>
    <m/>
    <n v="20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11"/>
    <x v="16"/>
    <x v="2"/>
    <d v="2026-04-20T16:53:13"/>
    <n v="110.4"/>
    <n v="13.6"/>
    <n v="38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0"/>
    <x v="16"/>
    <x v="2"/>
    <d v="2026-04-20T16:53:13"/>
    <n v="10"/>
    <m/>
    <m/>
    <m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8"/>
    <x v="130"/>
    <x v="12"/>
    <d v="2026-04-20T16:54:08"/>
    <n v="48"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9"/>
    <x v="130"/>
    <x v="12"/>
    <d v="2026-04-20T16:54:08"/>
    <n v="98"/>
    <m/>
    <m/>
    <m/>
    <m/>
    <m/>
    <n v="5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10"/>
    <x v="130"/>
    <x v="12"/>
    <d v="2026-04-20T16:54:08"/>
    <n v="14"/>
    <m/>
    <m/>
    <m/>
    <m/>
    <m/>
    <m/>
    <m/>
    <n v="6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11"/>
    <x v="130"/>
    <x v="12"/>
    <d v="2026-04-20T16:54:08"/>
    <n v="38.4"/>
    <n v="3.2"/>
    <n v="2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0"/>
    <x v="130"/>
    <x v="12"/>
    <d v="2026-04-20T16:54:08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1"/>
    <x v="130"/>
    <x v="12"/>
    <d v="2026-04-20T16:54:08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22"/>
    <x v="130"/>
    <x v="12"/>
    <d v="2026-04-20T16:54:08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23"/>
    <x v="130"/>
    <x v="12"/>
    <d v="2026-04-20T16:54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2"/>
    <x v="130"/>
    <x v="12"/>
    <d v="2026-04-20T16:54:08"/>
    <n v="100"/>
    <n v="47"/>
    <n v="53"/>
    <n v="1"/>
    <n v="7"/>
    <n v="5"/>
    <n v="9"/>
    <n v="15"/>
    <n v="26"/>
    <n v="24"/>
    <n v="6"/>
    <m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3"/>
    <x v="130"/>
    <x v="12"/>
    <d v="2026-04-20T16:54:08"/>
    <n v="3"/>
    <n v="1"/>
    <n v="2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15"/>
    <x v="130"/>
    <x v="12"/>
    <d v="2026-04-20T16:54:08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4"/>
    <x v="130"/>
    <x v="12"/>
    <d v="2026-04-20T16:54:08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5"/>
    <x v="130"/>
    <x v="12"/>
    <d v="2026-04-20T16:54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27"/>
    <x v="130"/>
    <x v="12"/>
    <d v="2026-04-20T16:5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6"/>
    <x v="130"/>
    <x v="12"/>
    <d v="2026-04-20T16:54:08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7"/>
    <x v="130"/>
    <x v="12"/>
    <d v="2026-04-20T16:54:0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38"/>
    <x v="28"/>
    <x v="130"/>
    <x v="12"/>
    <d v="2026-04-20T16:5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8"/>
    <x v="131"/>
    <x v="9"/>
    <d v="2026-04-20T16:54:08"/>
    <n v="268"/>
    <m/>
    <m/>
    <m/>
    <n v="12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9"/>
    <x v="131"/>
    <x v="9"/>
    <d v="2026-04-20T16:54:08"/>
    <n v="534"/>
    <m/>
    <m/>
    <m/>
    <m/>
    <m/>
    <n v="322"/>
    <n v="2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0"/>
    <x v="131"/>
    <x v="9"/>
    <d v="2026-04-20T16:54:08"/>
    <n v="180"/>
    <m/>
    <m/>
    <m/>
    <m/>
    <m/>
    <m/>
    <m/>
    <n v="86"/>
    <m/>
    <n v="54"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1"/>
    <x v="131"/>
    <x v="9"/>
    <d v="2026-04-20T16:54:08"/>
    <n v="177.6"/>
    <n v="2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0"/>
    <x v="131"/>
    <x v="9"/>
    <d v="2026-04-20T16:54:08"/>
    <n v="16"/>
    <m/>
    <m/>
    <m/>
    <n v="2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"/>
    <x v="131"/>
    <x v="9"/>
    <d v="2026-04-20T16:54:08"/>
    <n v="26"/>
    <m/>
    <m/>
    <n v="10"/>
    <n v="2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6"/>
    <x v="131"/>
    <x v="9"/>
    <d v="2026-04-20T16:54:0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2"/>
    <x v="131"/>
    <x v="9"/>
    <d v="2026-04-20T16:54:08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3"/>
    <x v="131"/>
    <x v="9"/>
    <d v="2026-04-20T16:54:08"/>
    <n v="11.47"/>
    <n v="2.59"/>
    <n v="4.8099999999999996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2"/>
    <x v="131"/>
    <x v="9"/>
    <d v="2026-04-20T16:54:08"/>
    <n v="15.2"/>
    <m/>
    <n v="4.4000000000000004"/>
    <n v="7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3"/>
    <x v="131"/>
    <x v="9"/>
    <d v="2026-04-20T16:54:08"/>
    <n v="10"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"/>
    <x v="131"/>
    <x v="9"/>
    <d v="2026-04-20T16:54:08"/>
    <n v="625"/>
    <n v="247"/>
    <n v="378"/>
    <n v="9"/>
    <n v="10"/>
    <n v="49"/>
    <n v="64"/>
    <n v="70"/>
    <n v="161"/>
    <n v="105"/>
    <n v="90"/>
    <m/>
    <n v="27"/>
    <n v="1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3"/>
    <x v="131"/>
    <x v="9"/>
    <d v="2026-04-20T16:54:08"/>
    <n v="15"/>
    <n v="9"/>
    <n v="6"/>
    <m/>
    <m/>
    <n v="5"/>
    <n v="1"/>
    <n v="1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4"/>
    <x v="131"/>
    <x v="9"/>
    <d v="2026-04-20T16:54:0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5"/>
    <x v="131"/>
    <x v="9"/>
    <d v="2026-04-20T16:54:08"/>
    <n v="7"/>
    <n v="3"/>
    <n v="4"/>
    <m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6"/>
    <x v="131"/>
    <x v="9"/>
    <d v="2026-04-20T16:54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7"/>
    <x v="131"/>
    <x v="9"/>
    <d v="2026-04-20T16:54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37"/>
    <x v="131"/>
    <x v="9"/>
    <d v="2026-04-20T16:54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38"/>
    <x v="131"/>
    <x v="9"/>
    <d v="2026-04-20T16:54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8"/>
    <x v="131"/>
    <x v="9"/>
    <d v="2026-04-20T16:54:08"/>
    <n v="23.2"/>
    <m/>
    <n v="4"/>
    <n v="2.8"/>
    <n v="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19"/>
    <x v="131"/>
    <x v="9"/>
    <d v="2026-04-20T16:54:08"/>
    <n v="12.4"/>
    <m/>
    <m/>
    <n v="4.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0"/>
    <x v="131"/>
    <x v="9"/>
    <d v="2026-04-20T16:54:08"/>
    <n v="5"/>
    <n v="4"/>
    <n v="1"/>
    <m/>
    <m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39"/>
    <x v="131"/>
    <x v="9"/>
    <d v="2026-04-20T16:54:08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4"/>
    <x v="131"/>
    <x v="9"/>
    <d v="2026-04-20T16:54:08"/>
    <n v="10"/>
    <n v="5"/>
    <n v="5"/>
    <m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4"/>
    <x v="131"/>
    <x v="9"/>
    <d v="2026-04-20T16:54:08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5"/>
    <x v="131"/>
    <x v="9"/>
    <d v="2026-04-20T16:54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6"/>
    <x v="131"/>
    <x v="9"/>
    <d v="2026-04-20T16:54:08"/>
    <n v="603"/>
    <n v="248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7"/>
    <x v="131"/>
    <x v="9"/>
    <d v="2026-04-20T16:54:0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569"/>
    <x v="25"/>
    <x v="131"/>
    <x v="9"/>
    <d v="2026-04-20T16:54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8"/>
    <x v="132"/>
    <x v="2"/>
    <d v="2026-04-20T16:54:09"/>
    <n v="264"/>
    <m/>
    <m/>
    <m/>
    <n v="9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9"/>
    <x v="132"/>
    <x v="2"/>
    <d v="2026-04-20T16:54:09"/>
    <n v="482"/>
    <m/>
    <m/>
    <m/>
    <m/>
    <m/>
    <n v="304"/>
    <n v="175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0"/>
    <x v="132"/>
    <x v="2"/>
    <d v="2026-04-20T16:54:09"/>
    <n v="105"/>
    <m/>
    <m/>
    <m/>
    <m/>
    <m/>
    <m/>
    <m/>
    <n v="68"/>
    <m/>
    <n v="24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1"/>
    <x v="132"/>
    <x v="2"/>
    <d v="2026-04-20T16:54:09"/>
    <n v="144.80000000000001"/>
    <n v="8.8000000000000007"/>
    <n v="32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0"/>
    <x v="132"/>
    <x v="2"/>
    <d v="2026-04-20T16:54:09"/>
    <n v="24"/>
    <m/>
    <m/>
    <m/>
    <n v="4"/>
    <n v="6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"/>
    <x v="132"/>
    <x v="2"/>
    <d v="2026-04-20T16:54:09"/>
    <n v="26"/>
    <m/>
    <n v="0"/>
    <n v="2"/>
    <n v="2"/>
    <n v="4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6"/>
    <x v="132"/>
    <x v="2"/>
    <d v="2026-04-20T16:54:0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2"/>
    <x v="132"/>
    <x v="2"/>
    <d v="2026-04-20T16:54:09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3"/>
    <x v="132"/>
    <x v="2"/>
    <d v="2026-04-20T16:54:09"/>
    <n v="4.4400000000000004"/>
    <n v="0"/>
    <n v="0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1"/>
    <x v="132"/>
    <x v="2"/>
    <d v="2026-04-20T16:54:09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2"/>
    <x v="132"/>
    <x v="2"/>
    <d v="2026-04-20T16:54:09"/>
    <n v="1.2"/>
    <n v="0"/>
    <n v="0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3"/>
    <x v="132"/>
    <x v="2"/>
    <d v="2026-04-20T16:54:09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"/>
    <x v="132"/>
    <x v="2"/>
    <d v="2026-04-20T16:54:09"/>
    <n v="528"/>
    <n v="217"/>
    <n v="311"/>
    <n v="4"/>
    <n v="12"/>
    <n v="46"/>
    <n v="50"/>
    <n v="84"/>
    <n v="152"/>
    <n v="84"/>
    <n v="71"/>
    <m/>
    <n v="1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3"/>
    <x v="132"/>
    <x v="2"/>
    <d v="2026-04-20T16:54:09"/>
    <n v="12"/>
    <n v="5"/>
    <n v="7"/>
    <n v="0"/>
    <n v="0"/>
    <n v="1"/>
    <n v="1"/>
    <n v="2"/>
    <n v="5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4"/>
    <x v="132"/>
    <x v="2"/>
    <d v="2026-04-20T16:54:09"/>
    <n v="3"/>
    <n v="1"/>
    <n v="2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5"/>
    <x v="132"/>
    <x v="2"/>
    <d v="2026-04-20T16:54:09"/>
    <n v="3"/>
    <n v="0"/>
    <n v="3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6"/>
    <x v="132"/>
    <x v="2"/>
    <d v="2026-04-20T16:54:09"/>
    <n v="8"/>
    <n v="0"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8"/>
    <x v="132"/>
    <x v="2"/>
    <d v="2026-04-20T16:54:09"/>
    <n v="8.8000000000000007"/>
    <n v="0"/>
    <n v="4.8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7"/>
    <x v="1"/>
    <x v="1"/>
    <d v="2026-04-20T15:38:5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18"/>
    <x v="1"/>
    <x v="1"/>
    <d v="2026-04-20T15:38:57"/>
    <n v="10.8"/>
    <m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0"/>
    <x v="1"/>
    <x v="1"/>
    <d v="2026-04-20T15:38:57"/>
    <n v="12"/>
    <n v="8"/>
    <n v="4"/>
    <m/>
    <m/>
    <n v="2"/>
    <n v="1"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n v="105302"/>
    <x v="24"/>
    <x v="1"/>
    <x v="1"/>
    <d v="2026-04-20T15:38:57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17"/>
    <x v="134"/>
    <x v="14"/>
    <d v="2026-04-20T16:53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20"/>
    <x v="134"/>
    <x v="14"/>
    <d v="2026-04-20T16:53:02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4"/>
    <x v="134"/>
    <x v="14"/>
    <d v="2026-04-20T16:53:02"/>
    <n v="556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104"/>
    <x v="5"/>
    <x v="134"/>
    <x v="14"/>
    <d v="2026-04-20T16:53:0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1"/>
    <x v="16"/>
    <x v="2"/>
    <d v="2026-04-20T16:53:13"/>
    <n v="14"/>
    <m/>
    <n v="0"/>
    <n v="4"/>
    <n v="2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26"/>
    <x v="16"/>
    <x v="2"/>
    <d v="2026-04-20T16:53:1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12"/>
    <x v="16"/>
    <x v="2"/>
    <d v="2026-04-20T16:53:1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2"/>
    <x v="16"/>
    <x v="2"/>
    <d v="2026-04-20T16:53:13"/>
    <n v="203"/>
    <n v="79"/>
    <n v="124"/>
    <n v="6"/>
    <n v="13"/>
    <n v="21"/>
    <n v="20"/>
    <n v="25"/>
    <n v="46"/>
    <n v="28"/>
    <n v="25"/>
    <m/>
    <n v="10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3"/>
    <x v="16"/>
    <x v="2"/>
    <d v="2026-04-20T16:53:13"/>
    <n v="8"/>
    <n v="5"/>
    <n v="3"/>
    <n v="0"/>
    <n v="0"/>
    <n v="2"/>
    <n v="1"/>
    <n v="1"/>
    <n v="1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17"/>
    <x v="16"/>
    <x v="2"/>
    <d v="2026-04-20T16:53:1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18"/>
    <x v="16"/>
    <x v="2"/>
    <d v="2026-04-20T16:53:13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20"/>
    <x v="16"/>
    <x v="2"/>
    <d v="2026-04-20T16:53:13"/>
    <n v="1"/>
    <n v="1"/>
    <n v="0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24"/>
    <x v="16"/>
    <x v="2"/>
    <d v="2026-04-20T16:53:13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4"/>
    <x v="16"/>
    <x v="2"/>
    <d v="2026-04-20T16:53:13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5"/>
    <x v="16"/>
    <x v="2"/>
    <d v="2026-04-20T16:53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6"/>
    <x v="16"/>
    <x v="2"/>
    <d v="2026-04-20T16:53:13"/>
    <n v="194"/>
    <n v="7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1"/>
    <x v="7"/>
    <x v="16"/>
    <x v="2"/>
    <d v="2026-04-20T16:53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8"/>
    <x v="17"/>
    <x v="9"/>
    <d v="2026-04-20T16:53:14"/>
    <n v="214"/>
    <m/>
    <m/>
    <m/>
    <n v="8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9"/>
    <x v="17"/>
    <x v="9"/>
    <d v="2026-04-20T16:53:14"/>
    <n v="382"/>
    <m/>
    <m/>
    <m/>
    <m/>
    <m/>
    <n v="174"/>
    <n v="196"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0"/>
    <x v="17"/>
    <x v="9"/>
    <d v="2026-04-20T16:53:14"/>
    <n v="107"/>
    <m/>
    <m/>
    <m/>
    <m/>
    <m/>
    <m/>
    <m/>
    <n v="53"/>
    <m/>
    <n v="3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1"/>
    <x v="17"/>
    <x v="9"/>
    <d v="2026-04-20T16:53:14"/>
    <n v="144.80000000000001"/>
    <n v="14.4"/>
    <n v="4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0"/>
    <x v="17"/>
    <x v="9"/>
    <d v="2026-04-20T16:53:14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"/>
    <x v="17"/>
    <x v="9"/>
    <d v="2026-04-20T16:53:14"/>
    <n v="14"/>
    <m/>
    <m/>
    <n v="2"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26"/>
    <x v="17"/>
    <x v="9"/>
    <d v="2026-04-20T16:53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2"/>
    <x v="17"/>
    <x v="9"/>
    <d v="2026-04-20T16:5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3"/>
    <x v="17"/>
    <x v="9"/>
    <d v="2026-04-20T16:53:14"/>
    <n v="4.07"/>
    <m/>
    <m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22"/>
    <x v="17"/>
    <x v="9"/>
    <d v="2026-04-20T16:53:14"/>
    <n v="24.8"/>
    <m/>
    <n v="4"/>
    <n v="6.8"/>
    <n v="5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23"/>
    <x v="17"/>
    <x v="9"/>
    <d v="2026-04-20T16:53:14"/>
    <n v="13.6"/>
    <m/>
    <n v="4"/>
    <n v="4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2"/>
    <x v="17"/>
    <x v="9"/>
    <d v="2026-04-20T16:53:14"/>
    <n v="442"/>
    <n v="151"/>
    <n v="291"/>
    <n v="6"/>
    <n v="16"/>
    <n v="33"/>
    <n v="44"/>
    <n v="63"/>
    <n v="87"/>
    <n v="99"/>
    <n v="55"/>
    <m/>
    <n v="24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3"/>
    <x v="17"/>
    <x v="9"/>
    <d v="2026-04-20T16:53:14"/>
    <n v="8"/>
    <n v="3"/>
    <n v="5"/>
    <m/>
    <m/>
    <n v="1"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4"/>
    <x v="17"/>
    <x v="9"/>
    <d v="2026-04-20T16:53:14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5"/>
    <x v="17"/>
    <x v="9"/>
    <d v="2026-04-20T16:53:14"/>
    <n v="11"/>
    <n v="3"/>
    <n v="8"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6"/>
    <x v="17"/>
    <x v="9"/>
    <d v="2026-04-20T16:53:1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17"/>
    <x v="17"/>
    <x v="9"/>
    <d v="2026-04-20T16:5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37"/>
    <x v="17"/>
    <x v="9"/>
    <d v="2026-04-20T16:5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38"/>
    <x v="17"/>
    <x v="9"/>
    <d v="2026-04-20T16:5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20"/>
    <x v="17"/>
    <x v="9"/>
    <d v="2026-04-20T16:53:14"/>
    <n v="3"/>
    <m/>
    <n v="3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39"/>
    <x v="17"/>
    <x v="9"/>
    <d v="2026-04-20T16:53:1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4"/>
    <x v="17"/>
    <x v="9"/>
    <d v="2026-04-20T16:53:14"/>
    <n v="1001"/>
    <n v="1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5"/>
    <x v="17"/>
    <x v="9"/>
    <d v="2026-04-20T16:53:1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30"/>
    <x v="17"/>
    <x v="9"/>
    <d v="2026-04-20T16:53:1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6"/>
    <x v="17"/>
    <x v="9"/>
    <d v="2026-04-20T16:53:14"/>
    <n v="1001"/>
    <n v="381"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7"/>
    <x v="17"/>
    <x v="9"/>
    <d v="2026-04-20T16:53:14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32"/>
    <x v="17"/>
    <x v="9"/>
    <d v="2026-04-20T16:53:14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2"/>
    <x v="25"/>
    <x v="17"/>
    <x v="9"/>
    <d v="2026-04-20T16:53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8"/>
    <x v="19"/>
    <x v="2"/>
    <d v="2026-04-20T16:53:14"/>
    <n v="320"/>
    <m/>
    <m/>
    <m/>
    <n v="152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9"/>
    <x v="19"/>
    <x v="2"/>
    <d v="2026-04-20T16:53:14"/>
    <n v="436"/>
    <m/>
    <m/>
    <m/>
    <m/>
    <m/>
    <n v="262"/>
    <n v="17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0"/>
    <x v="19"/>
    <x v="2"/>
    <d v="2026-04-20T16:53:14"/>
    <n v="149"/>
    <m/>
    <m/>
    <m/>
    <m/>
    <m/>
    <m/>
    <m/>
    <n v="75"/>
    <m/>
    <n v="40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1"/>
    <x v="19"/>
    <x v="2"/>
    <d v="2026-04-20T16:53:14"/>
    <n v="256.8"/>
    <n v="29.6"/>
    <n v="66.400000000000006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0"/>
    <x v="19"/>
    <x v="2"/>
    <d v="2026-04-20T16:53:14"/>
    <n v="18"/>
    <m/>
    <m/>
    <m/>
    <n v="6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"/>
    <x v="19"/>
    <x v="2"/>
    <d v="2026-04-20T16:53:14"/>
    <n v="31"/>
    <m/>
    <n v="1"/>
    <n v="12"/>
    <n v="6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2"/>
    <x v="19"/>
    <x v="2"/>
    <d v="2026-04-20T16:53:14"/>
    <n v="28"/>
    <m/>
    <n v="9.6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3"/>
    <x v="19"/>
    <x v="2"/>
    <d v="2026-04-20T16:53:14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1"/>
    <x v="19"/>
    <x v="2"/>
    <d v="2026-04-20T16:53:1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2"/>
    <x v="19"/>
    <x v="2"/>
    <d v="2026-04-20T16:53:14"/>
    <n v="6"/>
    <m/>
    <m/>
    <n v="3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3"/>
    <x v="19"/>
    <x v="2"/>
    <d v="2026-04-20T16:5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2"/>
    <x v="19"/>
    <x v="2"/>
    <d v="2026-04-20T16:53:14"/>
    <n v="594"/>
    <n v="233"/>
    <n v="361"/>
    <n v="11"/>
    <n v="21"/>
    <n v="54"/>
    <n v="76"/>
    <n v="84"/>
    <n v="131"/>
    <n v="87"/>
    <n v="76"/>
    <m/>
    <n v="20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3"/>
    <x v="19"/>
    <x v="2"/>
    <d v="2026-04-20T16:53:14"/>
    <n v="18"/>
    <n v="7"/>
    <n v="11"/>
    <m/>
    <n v="3"/>
    <n v="6"/>
    <n v="3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4"/>
    <x v="19"/>
    <x v="2"/>
    <d v="2026-04-20T16:53:1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323"/>
    <x v="15"/>
    <x v="19"/>
    <x v="2"/>
    <d v="2026-04-20T16:53:14"/>
    <n v="6"/>
    <n v="4"/>
    <n v="2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19"/>
    <x v="132"/>
    <x v="2"/>
    <d v="2026-04-20T16:54:09"/>
    <n v="14"/>
    <n v="0"/>
    <n v="0"/>
    <n v="5.6"/>
    <n v="8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0"/>
    <x v="132"/>
    <x v="2"/>
    <d v="2026-04-20T16:54:09"/>
    <n v="4"/>
    <n v="1"/>
    <n v="3"/>
    <n v="0"/>
    <n v="0"/>
    <n v="0"/>
    <n v="1"/>
    <n v="3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4"/>
    <x v="132"/>
    <x v="2"/>
    <d v="2026-04-20T16:54:09"/>
    <n v="4"/>
    <n v="1"/>
    <n v="3"/>
    <n v="0"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4"/>
    <x v="132"/>
    <x v="2"/>
    <d v="2026-04-20T16:54:09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5"/>
    <x v="132"/>
    <x v="2"/>
    <d v="2026-04-20T16:54:0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6"/>
    <x v="132"/>
    <x v="2"/>
    <d v="2026-04-20T16:54:09"/>
    <n v="310"/>
    <n v="11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7"/>
    <x v="132"/>
    <x v="2"/>
    <d v="2026-04-20T16:54:09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25"/>
    <x v="132"/>
    <x v="2"/>
    <d v="2026-04-20T16:54:09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607"/>
    <x v="34"/>
    <x v="132"/>
    <x v="2"/>
    <d v="2026-04-20T16:5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8"/>
    <x v="29"/>
    <x v="4"/>
    <d v="2026-04-20T16:57:5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9"/>
    <x v="29"/>
    <x v="4"/>
    <d v="2026-04-20T16:57:51"/>
    <n v="13"/>
    <m/>
    <m/>
    <m/>
    <m/>
    <m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10"/>
    <x v="29"/>
    <x v="4"/>
    <d v="2026-04-20T16:57:51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11"/>
    <x v="29"/>
    <x v="4"/>
    <d v="2026-04-20T16:57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1"/>
    <x v="29"/>
    <x v="4"/>
    <d v="2026-04-20T16:57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2"/>
    <x v="29"/>
    <x v="4"/>
    <d v="2026-04-20T16:57:51"/>
    <n v="14"/>
    <n v="6"/>
    <n v="8"/>
    <m/>
    <m/>
    <n v="1"/>
    <n v="2"/>
    <n v="2"/>
    <n v="4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3"/>
    <x v="29"/>
    <x v="4"/>
    <d v="2026-04-20T16:57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4"/>
    <x v="29"/>
    <x v="4"/>
    <d v="2026-04-20T16:57:5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5"/>
    <x v="29"/>
    <x v="4"/>
    <d v="2026-04-20T16:57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6"/>
    <x v="29"/>
    <x v="4"/>
    <d v="2026-04-20T16:57:51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105425"/>
    <x v="7"/>
    <x v="29"/>
    <x v="4"/>
    <d v="2026-04-20T16:57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8"/>
    <x v="134"/>
    <x v="14"/>
    <d v="2026-04-20T17:36:29"/>
    <n v="138"/>
    <m/>
    <m/>
    <m/>
    <n v="6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9"/>
    <x v="134"/>
    <x v="14"/>
    <d v="2026-04-20T17:36:29"/>
    <n v="276"/>
    <m/>
    <m/>
    <m/>
    <m/>
    <m/>
    <n v="192"/>
    <n v="8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10"/>
    <x v="134"/>
    <x v="14"/>
    <d v="2026-04-20T17:36:29"/>
    <n v="39"/>
    <m/>
    <m/>
    <m/>
    <m/>
    <m/>
    <m/>
    <m/>
    <n v="21"/>
    <m/>
    <n v="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11"/>
    <x v="134"/>
    <x v="14"/>
    <d v="2026-04-20T17:36:29"/>
    <n v="92"/>
    <n v="7.2"/>
    <n v="18.399999999999999"/>
    <n v="66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2"/>
    <x v="138"/>
    <x v="18"/>
    <d v="2026-04-20T17:36:30"/>
    <n v="427"/>
    <n v="186"/>
    <n v="241"/>
    <n v="10"/>
    <n v="17"/>
    <n v="37"/>
    <n v="40"/>
    <n v="55"/>
    <n v="128"/>
    <n v="86"/>
    <n v="36"/>
    <m/>
    <n v="2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3"/>
    <x v="138"/>
    <x v="18"/>
    <d v="2026-04-20T17:36:30"/>
    <n v="6"/>
    <n v="3"/>
    <n v="3"/>
    <n v="0"/>
    <n v="0"/>
    <n v="1"/>
    <n v="1"/>
    <n v="0"/>
    <n v="4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4"/>
    <x v="138"/>
    <x v="18"/>
    <d v="2026-04-20T17:36:3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5"/>
    <x v="138"/>
    <x v="18"/>
    <d v="2026-04-20T17:36:30"/>
    <n v="8"/>
    <n v="4"/>
    <n v="4"/>
    <n v="0"/>
    <n v="3"/>
    <n v="1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4"/>
    <x v="138"/>
    <x v="18"/>
    <d v="2026-04-20T17:36:30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5"/>
    <x v="138"/>
    <x v="18"/>
    <d v="2026-04-20T17:36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6"/>
    <x v="138"/>
    <x v="18"/>
    <d v="2026-04-20T17:36:30"/>
    <n v="521"/>
    <n v="198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7"/>
    <x v="138"/>
    <x v="18"/>
    <d v="2026-04-20T17:36:30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0"/>
    <x v="134"/>
    <x v="14"/>
    <d v="2026-04-20T17:36:2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1"/>
    <x v="134"/>
    <x v="14"/>
    <d v="2026-04-20T17:36:2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23"/>
    <x v="134"/>
    <x v="14"/>
    <d v="2026-04-20T17:36:29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2"/>
    <x v="134"/>
    <x v="14"/>
    <d v="2026-04-20T17:36:29"/>
    <n v="287"/>
    <n v="142"/>
    <n v="145"/>
    <n v="5"/>
    <n v="9"/>
    <n v="32"/>
    <n v="32"/>
    <n v="37"/>
    <n v="96"/>
    <n v="41"/>
    <n v="23"/>
    <m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8"/>
    <x v="136"/>
    <x v="16"/>
    <d v="2026-04-20T17:36:29"/>
    <n v="94"/>
    <m/>
    <m/>
    <m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9"/>
    <x v="136"/>
    <x v="16"/>
    <d v="2026-04-20T17:36:29"/>
    <n v="192"/>
    <m/>
    <m/>
    <m/>
    <m/>
    <m/>
    <n v="116"/>
    <n v="7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10"/>
    <x v="136"/>
    <x v="16"/>
    <d v="2026-04-20T17:36:29"/>
    <n v="25"/>
    <m/>
    <m/>
    <m/>
    <m/>
    <m/>
    <m/>
    <m/>
    <n v="18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11"/>
    <x v="136"/>
    <x v="16"/>
    <d v="2026-04-20T17:36:29"/>
    <n v="55.2"/>
    <n v="7.2"/>
    <n v="10.4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3"/>
    <x v="139"/>
    <x v="1"/>
    <d v="2026-04-20T17:36:31"/>
    <n v="13.69"/>
    <n v="4.07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21"/>
    <x v="139"/>
    <x v="1"/>
    <d v="2026-04-20T17:36:31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22"/>
    <x v="139"/>
    <x v="1"/>
    <d v="2026-04-20T17:36:31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2"/>
    <x v="139"/>
    <x v="1"/>
    <d v="2026-04-20T17:36:31"/>
    <n v="545"/>
    <n v="227"/>
    <n v="318"/>
    <n v="9"/>
    <n v="12"/>
    <n v="51"/>
    <n v="65"/>
    <n v="69"/>
    <n v="126"/>
    <n v="77"/>
    <n v="98"/>
    <m/>
    <n v="15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4"/>
    <x v="139"/>
    <x v="1"/>
    <d v="2026-04-20T17:36:31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5"/>
    <x v="139"/>
    <x v="1"/>
    <d v="2026-04-20T17:36:3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6"/>
    <x v="139"/>
    <x v="1"/>
    <d v="2026-04-20T17:36:31"/>
    <n v="36"/>
    <m/>
    <m/>
    <n v="6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7"/>
    <x v="139"/>
    <x v="1"/>
    <d v="2026-04-20T17:36:31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0"/>
    <x v="136"/>
    <x v="16"/>
    <d v="2026-04-20T17:36:29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1"/>
    <x v="136"/>
    <x v="16"/>
    <d v="2026-04-20T17:36:29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22"/>
    <x v="136"/>
    <x v="16"/>
    <d v="2026-04-20T17:36:29"/>
    <n v="8.4"/>
    <n v="4.40000000000000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23"/>
    <x v="136"/>
    <x v="16"/>
    <d v="2026-04-20T17:36:29"/>
    <n v="7.2"/>
    <n v="2.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2"/>
    <x v="136"/>
    <x v="16"/>
    <d v="2026-04-20T17:36:29"/>
    <n v="190"/>
    <n v="85"/>
    <n v="105"/>
    <n v="2"/>
    <n v="6"/>
    <n v="15"/>
    <n v="19"/>
    <n v="28"/>
    <n v="58"/>
    <n v="38"/>
    <n v="19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3"/>
    <x v="136"/>
    <x v="16"/>
    <d v="2026-04-20T17:36:29"/>
    <n v="9"/>
    <n v="6"/>
    <n v="3"/>
    <m/>
    <m/>
    <m/>
    <n v="1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8"/>
    <x v="137"/>
    <x v="17"/>
    <d v="2026-04-20T17:36:30"/>
    <n v="170"/>
    <m/>
    <m/>
    <m/>
    <n v="8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9"/>
    <x v="137"/>
    <x v="17"/>
    <d v="2026-04-20T17:36:30"/>
    <n v="279"/>
    <m/>
    <m/>
    <m/>
    <m/>
    <m/>
    <n v="168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8"/>
    <x v="139"/>
    <x v="1"/>
    <d v="2026-04-20T17:36:31"/>
    <n v="114.4"/>
    <n v="3.6"/>
    <n v="24"/>
    <n v="28.8"/>
    <n v="15.6"/>
    <n v="29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9"/>
    <x v="139"/>
    <x v="1"/>
    <d v="2026-04-20T17:36:31"/>
    <n v="81.2"/>
    <n v="7.2"/>
    <n v="4"/>
    <n v="56.8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20"/>
    <x v="139"/>
    <x v="1"/>
    <d v="2026-04-20T17:36:31"/>
    <n v="47"/>
    <n v="12"/>
    <n v="35"/>
    <m/>
    <m/>
    <n v="4"/>
    <n v="3"/>
    <n v="11"/>
    <n v="1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24"/>
    <x v="139"/>
    <x v="1"/>
    <d v="2026-04-20T17:36:31"/>
    <n v="46"/>
    <n v="26"/>
    <n v="20"/>
    <n v="3"/>
    <n v="4"/>
    <n v="23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4"/>
    <x v="139"/>
    <x v="1"/>
    <d v="2026-04-20T17:36:31"/>
    <n v="1027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5"/>
    <x v="139"/>
    <x v="1"/>
    <d v="2026-04-20T17:36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6"/>
    <x v="139"/>
    <x v="1"/>
    <d v="2026-04-20T17:36:31"/>
    <n v="1027"/>
    <n v="413"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7"/>
    <x v="139"/>
    <x v="1"/>
    <d v="2026-04-20T17:36:3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3"/>
    <x v="1"/>
    <x v="1"/>
    <d v="2026-04-20T17:36:32"/>
    <n v="28.4"/>
    <n v="0"/>
    <n v="0"/>
    <n v="7.2"/>
    <n v="12.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"/>
    <x v="1"/>
    <x v="1"/>
    <d v="2026-04-20T17:36:32"/>
    <n v="682"/>
    <n v="274"/>
    <n v="408"/>
    <n v="6"/>
    <n v="20"/>
    <n v="58"/>
    <n v="61"/>
    <n v="73"/>
    <n v="184"/>
    <n v="119"/>
    <n v="101"/>
    <m/>
    <n v="31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3"/>
    <x v="1"/>
    <x v="1"/>
    <d v="2026-04-20T17:36:32"/>
    <n v="22"/>
    <n v="14"/>
    <n v="8"/>
    <n v="0"/>
    <n v="0"/>
    <n v="6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4"/>
    <x v="1"/>
    <x v="1"/>
    <d v="2026-04-20T17:36:32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5"/>
    <x v="1"/>
    <x v="1"/>
    <d v="2026-04-20T17:36:32"/>
    <n v="16"/>
    <n v="9"/>
    <n v="7"/>
    <n v="0"/>
    <n v="0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6"/>
    <x v="1"/>
    <x v="1"/>
    <d v="2026-04-20T17:36:32"/>
    <n v="4"/>
    <n v="0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7"/>
    <x v="1"/>
    <x v="1"/>
    <d v="2026-04-20T17:36:3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33"/>
    <x v="1"/>
    <x v="1"/>
    <d v="2026-04-20T17:36:3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0"/>
    <x v="137"/>
    <x v="17"/>
    <d v="2026-04-20T17:36:30"/>
    <n v="60"/>
    <m/>
    <m/>
    <m/>
    <m/>
    <m/>
    <m/>
    <m/>
    <n v="41"/>
    <m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1"/>
    <x v="137"/>
    <x v="17"/>
    <d v="2026-04-20T17:36:30"/>
    <n v="64.8"/>
    <n v="7.2"/>
    <n v="21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0"/>
    <x v="137"/>
    <x v="17"/>
    <d v="2026-04-20T17:36:30"/>
    <n v="22"/>
    <m/>
    <m/>
    <m/>
    <n v="0"/>
    <n v="2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8"/>
    <x v="138"/>
    <x v="18"/>
    <d v="2026-04-20T17:36:30"/>
    <n v="190"/>
    <m/>
    <m/>
    <m/>
    <n v="8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9"/>
    <x v="138"/>
    <x v="18"/>
    <d v="2026-04-20T17:36:30"/>
    <n v="425"/>
    <m/>
    <m/>
    <m/>
    <m/>
    <m/>
    <n v="256"/>
    <n v="16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0"/>
    <x v="138"/>
    <x v="18"/>
    <d v="2026-04-20T17:36:30"/>
    <n v="56"/>
    <m/>
    <m/>
    <m/>
    <m/>
    <m/>
    <m/>
    <m/>
    <n v="36"/>
    <m/>
    <n v="4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1"/>
    <x v="138"/>
    <x v="18"/>
    <d v="2026-04-20T17:36:30"/>
    <n v="180"/>
    <n v="28"/>
    <n v="45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0"/>
    <x v="138"/>
    <x v="18"/>
    <d v="2026-04-20T17:36:30"/>
    <n v="10"/>
    <m/>
    <m/>
    <m/>
    <n v="2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8"/>
    <x v="1"/>
    <x v="1"/>
    <d v="2026-04-20T17:36:32"/>
    <n v="6.8"/>
    <n v="0"/>
    <n v="0"/>
    <n v="4.400000000000000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0"/>
    <x v="1"/>
    <x v="1"/>
    <d v="2026-04-20T17:36:32"/>
    <n v="11"/>
    <n v="7"/>
    <n v="4"/>
    <m/>
    <m/>
    <m/>
    <n v="1"/>
    <n v="1"/>
    <n v="5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4"/>
    <x v="1"/>
    <x v="1"/>
    <d v="2026-04-20T17:36:32"/>
    <n v="2"/>
    <n v="1"/>
    <n v="1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4"/>
    <x v="1"/>
    <x v="1"/>
    <d v="2026-04-20T17:36:32"/>
    <n v="824"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5"/>
    <x v="1"/>
    <x v="1"/>
    <d v="2026-04-20T17:36:3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6"/>
    <x v="1"/>
    <x v="1"/>
    <d v="2026-04-20T17:36:32"/>
    <n v="824"/>
    <n v="315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7"/>
    <x v="1"/>
    <x v="1"/>
    <d v="2026-04-20T17:36:32"/>
    <n v="91"/>
    <n v="3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5"/>
    <x v="1"/>
    <x v="1"/>
    <d v="2026-04-20T17:36:3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"/>
    <x v="138"/>
    <x v="18"/>
    <d v="2026-04-20T17:36:30"/>
    <n v="12"/>
    <m/>
    <n v="0"/>
    <n v="2"/>
    <n v="2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2"/>
    <x v="138"/>
    <x v="18"/>
    <d v="2026-04-20T17:36:30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13"/>
    <x v="138"/>
    <x v="18"/>
    <d v="2026-04-20T17:36:30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22"/>
    <x v="138"/>
    <x v="18"/>
    <d v="2026-04-20T17:36:30"/>
    <n v="13.6"/>
    <n v="0"/>
    <n v="5.6"/>
    <n v="4"/>
    <n v="1.2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8"/>
    <x v="23"/>
    <x v="138"/>
    <x v="18"/>
    <d v="2026-04-20T17:36:30"/>
    <n v="8.8000000000000007"/>
    <n v="0"/>
    <n v="3.6"/>
    <n v="0"/>
    <n v="4"/>
    <n v="0"/>
    <n v="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8"/>
    <x v="139"/>
    <x v="1"/>
    <d v="2026-04-20T17:36:31"/>
    <n v="268"/>
    <m/>
    <m/>
    <m/>
    <n v="13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9"/>
    <x v="139"/>
    <x v="1"/>
    <d v="2026-04-20T17:36:31"/>
    <n v="405"/>
    <m/>
    <m/>
    <m/>
    <m/>
    <m/>
    <n v="252"/>
    <n v="15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0"/>
    <x v="139"/>
    <x v="1"/>
    <d v="2026-04-20T17:36:31"/>
    <n v="144"/>
    <m/>
    <m/>
    <m/>
    <m/>
    <m/>
    <m/>
    <m/>
    <n v="95"/>
    <m/>
    <n v="26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42"/>
    <x v="3"/>
    <x v="2"/>
    <d v="2026-04-20T17:36:3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22"/>
    <x v="3"/>
    <x v="2"/>
    <d v="2026-04-20T17:36:32"/>
    <n v="8"/>
    <n v="0"/>
    <n v="0"/>
    <n v="3.6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2"/>
    <x v="3"/>
    <x v="2"/>
    <d v="2026-04-20T17:36:32"/>
    <n v="571"/>
    <n v="229"/>
    <n v="342"/>
    <n v="4"/>
    <n v="18"/>
    <n v="41"/>
    <n v="80"/>
    <n v="74"/>
    <n v="158"/>
    <n v="105"/>
    <n v="71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3"/>
    <x v="3"/>
    <x v="2"/>
    <d v="2026-04-20T17:36:32"/>
    <n v="4"/>
    <n v="3"/>
    <n v="1"/>
    <n v="0"/>
    <n v="0"/>
    <n v="2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4"/>
    <x v="3"/>
    <x v="2"/>
    <d v="2026-04-20T17:36:32"/>
    <n v="6"/>
    <n v="2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5"/>
    <x v="3"/>
    <x v="2"/>
    <d v="2026-04-20T17:36:32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6"/>
    <x v="3"/>
    <x v="2"/>
    <d v="2026-04-20T17:36:32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7"/>
    <x v="3"/>
    <x v="2"/>
    <d v="2026-04-20T17:36:32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8"/>
    <x v="3"/>
    <x v="2"/>
    <d v="2026-04-20T17:36:32"/>
    <n v="17.2"/>
    <n v="0"/>
    <n v="8.8000000000000007"/>
    <n v="0"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9"/>
    <x v="3"/>
    <x v="2"/>
    <d v="2026-04-20T17:36:32"/>
    <n v="8.4"/>
    <n v="0"/>
    <n v="0"/>
    <n v="8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20"/>
    <x v="3"/>
    <x v="2"/>
    <d v="2026-04-20T17:36:32"/>
    <n v="6"/>
    <n v="2"/>
    <n v="4"/>
    <n v="0"/>
    <n v="0"/>
    <n v="0"/>
    <n v="0"/>
    <n v="1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24"/>
    <x v="3"/>
    <x v="2"/>
    <d v="2026-04-20T17:36:32"/>
    <n v="6"/>
    <n v="5"/>
    <n v="1"/>
    <n v="0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4"/>
    <x v="3"/>
    <x v="2"/>
    <d v="2026-04-20T17:36:32"/>
    <n v="878"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5"/>
    <x v="3"/>
    <x v="2"/>
    <d v="2026-04-20T17:36:3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6"/>
    <x v="3"/>
    <x v="2"/>
    <d v="2026-04-20T17:36:32"/>
    <n v="878"/>
    <n v="363"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7"/>
    <x v="3"/>
    <x v="2"/>
    <d v="2026-04-20T17:36:32"/>
    <n v="33"/>
    <n v="1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0"/>
    <x v="11"/>
    <x v="139"/>
    <x v="1"/>
    <d v="2026-04-20T17:36:31"/>
    <n v="187.2"/>
    <n v="24.8"/>
    <n v="3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8"/>
    <x v="140"/>
    <x v="1"/>
    <d v="2026-04-20T17:36:31"/>
    <n v="198"/>
    <m/>
    <m/>
    <m/>
    <n v="86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9"/>
    <x v="140"/>
    <x v="1"/>
    <d v="2026-04-20T17:36:31"/>
    <n v="454"/>
    <m/>
    <m/>
    <m/>
    <m/>
    <m/>
    <n v="252"/>
    <n v="20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0"/>
    <x v="140"/>
    <x v="1"/>
    <d v="2026-04-20T17:36:31"/>
    <n v="93"/>
    <m/>
    <m/>
    <m/>
    <m/>
    <m/>
    <m/>
    <m/>
    <n v="43"/>
    <m/>
    <n v="22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1"/>
    <x v="140"/>
    <x v="1"/>
    <d v="2026-04-20T17:36:31"/>
    <n v="138.4"/>
    <n v="7.2"/>
    <n v="34.4"/>
    <n v="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0"/>
    <x v="140"/>
    <x v="1"/>
    <d v="2026-04-20T17:36:3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"/>
    <x v="140"/>
    <x v="1"/>
    <d v="2026-04-20T17:36:31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2"/>
    <x v="140"/>
    <x v="1"/>
    <d v="2026-04-20T17:36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4"/>
    <x v="6"/>
    <x v="2"/>
    <d v="2026-04-20T17:36:33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5"/>
    <x v="6"/>
    <x v="2"/>
    <d v="2026-04-20T17:36:33"/>
    <n v="2"/>
    <n v="1"/>
    <n v="1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6"/>
    <x v="6"/>
    <x v="2"/>
    <d v="2026-04-20T17:36:3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7"/>
    <x v="6"/>
    <x v="2"/>
    <d v="2026-04-20T17:36:33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8"/>
    <x v="6"/>
    <x v="2"/>
    <d v="2026-04-20T17:36:3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9"/>
    <x v="6"/>
    <x v="2"/>
    <d v="2026-04-20T17:36:33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20"/>
    <x v="6"/>
    <x v="2"/>
    <d v="2026-04-20T17:36:33"/>
    <n v="3"/>
    <n v="0"/>
    <n v="3"/>
    <n v="0"/>
    <n v="0"/>
    <n v="0"/>
    <n v="0"/>
    <n v="1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24"/>
    <x v="6"/>
    <x v="2"/>
    <d v="2026-04-20T17:36:33"/>
    <n v="3"/>
    <n v="2"/>
    <n v="1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4"/>
    <x v="6"/>
    <x v="2"/>
    <d v="2026-04-20T17:36:33"/>
    <n v="654"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5"/>
    <x v="6"/>
    <x v="2"/>
    <d v="2026-04-20T17:36:3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30"/>
    <x v="6"/>
    <x v="2"/>
    <d v="2026-04-20T17:36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6"/>
    <x v="6"/>
    <x v="2"/>
    <d v="2026-04-20T17:36:33"/>
    <n v="654"/>
    <n v="228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7"/>
    <x v="6"/>
    <x v="2"/>
    <d v="2026-04-20T17:36:33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32"/>
    <x v="6"/>
    <x v="2"/>
    <d v="2026-04-20T17:3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25"/>
    <x v="6"/>
    <x v="2"/>
    <d v="2026-04-20T17:36:33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34"/>
    <x v="6"/>
    <x v="2"/>
    <d v="2026-04-20T17:3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8"/>
    <x v="1"/>
    <x v="1"/>
    <d v="2026-04-20T17:36:32"/>
    <n v="268"/>
    <m/>
    <m/>
    <m/>
    <n v="122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9"/>
    <x v="1"/>
    <x v="1"/>
    <d v="2026-04-20T17:36:32"/>
    <n v="603"/>
    <m/>
    <m/>
    <m/>
    <m/>
    <m/>
    <n v="366"/>
    <n v="23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0"/>
    <x v="1"/>
    <x v="1"/>
    <d v="2026-04-20T17:36:32"/>
    <n v="191"/>
    <m/>
    <m/>
    <m/>
    <m/>
    <m/>
    <m/>
    <m/>
    <n v="100"/>
    <m/>
    <n v="62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1"/>
    <x v="1"/>
    <x v="1"/>
    <d v="2026-04-20T17:36:32"/>
    <n v="228"/>
    <n v="15.2"/>
    <n v="51.2"/>
    <n v="1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0"/>
    <x v="1"/>
    <x v="1"/>
    <d v="2026-04-20T17:36:32"/>
    <n v="16"/>
    <m/>
    <m/>
    <m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"/>
    <x v="1"/>
    <x v="1"/>
    <d v="2026-04-20T17:36:32"/>
    <n v="20"/>
    <m/>
    <m/>
    <n v="4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2"/>
    <x v="1"/>
    <x v="1"/>
    <d v="2026-04-20T17:36:32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13"/>
    <x v="1"/>
    <x v="1"/>
    <d v="2026-04-20T17:36:32"/>
    <n v="13.69"/>
    <n v="8.8800000000000008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9"/>
    <x v="2"/>
    <x v="2"/>
    <d v="2026-04-20T17:36:34"/>
    <n v="680"/>
    <m/>
    <m/>
    <m/>
    <m/>
    <m/>
    <n v="414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0"/>
    <x v="2"/>
    <x v="2"/>
    <d v="2026-04-20T17:36:34"/>
    <n v="159"/>
    <m/>
    <m/>
    <m/>
    <m/>
    <m/>
    <m/>
    <m/>
    <n v="87"/>
    <m/>
    <n v="44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1"/>
    <x v="2"/>
    <x v="2"/>
    <d v="2026-04-20T17:36:34"/>
    <n v="185.6"/>
    <n v="11.2"/>
    <n v="26.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0"/>
    <x v="2"/>
    <x v="2"/>
    <d v="2026-04-20T17:36:34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"/>
    <x v="2"/>
    <x v="2"/>
    <d v="2026-04-20T17:36:34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6"/>
    <x v="2"/>
    <x v="2"/>
    <d v="2026-04-20T17:36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3"/>
    <x v="2"/>
    <x v="2"/>
    <d v="2026-04-20T17:36:34"/>
    <n v="9.6199999999999992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1"/>
    <x v="2"/>
    <x v="2"/>
    <d v="2026-04-20T17:36:34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2"/>
    <x v="2"/>
    <x v="2"/>
    <d v="2026-04-20T17:36:34"/>
    <n v="16.8"/>
    <m/>
    <n v="3.2"/>
    <n v="0.8"/>
    <n v="5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"/>
    <x v="2"/>
    <x v="2"/>
    <d v="2026-04-20T17:36:34"/>
    <n v="726"/>
    <n v="332"/>
    <n v="394"/>
    <n v="6"/>
    <n v="11"/>
    <n v="55"/>
    <n v="96"/>
    <n v="79"/>
    <n v="207"/>
    <n v="135"/>
    <n v="87"/>
    <m/>
    <n v="22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3"/>
    <x v="2"/>
    <x v="2"/>
    <d v="2026-04-20T17:36:34"/>
    <n v="18"/>
    <n v="8"/>
    <n v="10"/>
    <m/>
    <m/>
    <m/>
    <m/>
    <n v="1"/>
    <n v="7"/>
    <n v="7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4"/>
    <x v="2"/>
    <x v="2"/>
    <d v="2026-04-20T17:36:34"/>
    <n v="5"/>
    <m/>
    <n v="5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5"/>
    <x v="2"/>
    <x v="2"/>
    <d v="2026-04-20T17:36:34"/>
    <n v="6"/>
    <n v="2"/>
    <n v="4"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6"/>
    <x v="2"/>
    <x v="2"/>
    <d v="2026-04-20T17:36:34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7"/>
    <x v="2"/>
    <x v="2"/>
    <d v="2026-04-20T17:36:3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8"/>
    <x v="2"/>
    <x v="2"/>
    <d v="2026-04-20T17:36:34"/>
    <n v="47.2"/>
    <m/>
    <n v="8"/>
    <n v="2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1"/>
    <x v="1"/>
    <x v="1"/>
    <d v="2026-04-20T17:36:32"/>
    <n v="13.6"/>
    <n v="0"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42"/>
    <x v="1"/>
    <x v="1"/>
    <d v="2026-04-20T17:36:3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2"/>
    <x v="22"/>
    <x v="1"/>
    <x v="1"/>
    <d v="2026-04-20T17:36:32"/>
    <n v="33.200000000000003"/>
    <n v="0"/>
    <n v="0"/>
    <n v="6.8"/>
    <n v="2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8"/>
    <x v="3"/>
    <x v="2"/>
    <d v="2026-04-20T17:36:32"/>
    <n v="308"/>
    <m/>
    <m/>
    <m/>
    <n v="16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9"/>
    <x v="3"/>
    <x v="2"/>
    <d v="2026-04-20T17:36:32"/>
    <n v="516"/>
    <m/>
    <m/>
    <m/>
    <m/>
    <m/>
    <n v="316"/>
    <n v="194"/>
    <n v="6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0"/>
    <x v="3"/>
    <x v="2"/>
    <d v="2026-04-20T17:36:32"/>
    <n v="101"/>
    <m/>
    <m/>
    <m/>
    <m/>
    <m/>
    <m/>
    <m/>
    <n v="71"/>
    <m/>
    <n v="2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1"/>
    <x v="3"/>
    <x v="2"/>
    <d v="2026-04-20T17:36:32"/>
    <n v="213.6"/>
    <n v="13.6"/>
    <n v="70.400000000000006"/>
    <n v="1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0"/>
    <x v="3"/>
    <x v="2"/>
    <d v="2026-04-20T17:36:32"/>
    <n v="4"/>
    <m/>
    <m/>
    <m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19"/>
    <x v="2"/>
    <x v="2"/>
    <d v="2026-04-20T17:36:34"/>
    <n v="14"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0"/>
    <x v="2"/>
    <x v="2"/>
    <d v="2026-04-20T17:36:34"/>
    <n v="11"/>
    <n v="8"/>
    <n v="3"/>
    <m/>
    <m/>
    <n v="1"/>
    <n v="2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4"/>
    <x v="2"/>
    <x v="2"/>
    <d v="2026-04-20T17:36:34"/>
    <n v="18"/>
    <n v="14"/>
    <n v="4"/>
    <m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4"/>
    <x v="2"/>
    <x v="2"/>
    <d v="2026-04-20T17:36:34"/>
    <n v="1155"/>
    <n v="1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5"/>
    <x v="2"/>
    <x v="2"/>
    <d v="2026-04-20T17:3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6"/>
    <x v="2"/>
    <x v="2"/>
    <d v="2026-04-20T17:36:34"/>
    <n v="1155"/>
    <n v="437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7"/>
    <x v="2"/>
    <x v="2"/>
    <d v="2026-04-20T17:36:34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25"/>
    <x v="2"/>
    <x v="2"/>
    <d v="2026-04-20T17:36:3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22"/>
    <x v="4"/>
    <x v="3"/>
    <d v="2026-04-20T17:36:34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2"/>
    <x v="4"/>
    <x v="3"/>
    <d v="2026-04-20T17:36:34"/>
    <n v="51"/>
    <n v="15"/>
    <n v="36"/>
    <n v="0"/>
    <n v="2"/>
    <n v="7"/>
    <n v="1"/>
    <n v="3"/>
    <n v="17"/>
    <n v="6"/>
    <n v="1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3"/>
    <x v="4"/>
    <x v="3"/>
    <d v="2026-04-20T17:36:34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15"/>
    <x v="4"/>
    <x v="3"/>
    <d v="2026-04-20T17:36:34"/>
    <n v="1"/>
    <n v="1"/>
    <n v="0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4"/>
    <x v="4"/>
    <x v="3"/>
    <d v="2026-04-20T17:36:3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5"/>
    <x v="4"/>
    <x v="3"/>
    <d v="2026-04-20T17:36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6"/>
    <x v="4"/>
    <x v="3"/>
    <d v="2026-04-20T17:36:34"/>
    <n v="80"/>
    <n v="3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7"/>
    <x v="4"/>
    <x v="3"/>
    <d v="2026-04-20T17:36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"/>
    <x v="3"/>
    <x v="2"/>
    <d v="2026-04-20T17:36:32"/>
    <n v="6"/>
    <m/>
    <n v="0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2"/>
    <x v="3"/>
    <x v="2"/>
    <d v="2026-04-20T17:36:32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13"/>
    <x v="3"/>
    <x v="2"/>
    <d v="2026-04-20T17:36:32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3"/>
    <x v="21"/>
    <x v="3"/>
    <x v="2"/>
    <d v="2026-04-20T17:36:32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8"/>
    <x v="6"/>
    <x v="2"/>
    <d v="2026-04-20T17:36:33"/>
    <n v="264"/>
    <m/>
    <m/>
    <m/>
    <n v="12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9"/>
    <x v="6"/>
    <x v="2"/>
    <d v="2026-04-20T17:36:33"/>
    <n v="503"/>
    <m/>
    <m/>
    <m/>
    <m/>
    <m/>
    <n v="278"/>
    <n v="22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0"/>
    <x v="6"/>
    <x v="2"/>
    <d v="2026-04-20T17:36:33"/>
    <n v="108"/>
    <m/>
    <m/>
    <m/>
    <m/>
    <m/>
    <m/>
    <m/>
    <n v="64"/>
    <m/>
    <n v="14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1"/>
    <x v="6"/>
    <x v="2"/>
    <d v="2026-04-20T17:36:33"/>
    <n v="219.2"/>
    <n v="8"/>
    <n v="72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10"/>
    <x v="5"/>
    <x v="4"/>
    <d v="2026-04-20T17:36:35"/>
    <n v="87"/>
    <m/>
    <m/>
    <m/>
    <m/>
    <m/>
    <m/>
    <m/>
    <n v="31"/>
    <m/>
    <n v="36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11"/>
    <x v="5"/>
    <x v="4"/>
    <d v="2026-04-20T17:36:35"/>
    <n v="63.2"/>
    <n v="4"/>
    <n v="21.6"/>
    <n v="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0"/>
    <x v="5"/>
    <x v="4"/>
    <d v="2026-04-20T17:36:35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1"/>
    <x v="5"/>
    <x v="4"/>
    <d v="2026-04-20T17:36:35"/>
    <n v="12"/>
    <m/>
    <m/>
    <n v="4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12"/>
    <x v="5"/>
    <x v="4"/>
    <d v="2026-04-20T17:36:35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22"/>
    <x v="5"/>
    <x v="4"/>
    <d v="2026-04-20T17:36:35"/>
    <n v="9.1999999999999993"/>
    <m/>
    <m/>
    <n v="4.4000000000000004"/>
    <n v="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2"/>
    <x v="5"/>
    <x v="4"/>
    <d v="2026-04-20T17:36:35"/>
    <n v="294"/>
    <n v="121"/>
    <n v="173"/>
    <n v="3"/>
    <n v="7"/>
    <n v="17"/>
    <n v="24"/>
    <n v="37"/>
    <n v="71"/>
    <n v="62"/>
    <n v="34"/>
    <m/>
    <n v="18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3"/>
    <x v="5"/>
    <x v="4"/>
    <d v="2026-04-20T17:36:35"/>
    <n v="7"/>
    <n v="3"/>
    <n v="4"/>
    <m/>
    <n v="1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15"/>
    <x v="5"/>
    <x v="4"/>
    <d v="2026-04-20T17:36:35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17"/>
    <x v="5"/>
    <x v="4"/>
    <d v="2026-04-20T17:36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20"/>
    <x v="5"/>
    <x v="4"/>
    <d v="2026-04-20T17:36:3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4"/>
    <x v="5"/>
    <x v="4"/>
    <d v="2026-04-20T17:36:35"/>
    <n v="429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5"/>
    <x v="5"/>
    <x v="4"/>
    <d v="2026-04-20T17:36:3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6"/>
    <x v="5"/>
    <x v="4"/>
    <d v="2026-04-20T17:36:35"/>
    <n v="429"/>
    <n v="185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7"/>
    <x v="5"/>
    <x v="4"/>
    <d v="2026-04-20T17:36:35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25"/>
    <x v="5"/>
    <x v="4"/>
    <d v="2026-04-20T17:36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0"/>
    <x v="6"/>
    <x v="2"/>
    <d v="2026-04-20T17:36:33"/>
    <n v="18"/>
    <m/>
    <m/>
    <m/>
    <n v="2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"/>
    <x v="6"/>
    <x v="2"/>
    <d v="2026-04-20T17:36:33"/>
    <n v="24"/>
    <m/>
    <n v="0"/>
    <n v="6"/>
    <n v="2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12"/>
    <x v="6"/>
    <x v="2"/>
    <d v="2026-04-20T17:36:33"/>
    <n v="12.8"/>
    <n v="5.6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21"/>
    <x v="6"/>
    <x v="2"/>
    <d v="2026-04-20T17:36:33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22"/>
    <x v="6"/>
    <x v="2"/>
    <d v="2026-04-20T17:36:33"/>
    <n v="4.4000000000000004"/>
    <n v="0"/>
    <n v="0"/>
    <n v="0.8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2"/>
    <x v="6"/>
    <x v="2"/>
    <d v="2026-04-20T17:36:33"/>
    <n v="565"/>
    <n v="217"/>
    <n v="348"/>
    <n v="4"/>
    <n v="21"/>
    <n v="53"/>
    <n v="60"/>
    <n v="72"/>
    <n v="139"/>
    <n v="113"/>
    <n v="66"/>
    <m/>
    <n v="7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4"/>
    <x v="3"/>
    <x v="6"/>
    <x v="2"/>
    <d v="2026-04-20T17:36:33"/>
    <n v="15"/>
    <n v="10"/>
    <n v="5"/>
    <n v="3"/>
    <n v="0"/>
    <n v="3"/>
    <n v="1"/>
    <n v="0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5"/>
    <x v="8"/>
    <x v="2"/>
    <x v="2"/>
    <d v="2026-04-20T17:36:34"/>
    <n v="350"/>
    <m/>
    <m/>
    <m/>
    <n v="19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9"/>
    <x v="7"/>
    <x v="5"/>
    <d v="2026-04-20T17:36:35"/>
    <n v="386"/>
    <m/>
    <m/>
    <m/>
    <m/>
    <m/>
    <n v="22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10"/>
    <x v="7"/>
    <x v="5"/>
    <d v="2026-04-20T17:36:35"/>
    <n v="75"/>
    <m/>
    <m/>
    <m/>
    <m/>
    <m/>
    <m/>
    <m/>
    <n v="33"/>
    <m/>
    <n v="2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11"/>
    <x v="7"/>
    <x v="5"/>
    <d v="2026-04-20T17:36:35"/>
    <n v="86.4"/>
    <n v="4.8"/>
    <n v="10.4"/>
    <n v="7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0"/>
    <x v="7"/>
    <x v="5"/>
    <d v="2026-04-20T17:36:35"/>
    <n v="24"/>
    <m/>
    <m/>
    <m/>
    <n v="4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1"/>
    <x v="7"/>
    <x v="5"/>
    <d v="2026-04-20T17:36:35"/>
    <n v="26"/>
    <m/>
    <m/>
    <n v="2"/>
    <n v="4"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26"/>
    <x v="7"/>
    <x v="5"/>
    <d v="2026-04-20T17:36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12"/>
    <x v="7"/>
    <x v="5"/>
    <d v="2026-04-20T17:36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22"/>
    <x v="7"/>
    <x v="5"/>
    <d v="2026-04-20T17:36:35"/>
    <n v="6"/>
    <m/>
    <m/>
    <n v="3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23"/>
    <x v="7"/>
    <x v="5"/>
    <d v="2026-04-20T17:36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2"/>
    <x v="7"/>
    <x v="5"/>
    <d v="2026-04-20T17:36:35"/>
    <n v="363"/>
    <n v="157"/>
    <n v="206"/>
    <n v="3"/>
    <n v="5"/>
    <n v="26"/>
    <n v="25"/>
    <n v="49"/>
    <n v="113"/>
    <n v="80"/>
    <n v="33"/>
    <m/>
    <n v="13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3"/>
    <x v="7"/>
    <x v="5"/>
    <d v="2026-04-20T17:36:35"/>
    <n v="14"/>
    <n v="8"/>
    <n v="6"/>
    <m/>
    <m/>
    <n v="1"/>
    <n v="2"/>
    <n v="2"/>
    <n v="6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15"/>
    <x v="7"/>
    <x v="5"/>
    <d v="2026-04-20T17:36:35"/>
    <n v="3"/>
    <m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4"/>
    <x v="7"/>
    <x v="5"/>
    <d v="2026-04-20T17:36:35"/>
    <n v="692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5"/>
    <x v="7"/>
    <x v="5"/>
    <d v="2026-04-20T17:36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6"/>
    <x v="7"/>
    <x v="5"/>
    <d v="2026-04-20T17:36:35"/>
    <n v="692"/>
    <n v="291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7"/>
    <x v="7"/>
    <x v="5"/>
    <d v="2026-04-20T17:36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3"/>
    <x v="9"/>
    <x v="7"/>
    <d v="2026-04-20T17:36:3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15"/>
    <x v="9"/>
    <x v="7"/>
    <d v="2026-04-20T17:36:36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4"/>
    <x v="9"/>
    <x v="7"/>
    <d v="2026-04-20T17:36:36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5"/>
    <x v="9"/>
    <x v="7"/>
    <d v="2026-04-20T17:36:3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27"/>
    <x v="9"/>
    <x v="7"/>
    <d v="2026-04-20T17:3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6"/>
    <x v="9"/>
    <x v="7"/>
    <d v="2026-04-20T17:36:36"/>
    <n v="121"/>
    <n v="4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7"/>
    <x v="9"/>
    <x v="7"/>
    <d v="2026-04-20T17:36:36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28"/>
    <x v="9"/>
    <x v="7"/>
    <d v="2026-04-20T17:3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0"/>
    <x v="10"/>
    <x v="4"/>
    <d v="2026-04-20T17:36:37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1"/>
    <x v="10"/>
    <x v="4"/>
    <d v="2026-04-20T17:36:37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2"/>
    <x v="10"/>
    <x v="4"/>
    <d v="2026-04-20T17:36:37"/>
    <n v="106"/>
    <n v="42"/>
    <n v="64"/>
    <n v="1"/>
    <n v="3"/>
    <n v="3"/>
    <n v="18"/>
    <n v="10"/>
    <n v="36"/>
    <n v="19"/>
    <n v="9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3"/>
    <x v="10"/>
    <x v="4"/>
    <d v="2026-04-20T17:36:37"/>
    <n v="4"/>
    <n v="1"/>
    <n v="3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4"/>
    <x v="10"/>
    <x v="4"/>
    <d v="2026-04-20T17:36:37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5"/>
    <x v="10"/>
    <x v="4"/>
    <d v="2026-04-20T17:36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6"/>
    <x v="10"/>
    <x v="4"/>
    <d v="2026-04-20T17:36:37"/>
    <n v="267"/>
    <n v="12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7"/>
    <x v="10"/>
    <x v="4"/>
    <d v="2026-04-20T17:36:37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8"/>
    <x v="4"/>
    <x v="3"/>
    <d v="2026-04-20T17:36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9"/>
    <x v="4"/>
    <x v="3"/>
    <d v="2026-04-20T17:36:34"/>
    <n v="46"/>
    <m/>
    <m/>
    <m/>
    <m/>
    <m/>
    <n v="34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10"/>
    <x v="4"/>
    <x v="3"/>
    <d v="2026-04-20T17:36:34"/>
    <n v="15"/>
    <m/>
    <m/>
    <m/>
    <m/>
    <m/>
    <m/>
    <m/>
    <n v="14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11"/>
    <x v="4"/>
    <x v="3"/>
    <d v="2026-04-20T17:36:34"/>
    <n v="24.8"/>
    <n v="0"/>
    <n v="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0"/>
    <x v="4"/>
    <x v="3"/>
    <d v="2026-04-20T17:36:34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6"/>
    <x v="1"/>
    <x v="4"/>
    <x v="3"/>
    <d v="2026-04-20T17:36:34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8"/>
    <x v="5"/>
    <x v="4"/>
    <d v="2026-04-20T17:36:35"/>
    <n v="122"/>
    <m/>
    <m/>
    <m/>
    <n v="4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7"/>
    <x v="9"/>
    <x v="5"/>
    <x v="4"/>
    <d v="2026-04-20T17:36:35"/>
    <n v="269"/>
    <m/>
    <m/>
    <m/>
    <m/>
    <m/>
    <n v="142"/>
    <n v="123"/>
    <n v="3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22"/>
    <x v="11"/>
    <x v="4"/>
    <d v="2026-04-20T17:36:3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23"/>
    <x v="11"/>
    <x v="4"/>
    <d v="2026-04-20T17:36:3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2"/>
    <x v="11"/>
    <x v="4"/>
    <d v="2026-04-20T17:36:37"/>
    <n v="69"/>
    <n v="24"/>
    <n v="45"/>
    <m/>
    <n v="1"/>
    <m/>
    <n v="9"/>
    <n v="6"/>
    <n v="22"/>
    <n v="17"/>
    <n v="1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15"/>
    <x v="11"/>
    <x v="4"/>
    <d v="2026-04-20T17:36:37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4"/>
    <x v="11"/>
    <x v="4"/>
    <d v="2026-04-20T17:36:37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5"/>
    <x v="11"/>
    <x v="4"/>
    <d v="2026-04-20T17:36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6"/>
    <x v="11"/>
    <x v="4"/>
    <d v="2026-04-20T17:36:37"/>
    <n v="202"/>
    <n v="10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7"/>
    <x v="11"/>
    <x v="4"/>
    <d v="2026-04-20T17:36:3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6"/>
    <x v="12"/>
    <x v="1"/>
    <d v="2026-04-20T17:36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2"/>
    <x v="12"/>
    <x v="1"/>
    <d v="2026-04-20T17:36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3"/>
    <x v="12"/>
    <x v="1"/>
    <d v="2026-04-20T17:36:38"/>
    <n v="8.8800000000000008"/>
    <n v="8.880000000000000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2"/>
    <x v="12"/>
    <x v="1"/>
    <d v="2026-04-20T17:36:38"/>
    <n v="26"/>
    <n v="0"/>
    <n v="0"/>
    <n v="12"/>
    <n v="6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3"/>
    <x v="12"/>
    <x v="1"/>
    <d v="2026-04-20T17:36:38"/>
    <n v="4.8"/>
    <n v="0"/>
    <n v="0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"/>
    <x v="12"/>
    <x v="1"/>
    <d v="2026-04-20T17:36:38"/>
    <n v="736"/>
    <n v="284"/>
    <n v="452"/>
    <n v="16"/>
    <n v="27"/>
    <n v="61"/>
    <n v="85"/>
    <n v="81"/>
    <n v="184"/>
    <n v="92"/>
    <n v="118"/>
    <m/>
    <n v="20"/>
    <n v="1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3"/>
    <x v="12"/>
    <x v="1"/>
    <d v="2026-04-20T17:36:38"/>
    <n v="16"/>
    <n v="11"/>
    <n v="5"/>
    <m/>
    <m/>
    <n v="2"/>
    <n v="1"/>
    <n v="3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4"/>
    <x v="12"/>
    <x v="1"/>
    <d v="2026-04-20T17:36:38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5"/>
    <x v="12"/>
    <x v="1"/>
    <d v="2026-04-20T17:36:38"/>
    <n v="9"/>
    <n v="5"/>
    <n v="4"/>
    <n v="0"/>
    <n v="0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6"/>
    <x v="12"/>
    <x v="1"/>
    <d v="2026-04-20T17:36:38"/>
    <n v="18"/>
    <n v="4"/>
    <n v="0"/>
    <n v="0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7"/>
    <x v="12"/>
    <x v="1"/>
    <d v="2026-04-20T17:36:38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33"/>
    <x v="12"/>
    <x v="1"/>
    <d v="2026-04-20T17:36:3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8"/>
    <x v="12"/>
    <x v="1"/>
    <d v="2026-04-20T17:36:38"/>
    <n v="45.6"/>
    <n v="9.6"/>
    <n v="8"/>
    <n v="18.8"/>
    <n v="4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9"/>
    <x v="12"/>
    <x v="1"/>
    <d v="2026-04-20T17:36:38"/>
    <n v="14"/>
    <n v="0"/>
    <n v="0"/>
    <n v="1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0"/>
    <x v="12"/>
    <x v="1"/>
    <d v="2026-04-20T17:36:38"/>
    <n v="14"/>
    <n v="6"/>
    <n v="8"/>
    <n v="2"/>
    <n v="0"/>
    <n v="0"/>
    <n v="4"/>
    <n v="3"/>
    <n v="2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4"/>
    <x v="12"/>
    <x v="1"/>
    <d v="2026-04-20T17:36:38"/>
    <n v="16"/>
    <n v="7"/>
    <n v="9"/>
    <n v="2"/>
    <n v="2"/>
    <n v="9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4"/>
    <x v="12"/>
    <x v="1"/>
    <d v="2026-04-20T17:36:38"/>
    <n v="99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5"/>
    <x v="12"/>
    <x v="1"/>
    <d v="2026-04-20T17:36:38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29"/>
    <x v="12"/>
    <x v="1"/>
    <d v="2026-04-20T17:36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30"/>
    <x v="12"/>
    <x v="1"/>
    <d v="2026-04-20T17:36:3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6"/>
    <x v="12"/>
    <x v="1"/>
    <d v="2026-04-20T17:36:38"/>
    <n v="990"/>
    <n v="371"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7"/>
    <x v="12"/>
    <x v="1"/>
    <d v="2026-04-20T17:36:38"/>
    <n v="101"/>
    <n v="3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31"/>
    <x v="12"/>
    <x v="1"/>
    <d v="2026-04-20T17:36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32"/>
    <x v="12"/>
    <x v="1"/>
    <d v="2026-04-20T17:36:38"/>
    <n v="65"/>
    <n v="3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8"/>
    <x v="8"/>
    <x v="7"/>
    <x v="5"/>
    <d v="2026-04-20T17:36:35"/>
    <n v="148"/>
    <m/>
    <m/>
    <m/>
    <n v="5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8"/>
    <x v="8"/>
    <x v="6"/>
    <d v="2026-04-20T17:36:36"/>
    <n v="68"/>
    <m/>
    <m/>
    <m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9"/>
    <x v="8"/>
    <x v="6"/>
    <d v="2026-04-20T17:36:36"/>
    <n v="154"/>
    <m/>
    <m/>
    <m/>
    <m/>
    <m/>
    <n v="96"/>
    <n v="5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10"/>
    <x v="8"/>
    <x v="6"/>
    <d v="2026-04-20T17:36:36"/>
    <n v="25"/>
    <m/>
    <m/>
    <m/>
    <m/>
    <m/>
    <m/>
    <m/>
    <n v="18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11"/>
    <x v="8"/>
    <x v="6"/>
    <d v="2026-04-20T17:36:36"/>
    <n v="38.4"/>
    <n v="6.4"/>
    <n v="8.8000000000000007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22"/>
    <x v="8"/>
    <x v="6"/>
    <d v="2026-04-20T17:36:36"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2"/>
    <x v="8"/>
    <x v="6"/>
    <d v="2026-04-20T17:36:36"/>
    <n v="150"/>
    <n v="54"/>
    <n v="96"/>
    <n v="3"/>
    <n v="3"/>
    <n v="10"/>
    <n v="21"/>
    <n v="13"/>
    <n v="48"/>
    <n v="30"/>
    <n v="18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15"/>
    <x v="8"/>
    <x v="6"/>
    <d v="2026-04-20T17:36:36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4"/>
    <x v="8"/>
    <x v="6"/>
    <d v="2026-04-20T17:36:36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5"/>
    <x v="8"/>
    <x v="6"/>
    <d v="2026-04-20T17:36:3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6"/>
    <x v="8"/>
    <x v="6"/>
    <d v="2026-04-20T17:36:36"/>
    <n v="328"/>
    <n v="141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9"/>
    <x v="7"/>
    <x v="8"/>
    <x v="6"/>
    <d v="2026-04-20T17:36:36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8"/>
    <x v="9"/>
    <x v="7"/>
    <d v="2026-04-20T17:36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9"/>
    <x v="9"/>
    <x v="7"/>
    <d v="2026-04-20T17:36:36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10"/>
    <x v="9"/>
    <x v="7"/>
    <d v="2026-04-20T17:36:36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11"/>
    <x v="9"/>
    <x v="7"/>
    <d v="2026-04-20T17:36:36"/>
    <n v="23.2"/>
    <m/>
    <n v="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10"/>
    <x v="14"/>
    <x v="9"/>
    <d v="2026-04-20T17:36:39"/>
    <n v="45"/>
    <m/>
    <m/>
    <m/>
    <m/>
    <m/>
    <m/>
    <m/>
    <n v="23"/>
    <m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11"/>
    <x v="14"/>
    <x v="9"/>
    <d v="2026-04-20T17:36:39"/>
    <n v="30.4"/>
    <n v="4"/>
    <n v="2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0"/>
    <x v="14"/>
    <x v="9"/>
    <d v="2026-04-20T17:36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1"/>
    <x v="14"/>
    <x v="9"/>
    <d v="2026-04-20T17:36:39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12"/>
    <x v="14"/>
    <x v="9"/>
    <d v="2026-04-20T17:36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22"/>
    <x v="14"/>
    <x v="9"/>
    <d v="2026-04-20T17:36:3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23"/>
    <x v="14"/>
    <x v="9"/>
    <d v="2026-04-20T17:36:39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2"/>
    <x v="14"/>
    <x v="9"/>
    <d v="2026-04-20T17:36:39"/>
    <n v="185"/>
    <n v="60"/>
    <n v="125"/>
    <n v="1"/>
    <n v="1"/>
    <n v="9"/>
    <n v="24"/>
    <n v="23"/>
    <n v="55"/>
    <n v="33"/>
    <n v="24"/>
    <m/>
    <n v="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0"/>
    <x v="9"/>
    <x v="7"/>
    <d v="2026-04-20T17:36:3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1"/>
    <x v="9"/>
    <x v="7"/>
    <d v="2026-04-20T17:36:3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22"/>
    <x v="9"/>
    <x v="7"/>
    <d v="2026-04-20T17:36:36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0"/>
    <x v="2"/>
    <x v="9"/>
    <x v="7"/>
    <d v="2026-04-20T17:36:36"/>
    <n v="39"/>
    <n v="16"/>
    <n v="23"/>
    <m/>
    <n v="1"/>
    <n v="6"/>
    <n v="1"/>
    <n v="1"/>
    <n v="12"/>
    <n v="1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8"/>
    <x v="10"/>
    <x v="4"/>
    <d v="2026-04-20T17:36:37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9"/>
    <x v="10"/>
    <x v="4"/>
    <d v="2026-04-20T17:36:37"/>
    <n v="111"/>
    <m/>
    <m/>
    <m/>
    <m/>
    <m/>
    <n v="72"/>
    <n v="3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10"/>
    <x v="10"/>
    <x v="4"/>
    <d v="2026-04-20T17:36:37"/>
    <n v="19"/>
    <m/>
    <m/>
    <m/>
    <m/>
    <m/>
    <m/>
    <m/>
    <n v="8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1"/>
    <x v="11"/>
    <x v="10"/>
    <x v="4"/>
    <d v="2026-04-20T17:36:37"/>
    <n v="16.8"/>
    <n v="1.6"/>
    <n v="7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3"/>
    <x v="14"/>
    <x v="9"/>
    <d v="2026-04-20T17:36:39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15"/>
    <x v="14"/>
    <x v="9"/>
    <d v="2026-04-20T17:36:39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17"/>
    <x v="14"/>
    <x v="9"/>
    <d v="2026-04-20T17:36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20"/>
    <x v="14"/>
    <x v="9"/>
    <d v="2026-04-20T17:36:3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4"/>
    <x v="14"/>
    <x v="9"/>
    <d v="2026-04-20T17:36:39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5"/>
    <x v="14"/>
    <x v="9"/>
    <d v="2026-04-20T17:36:3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6"/>
    <x v="14"/>
    <x v="9"/>
    <d v="2026-04-20T17:36:39"/>
    <n v="330"/>
    <n v="162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7"/>
    <x v="14"/>
    <x v="9"/>
    <d v="2026-04-20T17:36:39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3"/>
    <x v="18"/>
    <x v="9"/>
    <d v="2026-04-20T17:36:39"/>
    <n v="3.7"/>
    <m/>
    <n v="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1"/>
    <x v="18"/>
    <x v="9"/>
    <d v="2026-04-20T17:36:39"/>
    <n v="12.8"/>
    <m/>
    <n v="9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2"/>
    <x v="18"/>
    <x v="9"/>
    <d v="2026-04-20T17:36:39"/>
    <n v="43.2"/>
    <m/>
    <n v="4"/>
    <n v="18"/>
    <n v="13.6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3"/>
    <x v="18"/>
    <x v="9"/>
    <d v="2026-04-20T17:36:39"/>
    <n v="10.4"/>
    <n v="1.2"/>
    <m/>
    <n v="4"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"/>
    <x v="18"/>
    <x v="9"/>
    <d v="2026-04-20T17:36:39"/>
    <n v="655"/>
    <n v="251"/>
    <n v="404"/>
    <n v="9"/>
    <n v="11"/>
    <n v="43"/>
    <n v="57"/>
    <n v="64"/>
    <n v="171"/>
    <n v="141"/>
    <n v="82"/>
    <m/>
    <n v="30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3"/>
    <x v="18"/>
    <x v="9"/>
    <d v="2026-04-20T17:36:39"/>
    <n v="11"/>
    <n v="1"/>
    <n v="10"/>
    <m/>
    <m/>
    <m/>
    <n v="2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4"/>
    <x v="18"/>
    <x v="9"/>
    <d v="2026-04-20T17:36:39"/>
    <n v="5"/>
    <n v="3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5"/>
    <x v="18"/>
    <x v="9"/>
    <d v="2026-04-20T17:36:39"/>
    <n v="17"/>
    <n v="10"/>
    <n v="7"/>
    <n v="1"/>
    <n v="1"/>
    <n v="6"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8"/>
    <x v="11"/>
    <x v="4"/>
    <d v="2026-04-20T17:36:37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9"/>
    <x v="11"/>
    <x v="4"/>
    <d v="2026-04-20T17:36:37"/>
    <n v="77"/>
    <m/>
    <m/>
    <m/>
    <m/>
    <m/>
    <n v="4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10"/>
    <x v="11"/>
    <x v="4"/>
    <d v="2026-04-20T17:36:37"/>
    <n v="16"/>
    <m/>
    <m/>
    <m/>
    <m/>
    <m/>
    <m/>
    <m/>
    <n v="10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2"/>
    <x v="11"/>
    <x v="11"/>
    <x v="4"/>
    <d v="2026-04-20T17:36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8"/>
    <x v="12"/>
    <x v="1"/>
    <d v="2026-04-20T17:36:38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9"/>
    <x v="12"/>
    <x v="1"/>
    <d v="2026-04-20T17:36:38"/>
    <n v="562"/>
    <m/>
    <m/>
    <m/>
    <m/>
    <m/>
    <n v="368"/>
    <n v="183"/>
    <n v="5"/>
    <m/>
    <n v="0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0"/>
    <x v="12"/>
    <x v="1"/>
    <d v="2026-04-20T17:36:38"/>
    <n v="199"/>
    <m/>
    <m/>
    <m/>
    <m/>
    <m/>
    <m/>
    <m/>
    <n v="113"/>
    <m/>
    <n v="4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1"/>
    <x v="12"/>
    <x v="1"/>
    <d v="2026-04-20T17:36:38"/>
    <n v="288"/>
    <n v="40.799999999999997"/>
    <n v="76.8"/>
    <n v="17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6"/>
    <x v="18"/>
    <x v="9"/>
    <d v="2026-04-20T17:36:3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7"/>
    <x v="18"/>
    <x v="9"/>
    <d v="2026-04-20T17:36:3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0"/>
    <x v="18"/>
    <x v="9"/>
    <d v="2026-04-20T17:36:39"/>
    <n v="8"/>
    <n v="6"/>
    <n v="2"/>
    <m/>
    <m/>
    <m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4"/>
    <x v="18"/>
    <x v="9"/>
    <d v="2026-04-20T17:36:39"/>
    <n v="935"/>
    <n v="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5"/>
    <x v="18"/>
    <x v="9"/>
    <d v="2026-04-20T17:36:3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6"/>
    <x v="18"/>
    <x v="9"/>
    <d v="2026-04-20T17:36:39"/>
    <n v="935"/>
    <n v="363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7"/>
    <x v="18"/>
    <x v="9"/>
    <d v="2026-04-20T17:36:39"/>
    <n v="125"/>
    <n v="34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5"/>
    <x v="18"/>
    <x v="9"/>
    <d v="2026-04-20T17:36:39"/>
    <n v="28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11"/>
    <x v="15"/>
    <x v="4"/>
    <d v="2026-04-20T17:36:40"/>
    <n v="48"/>
    <m/>
    <n v="16.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0"/>
    <x v="15"/>
    <x v="4"/>
    <d v="2026-04-20T17:36:40"/>
    <n v="18"/>
    <m/>
    <m/>
    <m/>
    <n v="0"/>
    <n v="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1"/>
    <x v="15"/>
    <x v="4"/>
    <d v="2026-04-20T17:36:4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26"/>
    <x v="15"/>
    <x v="4"/>
    <d v="2026-04-20T17:36:40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12"/>
    <x v="15"/>
    <x v="4"/>
    <d v="2026-04-20T17:36:40"/>
    <n v="6.4"/>
    <n v="2.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22"/>
    <x v="15"/>
    <x v="4"/>
    <d v="2026-04-20T17:36:40"/>
    <n v="5.2"/>
    <m/>
    <m/>
    <n v="3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23"/>
    <x v="15"/>
    <x v="4"/>
    <d v="2026-04-20T17:36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2"/>
    <x v="15"/>
    <x v="4"/>
    <d v="2026-04-20T17:36:40"/>
    <n v="264"/>
    <n v="120"/>
    <n v="144"/>
    <m/>
    <n v="9"/>
    <n v="13"/>
    <n v="28"/>
    <n v="38"/>
    <n v="67"/>
    <n v="61"/>
    <n v="23"/>
    <m/>
    <n v="14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3"/>
    <x v="15"/>
    <x v="4"/>
    <d v="2026-04-20T17:36:40"/>
    <n v="13"/>
    <n v="8"/>
    <n v="5"/>
    <n v="1"/>
    <n v="1"/>
    <m/>
    <m/>
    <m/>
    <n v="4"/>
    <n v="5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15"/>
    <x v="15"/>
    <x v="4"/>
    <d v="2026-04-20T17:36:40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4"/>
    <x v="15"/>
    <x v="4"/>
    <d v="2026-04-20T17:36:40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5"/>
    <x v="15"/>
    <x v="4"/>
    <d v="2026-04-20T17:36:4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27"/>
    <x v="15"/>
    <x v="4"/>
    <d v="2026-04-20T17:36:4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6"/>
    <x v="15"/>
    <x v="4"/>
    <d v="2026-04-20T17:36:40"/>
    <n v="365"/>
    <n v="16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7"/>
    <x v="15"/>
    <x v="4"/>
    <d v="2026-04-20T17:36:4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28"/>
    <x v="15"/>
    <x v="4"/>
    <d v="2026-04-20T17:36:40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0"/>
    <x v="12"/>
    <x v="1"/>
    <d v="2026-04-20T17:36:38"/>
    <n v="26"/>
    <m/>
    <m/>
    <m/>
    <n v="2"/>
    <n v="6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3"/>
    <x v="1"/>
    <x v="12"/>
    <x v="1"/>
    <d v="2026-04-20T17:36:38"/>
    <n v="30"/>
    <m/>
    <n v="0"/>
    <n v="4"/>
    <n v="2"/>
    <n v="6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8"/>
    <x v="13"/>
    <x v="8"/>
    <d v="2026-04-20T17:36:38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9"/>
    <x v="13"/>
    <x v="8"/>
    <d v="2026-04-20T17:36:38"/>
    <n v="51"/>
    <m/>
    <m/>
    <m/>
    <m/>
    <m/>
    <n v="24"/>
    <n v="2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10"/>
    <x v="13"/>
    <x v="8"/>
    <d v="2026-04-20T17:36:38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11"/>
    <x v="13"/>
    <x v="8"/>
    <d v="2026-04-20T17:36:38"/>
    <n v="17.600000000000001"/>
    <n v="0"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0"/>
    <x v="13"/>
    <x v="8"/>
    <d v="2026-04-20T17:36:3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1"/>
    <x v="13"/>
    <x v="8"/>
    <d v="2026-04-20T17:36:38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2"/>
    <x v="13"/>
    <x v="8"/>
    <d v="2026-04-20T17:36:38"/>
    <n v="50"/>
    <n v="21"/>
    <n v="29"/>
    <n v="0"/>
    <n v="2"/>
    <n v="4"/>
    <n v="6"/>
    <n v="9"/>
    <n v="12"/>
    <n v="13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3"/>
    <x v="13"/>
    <x v="8"/>
    <d v="2026-04-20T17:36:38"/>
    <n v="1"/>
    <m/>
    <n v="1"/>
    <m/>
    <m/>
    <m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4"/>
    <x v="13"/>
    <x v="8"/>
    <d v="2026-04-20T17:36:38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5"/>
    <x v="13"/>
    <x v="8"/>
    <d v="2026-04-20T17:36:3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6"/>
    <x v="13"/>
    <x v="8"/>
    <d v="2026-04-20T17:36:38"/>
    <n v="89"/>
    <n v="4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4"/>
    <x v="7"/>
    <x v="13"/>
    <x v="8"/>
    <d v="2026-04-20T17:36:3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8"/>
    <x v="14"/>
    <x v="9"/>
    <d v="2026-04-20T17:36:39"/>
    <n v="94"/>
    <m/>
    <m/>
    <m/>
    <n v="4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5"/>
    <x v="9"/>
    <x v="14"/>
    <x v="9"/>
    <d v="2026-04-20T17:36:39"/>
    <n v="177"/>
    <m/>
    <m/>
    <m/>
    <m/>
    <m/>
    <n v="110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21"/>
    <x v="133"/>
    <x v="1"/>
    <d v="2026-04-20T17:36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22"/>
    <x v="133"/>
    <x v="1"/>
    <d v="2026-04-20T17:36:40"/>
    <n v="33.6"/>
    <n v="0"/>
    <n v="0"/>
    <n v="19.2"/>
    <n v="7.6"/>
    <n v="0"/>
    <n v="0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23"/>
    <x v="133"/>
    <x v="1"/>
    <d v="2026-04-20T17:36:40"/>
    <n v="8.4"/>
    <n v="0"/>
    <n v="4.8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2"/>
    <x v="133"/>
    <x v="1"/>
    <d v="2026-04-20T17:36:40"/>
    <n v="729"/>
    <n v="343"/>
    <n v="386"/>
    <n v="4"/>
    <n v="24"/>
    <n v="67"/>
    <n v="85"/>
    <n v="70"/>
    <n v="186"/>
    <n v="161"/>
    <n v="82"/>
    <m/>
    <n v="11"/>
    <n v="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3"/>
    <x v="133"/>
    <x v="1"/>
    <d v="2026-04-20T17:36:40"/>
    <n v="22"/>
    <n v="8"/>
    <n v="14"/>
    <n v="0"/>
    <n v="0"/>
    <n v="2"/>
    <n v="0"/>
    <n v="1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14"/>
    <x v="133"/>
    <x v="1"/>
    <d v="2026-04-20T17:36:40"/>
    <n v="5"/>
    <n v="4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15"/>
    <x v="133"/>
    <x v="1"/>
    <d v="2026-04-20T17:36:40"/>
    <n v="13"/>
    <n v="6"/>
    <n v="7"/>
    <n v="0"/>
    <n v="1"/>
    <n v="8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17"/>
    <x v="133"/>
    <x v="1"/>
    <d v="2026-04-20T17:3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35"/>
    <x v="133"/>
    <x v="1"/>
    <d v="2026-04-20T17:36:40"/>
    <n v="8.8800000000000008"/>
    <n v="2.2200000000000002"/>
    <n v="6.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20"/>
    <x v="133"/>
    <x v="1"/>
    <d v="2026-04-20T17:36:4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4"/>
    <x v="133"/>
    <x v="1"/>
    <d v="2026-04-20T17:36:40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5"/>
    <x v="133"/>
    <x v="1"/>
    <d v="2026-04-20T17:36:4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30"/>
    <x v="133"/>
    <x v="1"/>
    <d v="2026-04-20T17:36:40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6"/>
    <x v="133"/>
    <x v="1"/>
    <d v="2026-04-20T17:36:40"/>
    <n v="657"/>
    <n v="269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7"/>
    <x v="133"/>
    <x v="1"/>
    <d v="2026-04-20T17:36:40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32"/>
    <x v="133"/>
    <x v="1"/>
    <d v="2026-04-20T17:36:40"/>
    <n v="148"/>
    <n v="6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0"/>
    <x v="16"/>
    <x v="2"/>
    <d v="2026-04-20T17:36:41"/>
    <n v="10"/>
    <m/>
    <m/>
    <m/>
    <n v="2"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"/>
    <x v="16"/>
    <x v="2"/>
    <d v="2026-04-20T17:36:41"/>
    <n v="14"/>
    <m/>
    <n v="0"/>
    <n v="4"/>
    <n v="2"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26"/>
    <x v="16"/>
    <x v="2"/>
    <d v="2026-04-20T17:36:4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2"/>
    <x v="16"/>
    <x v="2"/>
    <d v="2026-04-20T17:36:4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3"/>
    <x v="16"/>
    <x v="2"/>
    <d v="2026-04-20T17:36:41"/>
    <n v="5.2"/>
    <n v="5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23"/>
    <x v="16"/>
    <x v="2"/>
    <d v="2026-04-20T17:36:41"/>
    <n v="7.2"/>
    <n v="0"/>
    <n v="0"/>
    <n v="0"/>
    <n v="7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2"/>
    <x v="16"/>
    <x v="2"/>
    <d v="2026-04-20T17:36:41"/>
    <n v="213"/>
    <n v="100"/>
    <n v="113"/>
    <n v="5"/>
    <n v="12"/>
    <n v="22"/>
    <n v="23"/>
    <n v="25"/>
    <n v="57"/>
    <n v="30"/>
    <n v="20"/>
    <m/>
    <n v="7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3"/>
    <x v="16"/>
    <x v="2"/>
    <d v="2026-04-20T17:36:41"/>
    <n v="8"/>
    <n v="5"/>
    <n v="3"/>
    <n v="0"/>
    <n v="0"/>
    <n v="2"/>
    <n v="1"/>
    <n v="1"/>
    <n v="0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4"/>
    <x v="16"/>
    <x v="2"/>
    <d v="2026-04-20T17:36:4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5"/>
    <x v="16"/>
    <x v="2"/>
    <d v="2026-04-20T17:36:4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7"/>
    <x v="16"/>
    <x v="2"/>
    <d v="2026-04-20T17:36:41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20"/>
    <x v="16"/>
    <x v="2"/>
    <d v="2026-04-20T17:36:41"/>
    <n v="2"/>
    <n v="1"/>
    <n v="1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4"/>
    <x v="16"/>
    <x v="2"/>
    <d v="2026-04-20T17:36:41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5"/>
    <x v="16"/>
    <x v="2"/>
    <d v="2026-04-20T17:36:4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6"/>
    <x v="16"/>
    <x v="2"/>
    <d v="2026-04-20T17:36:41"/>
    <n v="239"/>
    <n v="10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7"/>
    <x v="16"/>
    <x v="2"/>
    <d v="2026-04-20T17:36:41"/>
    <n v="29"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8"/>
    <x v="18"/>
    <x v="9"/>
    <d v="2026-04-20T17:36:39"/>
    <n v="242"/>
    <m/>
    <m/>
    <m/>
    <n v="114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9"/>
    <x v="18"/>
    <x v="9"/>
    <d v="2026-04-20T17:36:39"/>
    <n v="627"/>
    <m/>
    <m/>
    <m/>
    <m/>
    <m/>
    <n v="342"/>
    <n v="27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0"/>
    <x v="18"/>
    <x v="9"/>
    <d v="2026-04-20T17:36:39"/>
    <n v="183"/>
    <m/>
    <m/>
    <m/>
    <m/>
    <m/>
    <m/>
    <m/>
    <n v="76"/>
    <m/>
    <n v="60"/>
    <n v="1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0"/>
    <x v="18"/>
    <x v="9"/>
    <d v="2026-04-20T17:36:39"/>
    <n v="20"/>
    <m/>
    <m/>
    <m/>
    <n v="4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"/>
    <x v="18"/>
    <x v="9"/>
    <d v="2026-04-20T17:36:39"/>
    <n v="22"/>
    <m/>
    <m/>
    <n v="2"/>
    <n v="4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26"/>
    <x v="18"/>
    <x v="9"/>
    <d v="2026-04-20T17:36:3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7"/>
    <x v="12"/>
    <x v="18"/>
    <x v="9"/>
    <d v="2026-04-20T17:36:39"/>
    <n v="156.80000000000001"/>
    <n v="21.6"/>
    <n v="30.4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8"/>
    <x v="15"/>
    <x v="4"/>
    <d v="2026-04-20T17:36:40"/>
    <n v="132"/>
    <m/>
    <m/>
    <m/>
    <n v="5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23"/>
    <x v="17"/>
    <x v="9"/>
    <d v="2026-04-20T17:36:41"/>
    <n v="14.4"/>
    <n v="0"/>
    <n v="4.4000000000000004"/>
    <n v="4.4000000000000004"/>
    <n v="0"/>
    <n v="4.4000000000000004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2"/>
    <x v="17"/>
    <x v="9"/>
    <d v="2026-04-20T17:36:41"/>
    <n v="503"/>
    <n v="208"/>
    <n v="295"/>
    <n v="6"/>
    <n v="13"/>
    <n v="39"/>
    <n v="44"/>
    <n v="63"/>
    <n v="144"/>
    <n v="88"/>
    <n v="66"/>
    <m/>
    <n v="2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3"/>
    <x v="17"/>
    <x v="9"/>
    <d v="2026-04-20T17:36:41"/>
    <n v="8"/>
    <n v="3"/>
    <n v="5"/>
    <n v="0"/>
    <n v="0"/>
    <n v="1"/>
    <n v="0"/>
    <n v="0"/>
    <n v="4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4"/>
    <x v="17"/>
    <x v="9"/>
    <d v="2026-04-20T17:36:41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5"/>
    <x v="17"/>
    <x v="9"/>
    <d v="2026-04-20T17:36:41"/>
    <n v="12"/>
    <n v="4"/>
    <n v="8"/>
    <n v="1"/>
    <n v="1"/>
    <n v="5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6"/>
    <x v="17"/>
    <x v="9"/>
    <d v="2026-04-20T17:36:41"/>
    <n v="7"/>
    <n v="0"/>
    <n v="0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7"/>
    <x v="17"/>
    <x v="9"/>
    <d v="2026-04-20T17:36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33"/>
    <x v="17"/>
    <x v="9"/>
    <d v="2026-04-20T17:36:41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20"/>
    <x v="17"/>
    <x v="9"/>
    <d v="2026-04-20T17:36:41"/>
    <n v="8"/>
    <n v="2"/>
    <n v="6"/>
    <n v="0"/>
    <n v="0"/>
    <n v="3"/>
    <n v="1"/>
    <n v="0"/>
    <n v="2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4"/>
    <x v="17"/>
    <x v="9"/>
    <d v="2026-04-20T17:36:41"/>
    <n v="1090"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5"/>
    <x v="17"/>
    <x v="9"/>
    <d v="2026-04-20T17:36:4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30"/>
    <x v="17"/>
    <x v="9"/>
    <d v="2026-04-20T17:36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6"/>
    <x v="17"/>
    <x v="9"/>
    <d v="2026-04-20T17:36:41"/>
    <n v="1090"/>
    <n v="42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7"/>
    <x v="17"/>
    <x v="9"/>
    <d v="2026-04-20T17:36:41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32"/>
    <x v="17"/>
    <x v="9"/>
    <d v="2026-04-20T17:36:41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25"/>
    <x v="17"/>
    <x v="9"/>
    <d v="2026-04-20T17:36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9"/>
    <x v="15"/>
    <x v="4"/>
    <d v="2026-04-20T17:36:40"/>
    <n v="256"/>
    <m/>
    <m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8"/>
    <x v="10"/>
    <x v="15"/>
    <x v="4"/>
    <d v="2026-04-20T17:36:40"/>
    <n v="62"/>
    <m/>
    <m/>
    <m/>
    <m/>
    <m/>
    <m/>
    <m/>
    <n v="23"/>
    <m/>
    <n v="28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8"/>
    <x v="133"/>
    <x v="1"/>
    <d v="2026-04-20T17:36:40"/>
    <n v="310"/>
    <m/>
    <m/>
    <m/>
    <n v="17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9"/>
    <x v="133"/>
    <x v="1"/>
    <d v="2026-04-20T17:36:40"/>
    <n v="689"/>
    <m/>
    <m/>
    <m/>
    <m/>
    <m/>
    <n v="372"/>
    <n v="31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10"/>
    <x v="133"/>
    <x v="1"/>
    <d v="2026-04-20T17:36:40"/>
    <n v="139"/>
    <m/>
    <m/>
    <m/>
    <m/>
    <m/>
    <m/>
    <m/>
    <n v="80"/>
    <m/>
    <n v="20"/>
    <n v="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11"/>
    <x v="133"/>
    <x v="1"/>
    <d v="2026-04-20T17:36:40"/>
    <n v="243.2"/>
    <n v="8"/>
    <n v="71.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0"/>
    <x v="133"/>
    <x v="1"/>
    <d v="2026-04-20T17:36:40"/>
    <n v="20"/>
    <m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19"/>
    <x v="1"/>
    <x v="133"/>
    <x v="1"/>
    <d v="2026-04-20T17:36:40"/>
    <n v="24"/>
    <m/>
    <n v="0"/>
    <n v="4"/>
    <n v="0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"/>
    <x v="19"/>
    <x v="2"/>
    <d v="2026-04-20T17:36:42"/>
    <n v="37"/>
    <m/>
    <n v="1"/>
    <n v="14"/>
    <n v="8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6"/>
    <x v="19"/>
    <x v="2"/>
    <d v="2026-04-20T17:36:4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2"/>
    <x v="19"/>
    <x v="2"/>
    <d v="2026-04-20T17:36:42"/>
    <n v="25.6"/>
    <m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3"/>
    <x v="19"/>
    <x v="2"/>
    <d v="2026-04-20T17:36:4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2"/>
    <x v="19"/>
    <x v="2"/>
    <d v="2026-04-20T17:36:42"/>
    <n v="32.4"/>
    <m/>
    <m/>
    <n v="6.4"/>
    <n v="8.8000000000000007"/>
    <n v="1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3"/>
    <x v="19"/>
    <x v="2"/>
    <d v="2026-04-20T17:36:4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"/>
    <x v="19"/>
    <x v="2"/>
    <d v="2026-04-20T17:36:42"/>
    <n v="661"/>
    <n v="287"/>
    <n v="374"/>
    <n v="6"/>
    <n v="25"/>
    <n v="55"/>
    <n v="94"/>
    <n v="85"/>
    <n v="152"/>
    <n v="112"/>
    <n v="80"/>
    <m/>
    <n v="17"/>
    <n v="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3"/>
    <x v="19"/>
    <x v="2"/>
    <d v="2026-04-20T17:36:42"/>
    <n v="21"/>
    <n v="11"/>
    <n v="10"/>
    <m/>
    <n v="2"/>
    <n v="7"/>
    <n v="4"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4"/>
    <x v="19"/>
    <x v="2"/>
    <d v="2026-04-20T17:36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5"/>
    <x v="19"/>
    <x v="2"/>
    <d v="2026-04-20T17:36:42"/>
    <n v="13"/>
    <n v="6"/>
    <n v="7"/>
    <m/>
    <m/>
    <n v="5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6"/>
    <x v="19"/>
    <x v="2"/>
    <d v="2026-04-20T17:36:42"/>
    <n v="18"/>
    <n v="4"/>
    <n v="2"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7"/>
    <x v="19"/>
    <x v="2"/>
    <d v="2026-04-20T17:36:4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8"/>
    <x v="19"/>
    <x v="2"/>
    <d v="2026-04-20T17:36:42"/>
    <n v="56.4"/>
    <m/>
    <n v="8.8000000000000007"/>
    <n v="28.4"/>
    <n v="14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9"/>
    <x v="19"/>
    <x v="2"/>
    <d v="2026-04-20T17:36:42"/>
    <n v="22.4"/>
    <m/>
    <n v="4.400000000000000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0"/>
    <x v="19"/>
    <x v="2"/>
    <d v="2026-04-20T17:36:42"/>
    <n v="16"/>
    <n v="4"/>
    <n v="12"/>
    <n v="2"/>
    <n v="1"/>
    <n v="1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4"/>
    <x v="19"/>
    <x v="2"/>
    <d v="2026-04-20T17:36:42"/>
    <n v="17"/>
    <n v="10"/>
    <n v="7"/>
    <m/>
    <n v="3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4"/>
    <x v="19"/>
    <x v="2"/>
    <d v="2026-04-20T17:36:42"/>
    <n v="1506"/>
    <n v="1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5"/>
    <x v="19"/>
    <x v="2"/>
    <d v="2026-04-20T17:36:42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30"/>
    <x v="19"/>
    <x v="2"/>
    <d v="2026-04-20T17:36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6"/>
    <x v="19"/>
    <x v="2"/>
    <d v="2026-04-20T17:36:42"/>
    <n v="1506"/>
    <n v="561"/>
    <n v="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7"/>
    <x v="19"/>
    <x v="2"/>
    <d v="2026-04-20T17:36:42"/>
    <n v="101"/>
    <n v="3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32"/>
    <x v="19"/>
    <x v="2"/>
    <d v="2026-04-20T17:36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25"/>
    <x v="19"/>
    <x v="2"/>
    <d v="2026-04-20T17:36:42"/>
    <n v="102"/>
    <n v="44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34"/>
    <x v="19"/>
    <x v="2"/>
    <d v="2026-04-20T17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2"/>
    <x v="20"/>
    <x v="9"/>
    <d v="2026-04-20T17:36:42"/>
    <n v="154"/>
    <n v="69"/>
    <n v="85"/>
    <m/>
    <n v="4"/>
    <n v="8"/>
    <n v="16"/>
    <n v="18"/>
    <n v="36"/>
    <n v="31"/>
    <n v="19"/>
    <m/>
    <n v="7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3"/>
    <x v="20"/>
    <x v="9"/>
    <d v="2026-04-20T17:36:42"/>
    <n v="8"/>
    <n v="4"/>
    <n v="4"/>
    <m/>
    <m/>
    <m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18"/>
    <x v="20"/>
    <x v="9"/>
    <d v="2026-04-20T17:36:4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24"/>
    <x v="20"/>
    <x v="9"/>
    <d v="2026-04-20T17:36:4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4"/>
    <x v="20"/>
    <x v="9"/>
    <d v="2026-04-20T17:36:42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5"/>
    <x v="20"/>
    <x v="9"/>
    <d v="2026-04-20T17:36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6"/>
    <x v="20"/>
    <x v="9"/>
    <d v="2026-04-20T17:36:42"/>
    <n v="340"/>
    <n v="142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7"/>
    <x v="20"/>
    <x v="9"/>
    <d v="2026-04-20T17:36:42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8"/>
    <x v="16"/>
    <x v="2"/>
    <d v="2026-04-20T17:36:41"/>
    <n v="96"/>
    <m/>
    <m/>
    <m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9"/>
    <x v="16"/>
    <x v="2"/>
    <d v="2026-04-20T17:36:41"/>
    <n v="175"/>
    <m/>
    <m/>
    <m/>
    <m/>
    <m/>
    <n v="114"/>
    <n v="5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0"/>
    <x v="16"/>
    <x v="2"/>
    <d v="2026-04-20T17:36:41"/>
    <n v="44"/>
    <m/>
    <m/>
    <m/>
    <m/>
    <m/>
    <m/>
    <m/>
    <n v="18"/>
    <m/>
    <n v="1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1"/>
    <x v="11"/>
    <x v="16"/>
    <x v="2"/>
    <d v="2026-04-20T17:36:41"/>
    <n v="117.6"/>
    <n v="15.2"/>
    <n v="36.799999999999997"/>
    <n v="6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8"/>
    <x v="17"/>
    <x v="9"/>
    <d v="2026-04-20T17:36:41"/>
    <n v="214"/>
    <m/>
    <m/>
    <m/>
    <n v="88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9"/>
    <x v="17"/>
    <x v="9"/>
    <d v="2026-04-20T17:36:41"/>
    <n v="473"/>
    <m/>
    <m/>
    <m/>
    <m/>
    <m/>
    <n v="288"/>
    <n v="174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0"/>
    <x v="17"/>
    <x v="9"/>
    <d v="2026-04-20T17:36:41"/>
    <n v="117"/>
    <m/>
    <m/>
    <m/>
    <m/>
    <m/>
    <m/>
    <m/>
    <n v="61"/>
    <m/>
    <n v="3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1"/>
    <x v="17"/>
    <x v="9"/>
    <d v="2026-04-20T17:36:41"/>
    <n v="155.19999999999999"/>
    <n v="8.8000000000000007"/>
    <n v="40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3"/>
    <x v="21"/>
    <x v="1"/>
    <d v="2026-04-20T17:36:43"/>
    <n v="6.66"/>
    <n v="2.2200000000000002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21"/>
    <x v="21"/>
    <x v="1"/>
    <d v="2026-04-20T17:36:4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22"/>
    <x v="21"/>
    <x v="1"/>
    <d v="2026-04-20T17:36:43"/>
    <n v="20.8"/>
    <m/>
    <n v="4.8"/>
    <n v="8.8000000000000007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23"/>
    <x v="21"/>
    <x v="1"/>
    <d v="2026-04-20T17:36:4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2"/>
    <x v="21"/>
    <x v="1"/>
    <d v="2026-04-20T17:36:43"/>
    <n v="665"/>
    <n v="248"/>
    <n v="417"/>
    <n v="7"/>
    <n v="26"/>
    <n v="53"/>
    <n v="59"/>
    <n v="78"/>
    <n v="183"/>
    <n v="127"/>
    <n v="85"/>
    <m/>
    <n v="25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3"/>
    <x v="21"/>
    <x v="1"/>
    <d v="2026-04-20T17:36:43"/>
    <n v="7"/>
    <n v="5"/>
    <n v="2"/>
    <m/>
    <m/>
    <n v="1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4"/>
    <x v="21"/>
    <x v="1"/>
    <d v="2026-04-20T17:36:43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5"/>
    <x v="21"/>
    <x v="1"/>
    <d v="2026-04-20T17:36:43"/>
    <n v="6"/>
    <m/>
    <n v="6"/>
    <m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6"/>
    <x v="21"/>
    <x v="1"/>
    <d v="2026-04-20T17:36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7"/>
    <x v="21"/>
    <x v="1"/>
    <d v="2026-04-20T17:36:4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20"/>
    <x v="21"/>
    <x v="1"/>
    <d v="2026-04-20T17:36:43"/>
    <n v="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4"/>
    <x v="21"/>
    <x v="1"/>
    <d v="2026-04-20T17:36:43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5"/>
    <x v="21"/>
    <x v="1"/>
    <d v="2026-04-20T17:36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6"/>
    <x v="21"/>
    <x v="1"/>
    <d v="2026-04-20T17:36:43"/>
    <n v="400"/>
    <n v="141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7"/>
    <x v="21"/>
    <x v="1"/>
    <d v="2026-04-20T17:36:43"/>
    <n v="63"/>
    <n v="1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25"/>
    <x v="21"/>
    <x v="1"/>
    <d v="2026-04-20T17:36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0"/>
    <x v="17"/>
    <x v="9"/>
    <d v="2026-04-20T17:36:41"/>
    <n v="12"/>
    <m/>
    <m/>
    <m/>
    <n v="0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"/>
    <x v="17"/>
    <x v="9"/>
    <d v="2026-04-20T17:36:41"/>
    <n v="14"/>
    <m/>
    <n v="0"/>
    <n v="2"/>
    <n v="0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26"/>
    <x v="17"/>
    <x v="9"/>
    <d v="2026-04-20T17:36:4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2"/>
    <x v="17"/>
    <x v="9"/>
    <d v="2026-04-20T17:36:4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13"/>
    <x v="17"/>
    <x v="9"/>
    <d v="2026-04-20T17:36:41"/>
    <n v="4.07"/>
    <n v="0"/>
    <n v="0"/>
    <n v="4.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2"/>
    <x v="22"/>
    <x v="17"/>
    <x v="9"/>
    <d v="2026-04-20T17:36:41"/>
    <n v="27.2"/>
    <n v="4"/>
    <n v="0"/>
    <n v="14"/>
    <n v="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8"/>
    <x v="19"/>
    <x v="2"/>
    <d v="2026-04-20T17:36:42"/>
    <n v="358"/>
    <m/>
    <m/>
    <m/>
    <n v="18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9"/>
    <x v="19"/>
    <x v="2"/>
    <d v="2026-04-20T17:36:42"/>
    <n v="524"/>
    <m/>
    <m/>
    <m/>
    <m/>
    <m/>
    <n v="304"/>
    <n v="2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8"/>
    <x v="22"/>
    <x v="10"/>
    <d v="2026-04-20T17:36:43"/>
    <n v="100"/>
    <m/>
    <m/>
    <m/>
    <n v="4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9"/>
    <x v="22"/>
    <x v="10"/>
    <d v="2026-04-20T17:36:43"/>
    <n v="191"/>
    <m/>
    <m/>
    <m/>
    <m/>
    <m/>
    <n v="104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10"/>
    <x v="22"/>
    <x v="10"/>
    <d v="2026-04-20T17:36:43"/>
    <n v="43"/>
    <m/>
    <m/>
    <m/>
    <m/>
    <m/>
    <m/>
    <m/>
    <n v="24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11"/>
    <x v="22"/>
    <x v="10"/>
    <d v="2026-04-20T17:36:43"/>
    <n v="55.2"/>
    <n v="5.6"/>
    <n v="1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0"/>
    <x v="22"/>
    <x v="10"/>
    <d v="2026-04-20T17:36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1"/>
    <x v="22"/>
    <x v="10"/>
    <d v="2026-04-20T17:36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22"/>
    <x v="22"/>
    <x v="10"/>
    <d v="2026-04-20T17:36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2"/>
    <x v="22"/>
    <x v="10"/>
    <d v="2026-04-20T17:36:43"/>
    <n v="205"/>
    <n v="80"/>
    <n v="125"/>
    <n v="2"/>
    <n v="5"/>
    <n v="13"/>
    <n v="23"/>
    <n v="27"/>
    <n v="52"/>
    <n v="44"/>
    <n v="24"/>
    <m/>
    <n v="4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3"/>
    <x v="22"/>
    <x v="10"/>
    <d v="2026-04-20T17:36:43"/>
    <n v="4"/>
    <n v="2"/>
    <n v="2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15"/>
    <x v="22"/>
    <x v="10"/>
    <d v="2026-04-20T17:36:43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18"/>
    <x v="22"/>
    <x v="10"/>
    <d v="2026-04-20T17:36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24"/>
    <x v="22"/>
    <x v="10"/>
    <d v="2026-04-20T17:36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4"/>
    <x v="22"/>
    <x v="10"/>
    <d v="2026-04-20T17:36:43"/>
    <n v="339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27"/>
    <x v="22"/>
    <x v="10"/>
    <d v="2026-04-20T17:36:4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6"/>
    <x v="22"/>
    <x v="10"/>
    <d v="2026-04-20T17:36:43"/>
    <n v="339"/>
    <n v="14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6"/>
    <x v="28"/>
    <x v="22"/>
    <x v="10"/>
    <d v="2026-04-20T17:36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2"/>
    <x v="23"/>
    <x v="1"/>
    <d v="2026-04-20T17:36:44"/>
    <n v="79"/>
    <n v="28"/>
    <n v="51"/>
    <n v="3"/>
    <n v="0"/>
    <n v="3"/>
    <n v="8"/>
    <n v="10"/>
    <n v="25"/>
    <n v="20"/>
    <n v="2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3"/>
    <x v="23"/>
    <x v="1"/>
    <d v="2026-04-20T17:36:4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4"/>
    <x v="23"/>
    <x v="1"/>
    <d v="2026-04-20T17:36:44"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5"/>
    <x v="23"/>
    <x v="1"/>
    <d v="2026-04-20T17:36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30"/>
    <x v="23"/>
    <x v="1"/>
    <d v="2026-04-20T17:3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6"/>
    <x v="23"/>
    <x v="1"/>
    <d v="2026-04-20T17:36:44"/>
    <n v="398"/>
    <n v="161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7"/>
    <x v="23"/>
    <x v="1"/>
    <d v="2026-04-20T17:36:44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32"/>
    <x v="23"/>
    <x v="1"/>
    <d v="2026-04-20T17:3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0"/>
    <x v="19"/>
    <x v="2"/>
    <d v="2026-04-20T17:36:42"/>
    <n v="147"/>
    <m/>
    <m/>
    <m/>
    <m/>
    <m/>
    <m/>
    <m/>
    <n v="78"/>
    <m/>
    <n v="34"/>
    <n v="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11"/>
    <x v="19"/>
    <x v="2"/>
    <d v="2026-04-20T17:36:42"/>
    <n v="261.60000000000002"/>
    <n v="15.2"/>
    <n v="80.8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3"/>
    <x v="0"/>
    <x v="19"/>
    <x v="2"/>
    <d v="2026-04-20T17:36:42"/>
    <n v="22"/>
    <m/>
    <m/>
    <m/>
    <n v="8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8"/>
    <x v="20"/>
    <x v="9"/>
    <d v="2026-04-20T17:36:42"/>
    <n v="68"/>
    <m/>
    <m/>
    <m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9"/>
    <x v="20"/>
    <x v="9"/>
    <d v="2026-04-20T17:36:42"/>
    <n v="136"/>
    <m/>
    <m/>
    <m/>
    <m/>
    <m/>
    <n v="72"/>
    <n v="6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10"/>
    <x v="20"/>
    <x v="9"/>
    <d v="2026-04-20T17:36:42"/>
    <n v="46"/>
    <m/>
    <m/>
    <m/>
    <m/>
    <m/>
    <m/>
    <m/>
    <n v="17"/>
    <m/>
    <n v="14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11"/>
    <x v="20"/>
    <x v="9"/>
    <d v="2026-04-20T17:36:42"/>
    <n v="24"/>
    <m/>
    <n v="7.2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0"/>
    <x v="20"/>
    <x v="9"/>
    <d v="2026-04-20T17:36:42"/>
    <n v="16"/>
    <m/>
    <m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11"/>
    <x v="24"/>
    <x v="1"/>
    <d v="2026-04-20T17:36:44"/>
    <n v="11.2"/>
    <m/>
    <n v="0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22"/>
    <x v="24"/>
    <x v="1"/>
    <d v="2026-04-20T17:36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2"/>
    <x v="24"/>
    <x v="1"/>
    <d v="2026-04-20T17:36:44"/>
    <n v="33"/>
    <n v="9"/>
    <n v="24"/>
    <m/>
    <n v="1"/>
    <n v="4"/>
    <n v="2"/>
    <n v="4"/>
    <n v="11"/>
    <n v="4"/>
    <n v="5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15"/>
    <x v="24"/>
    <x v="1"/>
    <d v="2026-04-20T17:3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4"/>
    <x v="24"/>
    <x v="1"/>
    <d v="2026-04-20T17:3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5"/>
    <x v="24"/>
    <x v="1"/>
    <d v="2026-04-20T17:36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6"/>
    <x v="24"/>
    <x v="1"/>
    <d v="2026-04-20T17:36:44"/>
    <n v="83"/>
    <n v="3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7"/>
    <x v="24"/>
    <x v="1"/>
    <d v="2026-04-20T17:36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4"/>
    <x v="1"/>
    <x v="20"/>
    <x v="9"/>
    <d v="2026-04-20T17:36:42"/>
    <n v="16"/>
    <m/>
    <m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8"/>
    <x v="21"/>
    <x v="1"/>
    <d v="2026-04-20T17:36:43"/>
    <n v="274"/>
    <m/>
    <m/>
    <m/>
    <n v="11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9"/>
    <x v="21"/>
    <x v="1"/>
    <d v="2026-04-20T17:36:43"/>
    <n v="625"/>
    <m/>
    <m/>
    <m/>
    <m/>
    <m/>
    <n v="366"/>
    <n v="246"/>
    <n v="4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0"/>
    <x v="21"/>
    <x v="1"/>
    <d v="2026-04-20T17:36:43"/>
    <n v="141"/>
    <m/>
    <m/>
    <m/>
    <m/>
    <m/>
    <m/>
    <m/>
    <n v="81"/>
    <m/>
    <n v="38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1"/>
    <x v="21"/>
    <x v="1"/>
    <d v="2026-04-20T17:36:43"/>
    <n v="224"/>
    <n v="18.399999999999999"/>
    <n v="67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0"/>
    <x v="21"/>
    <x v="1"/>
    <d v="2026-04-20T17:36:43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"/>
    <x v="21"/>
    <x v="1"/>
    <d v="2026-04-20T17:36:43"/>
    <n v="14"/>
    <m/>
    <m/>
    <n v="2"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25"/>
    <x v="12"/>
    <x v="21"/>
    <x v="1"/>
    <d v="2026-04-20T17:36:4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0"/>
    <x v="26"/>
    <x v="2"/>
    <d v="2026-04-20T17:36:45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1"/>
    <x v="26"/>
    <x v="2"/>
    <d v="2026-04-20T17:36:45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2"/>
    <x v="26"/>
    <x v="2"/>
    <d v="2026-04-20T17:36:45"/>
    <n v="67"/>
    <n v="31"/>
    <n v="36"/>
    <n v="0"/>
    <n v="3"/>
    <n v="2"/>
    <n v="10"/>
    <n v="9"/>
    <n v="20"/>
    <n v="13"/>
    <n v="4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3"/>
    <x v="26"/>
    <x v="2"/>
    <d v="2026-04-20T17:36:45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4"/>
    <x v="26"/>
    <x v="2"/>
    <d v="2026-04-20T17:36:4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5"/>
    <x v="26"/>
    <x v="2"/>
    <d v="2026-04-20T17:36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6"/>
    <x v="26"/>
    <x v="2"/>
    <d v="2026-04-20T17:36:45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7"/>
    <x v="26"/>
    <x v="2"/>
    <d v="2026-04-20T17:36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0"/>
    <x v="28"/>
    <x v="9"/>
    <d v="2026-04-20T17:36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1"/>
    <x v="28"/>
    <x v="9"/>
    <d v="2026-04-20T17:36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2"/>
    <x v="28"/>
    <x v="9"/>
    <d v="2026-04-20T17:36:50"/>
    <n v="19"/>
    <n v="8"/>
    <n v="11"/>
    <m/>
    <m/>
    <n v="2"/>
    <n v="2"/>
    <n v="3"/>
    <n v="5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3"/>
    <x v="28"/>
    <x v="9"/>
    <d v="2026-04-20T17:36:5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4"/>
    <x v="28"/>
    <x v="9"/>
    <d v="2026-04-20T17:36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5"/>
    <x v="28"/>
    <x v="9"/>
    <d v="2026-04-20T17:36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6"/>
    <x v="28"/>
    <x v="9"/>
    <d v="2026-04-20T17:36:50"/>
    <n v="119"/>
    <n v="5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7"/>
    <x v="28"/>
    <x v="9"/>
    <d v="2026-04-20T17:36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0"/>
    <x v="29"/>
    <x v="4"/>
    <d v="2026-04-20T17:36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1"/>
    <x v="29"/>
    <x v="4"/>
    <d v="2026-04-20T17:36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2"/>
    <x v="29"/>
    <x v="4"/>
    <d v="2026-04-20T17:36:51"/>
    <n v="12"/>
    <n v="6"/>
    <n v="6"/>
    <m/>
    <m/>
    <n v="1"/>
    <n v="3"/>
    <n v="1"/>
    <n v="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3"/>
    <x v="29"/>
    <x v="4"/>
    <d v="2026-04-20T17:36:5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4"/>
    <x v="29"/>
    <x v="4"/>
    <d v="2026-04-20T17:36:5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5"/>
    <x v="29"/>
    <x v="4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6"/>
    <x v="29"/>
    <x v="4"/>
    <d v="2026-04-20T17:36:5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7"/>
    <x v="29"/>
    <x v="4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9"/>
    <x v="51"/>
    <x v="0"/>
    <d v="2026-04-20T17:36:55"/>
    <n v="13"/>
    <m/>
    <m/>
    <m/>
    <m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10"/>
    <x v="51"/>
    <x v="0"/>
    <d v="2026-04-20T17:36:5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2"/>
    <x v="51"/>
    <x v="0"/>
    <d v="2026-04-20T17:36:55"/>
    <n v="13"/>
    <n v="5"/>
    <n v="8"/>
    <m/>
    <m/>
    <m/>
    <n v="4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4"/>
    <x v="51"/>
    <x v="0"/>
    <d v="2026-04-20T17:36:5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5"/>
    <x v="51"/>
    <x v="0"/>
    <d v="2026-04-20T17:36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6"/>
    <x v="51"/>
    <x v="0"/>
    <d v="2026-04-20T17:36:55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7"/>
    <x v="51"/>
    <x v="0"/>
    <d v="2026-04-20T17:36:5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25"/>
    <x v="51"/>
    <x v="0"/>
    <d v="2026-04-20T17:36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23"/>
    <x v="33"/>
    <x v="4"/>
    <d v="2026-04-20T17:36:55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2"/>
    <x v="33"/>
    <x v="4"/>
    <d v="2026-04-20T17:36:55"/>
    <n v="29"/>
    <n v="12"/>
    <n v="17"/>
    <m/>
    <n v="2"/>
    <n v="2"/>
    <n v="4"/>
    <n v="3"/>
    <n v="7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3"/>
    <x v="33"/>
    <x v="4"/>
    <d v="2026-04-20T17:36:5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15"/>
    <x v="33"/>
    <x v="4"/>
    <d v="2026-04-20T17:36:55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4"/>
    <x v="33"/>
    <x v="4"/>
    <d v="2026-04-20T17:36:55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5"/>
    <x v="33"/>
    <x v="4"/>
    <d v="2026-04-20T17:36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6"/>
    <x v="33"/>
    <x v="4"/>
    <d v="2026-04-20T17:36:55"/>
    <n v="97"/>
    <n v="3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7"/>
    <x v="33"/>
    <x v="4"/>
    <d v="2026-04-20T17:36:55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8"/>
    <x v="23"/>
    <x v="1"/>
    <d v="2026-04-20T17:36:44"/>
    <n v="36"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9"/>
    <x v="23"/>
    <x v="1"/>
    <d v="2026-04-20T17:36:44"/>
    <n v="90"/>
    <m/>
    <m/>
    <m/>
    <m/>
    <m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10"/>
    <x v="23"/>
    <x v="1"/>
    <d v="2026-04-20T17:36:44"/>
    <n v="11"/>
    <m/>
    <m/>
    <m/>
    <m/>
    <m/>
    <m/>
    <m/>
    <n v="2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11"/>
    <x v="23"/>
    <x v="1"/>
    <d v="2026-04-20T17:36:44"/>
    <n v="9.6"/>
    <n v="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1"/>
    <x v="23"/>
    <x v="1"/>
    <d v="2026-04-20T17:36:4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0"/>
    <x v="12"/>
    <x v="23"/>
    <x v="1"/>
    <d v="2026-04-20T17:36:44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8"/>
    <x v="24"/>
    <x v="1"/>
    <d v="2026-04-20T17:36:44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9"/>
    <x v="24"/>
    <x v="1"/>
    <d v="2026-04-20T17:36:44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9"/>
    <x v="56"/>
    <x v="0"/>
    <d v="2026-04-20T17:36:5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10"/>
    <x v="56"/>
    <x v="0"/>
    <d v="2026-04-20T17:36:5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2"/>
    <x v="56"/>
    <x v="0"/>
    <d v="2026-04-20T17:36:58"/>
    <n v="13"/>
    <n v="7"/>
    <n v="6"/>
    <m/>
    <m/>
    <m/>
    <n v="1"/>
    <n v="5"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4"/>
    <x v="56"/>
    <x v="0"/>
    <d v="2026-04-20T17:36:58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5"/>
    <x v="56"/>
    <x v="0"/>
    <d v="2026-04-20T17:36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6"/>
    <x v="56"/>
    <x v="0"/>
    <d v="2026-04-20T17:36:58"/>
    <n v="109"/>
    <n v="4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7"/>
    <x v="56"/>
    <x v="0"/>
    <d v="2026-04-20T17:36:5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25"/>
    <x v="56"/>
    <x v="0"/>
    <d v="2026-04-20T17:36:58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1"/>
    <x v="10"/>
    <x v="24"/>
    <x v="1"/>
    <d v="2026-04-20T17:36:44"/>
    <n v="9"/>
    <m/>
    <m/>
    <m/>
    <m/>
    <m/>
    <m/>
    <m/>
    <n v="5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8"/>
    <x v="25"/>
    <x v="1"/>
    <d v="2026-04-20T17:36:45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9"/>
    <x v="25"/>
    <x v="1"/>
    <d v="2026-04-20T17:36:45"/>
    <n v="46"/>
    <m/>
    <m/>
    <m/>
    <m/>
    <m/>
    <n v="24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10"/>
    <x v="25"/>
    <x v="1"/>
    <d v="2026-04-20T17:36:45"/>
    <n v="8"/>
    <m/>
    <m/>
    <m/>
    <m/>
    <m/>
    <m/>
    <m/>
    <n v="8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11"/>
    <x v="25"/>
    <x v="1"/>
    <d v="2026-04-20T17:36:45"/>
    <n v="9.6"/>
    <n v="1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0"/>
    <x v="25"/>
    <x v="1"/>
    <d v="2026-04-20T17:36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1"/>
    <x v="25"/>
    <x v="1"/>
    <d v="2026-04-20T17:36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2"/>
    <x v="25"/>
    <x v="1"/>
    <d v="2026-04-20T17:36:45"/>
    <n v="41"/>
    <n v="17"/>
    <n v="24"/>
    <n v="1"/>
    <m/>
    <n v="2"/>
    <n v="7"/>
    <n v="2"/>
    <n v="12"/>
    <n v="11"/>
    <n v="6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3"/>
    <x v="25"/>
    <x v="1"/>
    <d v="2026-04-20T17:36:4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4"/>
    <x v="25"/>
    <x v="1"/>
    <d v="2026-04-20T17:36:45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5"/>
    <x v="25"/>
    <x v="1"/>
    <d v="2026-04-20T17:36:4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6"/>
    <x v="25"/>
    <x v="1"/>
    <d v="2026-04-20T17:36:45"/>
    <n v="57"/>
    <n v="3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2"/>
    <x v="7"/>
    <x v="25"/>
    <x v="1"/>
    <d v="2026-04-20T17:36:4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8"/>
    <x v="26"/>
    <x v="2"/>
    <d v="2026-04-20T17:36:45"/>
    <n v="38"/>
    <m/>
    <m/>
    <m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9"/>
    <x v="26"/>
    <x v="2"/>
    <d v="2026-04-20T17:36:45"/>
    <n v="65"/>
    <m/>
    <m/>
    <m/>
    <m/>
    <m/>
    <n v="4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10"/>
    <x v="26"/>
    <x v="2"/>
    <d v="2026-04-20T17:36:45"/>
    <n v="12"/>
    <m/>
    <m/>
    <m/>
    <m/>
    <m/>
    <m/>
    <m/>
    <n v="4"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10"/>
    <x v="60"/>
    <x v="10"/>
    <d v="2026-04-20T17:37:00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22"/>
    <x v="60"/>
    <x v="10"/>
    <d v="2026-04-20T17:37:00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2"/>
    <x v="60"/>
    <x v="10"/>
    <d v="2026-04-20T17:37:00"/>
    <n v="17"/>
    <n v="5"/>
    <n v="12"/>
    <m/>
    <m/>
    <m/>
    <n v="2"/>
    <n v="4"/>
    <n v="5"/>
    <n v="5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3"/>
    <x v="60"/>
    <x v="10"/>
    <d v="2026-04-20T17:37:0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4"/>
    <x v="60"/>
    <x v="10"/>
    <d v="2026-04-20T17:37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5"/>
    <x v="60"/>
    <x v="10"/>
    <d v="2026-04-20T17:37:0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6"/>
    <x v="60"/>
    <x v="10"/>
    <d v="2026-04-20T17:37:00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7"/>
    <x v="60"/>
    <x v="10"/>
    <d v="2026-04-20T17:3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5"/>
    <x v="11"/>
    <x v="26"/>
    <x v="2"/>
    <d v="2026-04-20T17:36:45"/>
    <n v="16.8"/>
    <n v="0"/>
    <n v="10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8"/>
    <x v="35"/>
    <x v="2"/>
    <d v="2026-04-20T17:36:4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9"/>
    <x v="35"/>
    <x v="2"/>
    <d v="2026-04-20T17:36:46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10"/>
    <x v="35"/>
    <x v="2"/>
    <d v="2026-04-20T17:36:46"/>
    <n v="5"/>
    <m/>
    <m/>
    <m/>
    <m/>
    <m/>
    <m/>
    <m/>
    <n v="4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11"/>
    <x v="35"/>
    <x v="2"/>
    <d v="2026-04-20T17:36:46"/>
    <n v="14.4"/>
    <n v="3.2"/>
    <n v="9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0"/>
    <x v="35"/>
    <x v="2"/>
    <d v="2026-04-20T17:3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2"/>
    <x v="35"/>
    <x v="2"/>
    <d v="2026-04-20T17:36:46"/>
    <n v="30"/>
    <n v="19"/>
    <n v="11"/>
    <n v="1"/>
    <n v="2"/>
    <n v="3"/>
    <n v="2"/>
    <n v="3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3"/>
    <x v="35"/>
    <x v="2"/>
    <d v="2026-04-20T17:36:46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4"/>
    <x v="35"/>
    <x v="2"/>
    <d v="2026-04-20T17:36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7"/>
    <x v="6"/>
    <x v="35"/>
    <x v="2"/>
    <d v="2026-04-20T17:36:46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8"/>
    <x v="36"/>
    <x v="7"/>
    <d v="2026-04-20T17:36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10"/>
    <x v="36"/>
    <x v="7"/>
    <d v="2026-04-20T17:36:4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2"/>
    <x v="36"/>
    <x v="7"/>
    <d v="2026-04-20T17:36:46"/>
    <n v="3"/>
    <m/>
    <n v="3"/>
    <m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4"/>
    <x v="36"/>
    <x v="7"/>
    <d v="2026-04-20T17:36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5"/>
    <x v="36"/>
    <x v="7"/>
    <d v="2026-04-20T17:36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6"/>
    <x v="36"/>
    <x v="7"/>
    <d v="2026-04-20T17:36:46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09"/>
    <x v="7"/>
    <x v="36"/>
    <x v="7"/>
    <d v="2026-04-20T17:36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8"/>
    <x v="37"/>
    <x v="7"/>
    <d v="2026-04-20T17:36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9"/>
    <x v="37"/>
    <x v="7"/>
    <d v="2026-04-20T17:36:4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10"/>
    <x v="37"/>
    <x v="7"/>
    <d v="2026-04-20T17:36:4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2"/>
    <x v="37"/>
    <x v="7"/>
    <d v="2026-04-20T17:36:47"/>
    <n v="5"/>
    <n v="2"/>
    <n v="3"/>
    <m/>
    <m/>
    <m/>
    <n v="1"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4"/>
    <x v="37"/>
    <x v="7"/>
    <d v="2026-04-20T17:36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5"/>
    <x v="37"/>
    <x v="7"/>
    <d v="2026-04-20T17:36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6"/>
    <x v="37"/>
    <x v="7"/>
    <d v="2026-04-20T17:36:4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0"/>
    <x v="7"/>
    <x v="37"/>
    <x v="7"/>
    <d v="2026-04-20T17:36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8"/>
    <x v="38"/>
    <x v="7"/>
    <d v="2026-04-20T17:3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9"/>
    <x v="38"/>
    <x v="7"/>
    <d v="2026-04-20T17:36:47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11"/>
    <x v="38"/>
    <x v="7"/>
    <d v="2026-04-20T17:36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2"/>
    <x v="38"/>
    <x v="7"/>
    <d v="2026-04-20T17:36:47"/>
    <n v="10"/>
    <n v="8"/>
    <n v="2"/>
    <m/>
    <m/>
    <n v="1"/>
    <n v="1"/>
    <n v="1"/>
    <n v="1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4"/>
    <x v="38"/>
    <x v="7"/>
    <d v="2026-04-20T17:36:4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5"/>
    <x v="38"/>
    <x v="7"/>
    <d v="2026-04-20T17:36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6"/>
    <x v="38"/>
    <x v="7"/>
    <d v="2026-04-20T17:36:4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1"/>
    <x v="7"/>
    <x v="38"/>
    <x v="7"/>
    <d v="2026-04-20T17:36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8"/>
    <x v="27"/>
    <x v="7"/>
    <d v="2026-04-20T17:36:4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9"/>
    <x v="27"/>
    <x v="7"/>
    <d v="2026-04-20T17:36:4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10"/>
    <x v="27"/>
    <x v="7"/>
    <d v="2026-04-20T17:36:4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2"/>
    <x v="27"/>
    <x v="7"/>
    <d v="2026-04-20T17:36:48"/>
    <n v="9"/>
    <n v="3"/>
    <n v="6"/>
    <n v="0"/>
    <n v="0"/>
    <n v="0"/>
    <n v="1"/>
    <n v="2"/>
    <n v="2"/>
    <n v="1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4"/>
    <x v="27"/>
    <x v="7"/>
    <d v="2026-04-20T17:36:48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5"/>
    <x v="27"/>
    <x v="7"/>
    <d v="2026-04-20T17:36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6"/>
    <x v="27"/>
    <x v="7"/>
    <d v="2026-04-20T17:36:48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7"/>
    <x v="27"/>
    <x v="7"/>
    <d v="2026-04-20T17:36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3"/>
    <x v="25"/>
    <x v="27"/>
    <x v="7"/>
    <d v="2026-04-20T17:36:4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9"/>
    <x v="39"/>
    <x v="7"/>
    <d v="2026-04-20T17:36:48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11"/>
    <x v="39"/>
    <x v="7"/>
    <d v="2026-04-20T17:36:4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2"/>
    <x v="39"/>
    <x v="7"/>
    <d v="2026-04-20T17:36:48"/>
    <n v="10"/>
    <n v="5"/>
    <n v="5"/>
    <n v="1"/>
    <m/>
    <m/>
    <m/>
    <m/>
    <n v="4"/>
    <n v="5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4"/>
    <x v="39"/>
    <x v="7"/>
    <d v="2026-04-20T17:36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5"/>
    <x v="39"/>
    <x v="7"/>
    <d v="2026-04-20T17:3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6"/>
    <x v="39"/>
    <x v="7"/>
    <d v="2026-04-20T17:36:48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4"/>
    <x v="7"/>
    <x v="39"/>
    <x v="7"/>
    <d v="2026-04-20T17:36:4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8"/>
    <x v="40"/>
    <x v="9"/>
    <d v="2026-04-20T17:36:4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9"/>
    <x v="40"/>
    <x v="9"/>
    <d v="2026-04-20T17:36:49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10"/>
    <x v="40"/>
    <x v="9"/>
    <d v="2026-04-20T17:36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11"/>
    <x v="40"/>
    <x v="9"/>
    <d v="2026-04-20T17:36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2"/>
    <x v="40"/>
    <x v="9"/>
    <d v="2026-04-20T17:36:49"/>
    <n v="20"/>
    <n v="11"/>
    <n v="9"/>
    <m/>
    <m/>
    <n v="1"/>
    <m/>
    <n v="2"/>
    <n v="10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4"/>
    <x v="40"/>
    <x v="9"/>
    <d v="2026-04-20T17:36:49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5"/>
    <x v="40"/>
    <x v="9"/>
    <d v="2026-04-20T17:3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6"/>
    <x v="40"/>
    <x v="9"/>
    <d v="2026-04-20T17:36:49"/>
    <n v="177"/>
    <n v="8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5"/>
    <x v="7"/>
    <x v="40"/>
    <x v="9"/>
    <d v="2026-04-20T17:3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8"/>
    <x v="41"/>
    <x v="9"/>
    <d v="2026-04-20T17:36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9"/>
    <x v="41"/>
    <x v="9"/>
    <d v="2026-04-20T17:36:49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10"/>
    <x v="41"/>
    <x v="9"/>
    <d v="2026-04-20T17:36:4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11"/>
    <x v="41"/>
    <x v="9"/>
    <d v="2026-04-20T17:36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2"/>
    <x v="41"/>
    <x v="9"/>
    <d v="2026-04-20T17:36:49"/>
    <n v="25"/>
    <n v="12"/>
    <n v="13"/>
    <m/>
    <n v="2"/>
    <n v="1"/>
    <n v="3"/>
    <n v="2"/>
    <n v="4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4"/>
    <x v="41"/>
    <x v="9"/>
    <d v="2026-04-20T17:36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5"/>
    <x v="41"/>
    <x v="9"/>
    <d v="2026-04-20T17:36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6"/>
    <x v="41"/>
    <x v="9"/>
    <d v="2026-04-20T17:36:49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7"/>
    <x v="41"/>
    <x v="9"/>
    <d v="2026-04-20T17:36:49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25"/>
    <x v="41"/>
    <x v="9"/>
    <d v="2026-04-20T17:36:49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6"/>
    <x v="34"/>
    <x v="41"/>
    <x v="9"/>
    <d v="2026-04-20T17:36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8"/>
    <x v="28"/>
    <x v="9"/>
    <d v="2026-04-20T17:36:5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9"/>
    <x v="28"/>
    <x v="9"/>
    <d v="2026-04-20T17:36:5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10"/>
    <x v="28"/>
    <x v="9"/>
    <d v="2026-04-20T17:36:5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0"/>
    <x v="52"/>
    <x v="11"/>
    <d v="2026-04-20T17:37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1"/>
    <x v="52"/>
    <x v="11"/>
    <d v="2026-04-20T17:37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2"/>
    <x v="52"/>
    <x v="11"/>
    <d v="2026-04-20T17:37:03"/>
    <n v="8"/>
    <n v="5"/>
    <n v="3"/>
    <m/>
    <m/>
    <m/>
    <m/>
    <n v="1"/>
    <n v="4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3"/>
    <x v="52"/>
    <x v="11"/>
    <d v="2026-04-20T17:37:0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4"/>
    <x v="52"/>
    <x v="11"/>
    <d v="2026-04-20T17:37:0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5"/>
    <x v="52"/>
    <x v="11"/>
    <d v="2026-04-20T17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6"/>
    <x v="52"/>
    <x v="11"/>
    <d v="2026-04-20T17:37:0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7"/>
    <x v="52"/>
    <x v="11"/>
    <d v="2026-04-20T17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7"/>
    <x v="11"/>
    <x v="28"/>
    <x v="9"/>
    <d v="2026-04-20T17:36:5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9"/>
    <x v="9"/>
    <x v="44"/>
    <x v="9"/>
    <d v="2026-04-20T17:36:5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9"/>
    <x v="2"/>
    <x v="44"/>
    <x v="9"/>
    <d v="2026-04-20T17:36:50"/>
    <n v="6"/>
    <n v="2"/>
    <n v="4"/>
    <m/>
    <m/>
    <m/>
    <m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9"/>
    <x v="4"/>
    <x v="44"/>
    <x v="9"/>
    <d v="2026-04-20T17:36:5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9"/>
    <x v="5"/>
    <x v="44"/>
    <x v="9"/>
    <d v="2026-04-20T17:36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9"/>
    <x v="6"/>
    <x v="44"/>
    <x v="9"/>
    <d v="2026-04-20T17:36:50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19"/>
    <x v="7"/>
    <x v="44"/>
    <x v="9"/>
    <d v="2026-04-20T17:36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9"/>
    <x v="45"/>
    <x v="9"/>
    <d v="2026-04-20T17:36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10"/>
    <x v="45"/>
    <x v="9"/>
    <d v="2026-04-20T17:36:5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2"/>
    <x v="45"/>
    <x v="9"/>
    <d v="2026-04-20T17:36:51"/>
    <n v="4"/>
    <n v="2"/>
    <n v="2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4"/>
    <x v="45"/>
    <x v="9"/>
    <d v="2026-04-20T17:36:5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5"/>
    <x v="45"/>
    <x v="9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6"/>
    <x v="45"/>
    <x v="9"/>
    <d v="2026-04-20T17:36:51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2"/>
    <x v="7"/>
    <x v="45"/>
    <x v="9"/>
    <d v="2026-04-20T17:3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8"/>
    <x v="29"/>
    <x v="4"/>
    <d v="2026-04-20T17:3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9"/>
    <x v="29"/>
    <x v="4"/>
    <d v="2026-04-20T17:36:51"/>
    <n v="9"/>
    <m/>
    <m/>
    <m/>
    <m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9"/>
    <x v="53"/>
    <x v="11"/>
    <d v="2026-04-20T17:37:04"/>
    <n v="31"/>
    <m/>
    <m/>
    <m/>
    <m/>
    <m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10"/>
    <x v="53"/>
    <x v="11"/>
    <d v="2026-04-20T17:37:0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11"/>
    <x v="53"/>
    <x v="11"/>
    <d v="2026-04-20T17:37:04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2"/>
    <x v="53"/>
    <x v="11"/>
    <d v="2026-04-20T17:37:04"/>
    <n v="31"/>
    <n v="15"/>
    <n v="16"/>
    <m/>
    <n v="1"/>
    <n v="3"/>
    <n v="2"/>
    <n v="6"/>
    <n v="5"/>
    <n v="1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4"/>
    <x v="53"/>
    <x v="11"/>
    <d v="2026-04-20T17:37:04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5"/>
    <x v="53"/>
    <x v="11"/>
    <d v="2026-04-20T17:3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6"/>
    <x v="53"/>
    <x v="11"/>
    <d v="2026-04-20T17:37:04"/>
    <n v="90"/>
    <n v="3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7"/>
    <x v="53"/>
    <x v="11"/>
    <d v="2026-04-20T17:3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10"/>
    <x v="29"/>
    <x v="4"/>
    <d v="2026-04-20T17:36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5"/>
    <x v="11"/>
    <x v="29"/>
    <x v="4"/>
    <d v="2026-04-20T17:36:5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8"/>
    <x v="30"/>
    <x v="4"/>
    <d v="2026-04-20T17:36:52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9"/>
    <x v="30"/>
    <x v="4"/>
    <d v="2026-04-20T17:36:52"/>
    <n v="10"/>
    <m/>
    <m/>
    <m/>
    <m/>
    <m/>
    <n v="8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2"/>
    <x v="30"/>
    <x v="4"/>
    <d v="2026-04-20T17:36:52"/>
    <n v="7"/>
    <n v="5"/>
    <n v="2"/>
    <m/>
    <m/>
    <m/>
    <m/>
    <n v="2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4"/>
    <x v="30"/>
    <x v="4"/>
    <d v="2026-04-20T17:36:5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5"/>
    <x v="30"/>
    <x v="4"/>
    <d v="2026-04-20T17:36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6"/>
    <x v="30"/>
    <x v="4"/>
    <d v="2026-04-20T17:36:52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7"/>
    <x v="30"/>
    <x v="4"/>
    <d v="2026-04-20T17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25"/>
    <x v="30"/>
    <x v="4"/>
    <d v="2026-04-20T17:36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7"/>
    <x v="34"/>
    <x v="30"/>
    <x v="4"/>
    <d v="2026-04-20T17:3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8"/>
    <x v="46"/>
    <x v="4"/>
    <d v="2026-04-20T17:36:52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9"/>
    <x v="46"/>
    <x v="4"/>
    <d v="2026-04-20T17:36:5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10"/>
    <x v="46"/>
    <x v="4"/>
    <d v="2026-04-20T17:36:52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2"/>
    <x v="46"/>
    <x v="4"/>
    <d v="2026-04-20T17:36:52"/>
    <n v="13"/>
    <n v="8"/>
    <n v="5"/>
    <m/>
    <m/>
    <m/>
    <n v="3"/>
    <n v="3"/>
    <n v="3"/>
    <n v="3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4"/>
    <x v="46"/>
    <x v="4"/>
    <d v="2026-04-20T17:36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5"/>
    <x v="46"/>
    <x v="4"/>
    <d v="2026-04-20T17:36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6"/>
    <x v="46"/>
    <x v="4"/>
    <d v="2026-04-20T17:36:52"/>
    <n v="71"/>
    <n v="3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28"/>
    <x v="7"/>
    <x v="46"/>
    <x v="4"/>
    <d v="2026-04-20T17:36:52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8"/>
    <x v="47"/>
    <x v="4"/>
    <d v="2026-04-20T17:36:5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9"/>
    <x v="47"/>
    <x v="4"/>
    <d v="2026-04-20T17:36:53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11"/>
    <x v="47"/>
    <x v="4"/>
    <d v="2026-04-20T17:36:5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2"/>
    <x v="47"/>
    <x v="4"/>
    <d v="2026-04-20T17:36:53"/>
    <n v="7"/>
    <n v="4"/>
    <n v="3"/>
    <n v="0"/>
    <n v="1"/>
    <n v="0"/>
    <n v="0"/>
    <n v="2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4"/>
    <x v="47"/>
    <x v="4"/>
    <d v="2026-04-20T17:36:5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5"/>
    <x v="47"/>
    <x v="4"/>
    <d v="2026-04-20T17:36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6"/>
    <x v="47"/>
    <x v="4"/>
    <d v="2026-04-20T17:36:53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0"/>
    <x v="7"/>
    <x v="47"/>
    <x v="4"/>
    <d v="2026-04-20T17:36:5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8"/>
    <x v="48"/>
    <x v="4"/>
    <d v="2026-04-20T17:36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9"/>
    <x v="48"/>
    <x v="4"/>
    <d v="2026-04-20T17:36:5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10"/>
    <x v="48"/>
    <x v="4"/>
    <d v="2026-04-20T17:36:53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2"/>
    <x v="48"/>
    <x v="4"/>
    <d v="2026-04-20T17:36:53"/>
    <n v="6"/>
    <n v="2"/>
    <n v="4"/>
    <m/>
    <m/>
    <m/>
    <n v="2"/>
    <m/>
    <n v="2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4"/>
    <x v="48"/>
    <x v="4"/>
    <d v="2026-04-20T17:36:53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5"/>
    <x v="48"/>
    <x v="4"/>
    <d v="2026-04-20T17:36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6"/>
    <x v="48"/>
    <x v="4"/>
    <d v="2026-04-20T17:36:5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1"/>
    <x v="7"/>
    <x v="48"/>
    <x v="4"/>
    <d v="2026-04-20T17:3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8"/>
    <x v="31"/>
    <x v="4"/>
    <d v="2026-04-20T17:36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9"/>
    <x v="31"/>
    <x v="4"/>
    <d v="2026-04-20T17:36:54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10"/>
    <x v="31"/>
    <x v="4"/>
    <d v="2026-04-20T17:36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2"/>
    <x v="31"/>
    <x v="4"/>
    <d v="2026-04-20T17:36:54"/>
    <n v="16"/>
    <n v="8"/>
    <n v="8"/>
    <m/>
    <m/>
    <m/>
    <n v="2"/>
    <n v="2"/>
    <n v="5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4"/>
    <x v="31"/>
    <x v="4"/>
    <d v="2026-04-20T17:36:5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5"/>
    <x v="31"/>
    <x v="4"/>
    <d v="2026-04-20T17:36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6"/>
    <x v="31"/>
    <x v="4"/>
    <d v="2026-04-20T17:36:54"/>
    <n v="86"/>
    <n v="3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2"/>
    <x v="7"/>
    <x v="31"/>
    <x v="4"/>
    <d v="2026-04-20T17:36:5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3"/>
    <x v="4"/>
    <x v="32"/>
    <x v="0"/>
    <d v="2026-04-20T17:36:5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3"/>
    <x v="5"/>
    <x v="32"/>
    <x v="0"/>
    <d v="2026-04-20T17:36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3"/>
    <x v="6"/>
    <x v="32"/>
    <x v="0"/>
    <d v="2026-04-20T17:36:54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3"/>
    <x v="7"/>
    <x v="32"/>
    <x v="0"/>
    <d v="2026-04-20T17:36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4"/>
    <x v="8"/>
    <x v="51"/>
    <x v="0"/>
    <d v="2026-04-20T17:36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0"/>
    <x v="59"/>
    <x v="11"/>
    <d v="2026-04-20T17:37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1"/>
    <x v="59"/>
    <x v="11"/>
    <d v="2026-04-20T17:37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2"/>
    <x v="59"/>
    <x v="11"/>
    <d v="2026-04-20T17:37:05"/>
    <n v="13"/>
    <n v="6"/>
    <n v="7"/>
    <m/>
    <m/>
    <m/>
    <m/>
    <n v="3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3"/>
    <x v="59"/>
    <x v="11"/>
    <d v="2026-04-20T17:37:05"/>
    <n v="3"/>
    <n v="3"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4"/>
    <x v="59"/>
    <x v="11"/>
    <d v="2026-04-20T17:37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5"/>
    <x v="59"/>
    <x v="11"/>
    <d v="2026-04-20T17:37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6"/>
    <x v="59"/>
    <x v="11"/>
    <d v="2026-04-20T17:37:05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7"/>
    <x v="59"/>
    <x v="11"/>
    <d v="2026-04-20T17:37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1"/>
    <x v="71"/>
    <x v="0"/>
    <d v="2026-04-20T17:37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2"/>
    <x v="71"/>
    <x v="0"/>
    <d v="2026-04-20T17:37:09"/>
    <n v="10"/>
    <n v="6"/>
    <n v="4"/>
    <m/>
    <n v="1"/>
    <m/>
    <n v="1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3"/>
    <x v="71"/>
    <x v="0"/>
    <d v="2026-04-20T17:37:0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4"/>
    <x v="71"/>
    <x v="0"/>
    <d v="2026-04-20T17:37:0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5"/>
    <x v="71"/>
    <x v="0"/>
    <d v="2026-04-20T17:37:0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6"/>
    <x v="71"/>
    <x v="0"/>
    <d v="2026-04-20T17:37:09"/>
    <n v="61"/>
    <n v="2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7"/>
    <x v="71"/>
    <x v="0"/>
    <d v="2026-04-20T17:37:0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25"/>
    <x v="71"/>
    <x v="0"/>
    <d v="2026-04-20T17:37:0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8"/>
    <x v="33"/>
    <x v="4"/>
    <d v="2026-04-20T17:36:5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9"/>
    <x v="33"/>
    <x v="4"/>
    <d v="2026-04-20T17:36:55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10"/>
    <x v="33"/>
    <x v="4"/>
    <d v="2026-04-20T17:36:55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11"/>
    <x v="33"/>
    <x v="4"/>
    <d v="2026-04-20T17:3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0"/>
    <x v="33"/>
    <x v="4"/>
    <d v="2026-04-20T17:36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5"/>
    <x v="1"/>
    <x v="33"/>
    <x v="4"/>
    <d v="2026-04-20T17:36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8"/>
    <x v="34"/>
    <x v="4"/>
    <d v="2026-04-20T17:36:5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9"/>
    <x v="34"/>
    <x v="4"/>
    <d v="2026-04-20T17:36:5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10"/>
    <x v="34"/>
    <x v="4"/>
    <d v="2026-04-20T17:36:56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2"/>
    <x v="34"/>
    <x v="4"/>
    <d v="2026-04-20T17:36:56"/>
    <n v="8"/>
    <n v="5"/>
    <n v="3"/>
    <n v="0"/>
    <n v="0"/>
    <n v="0"/>
    <n v="1"/>
    <n v="0"/>
    <n v="4"/>
    <n v="2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4"/>
    <x v="34"/>
    <x v="4"/>
    <d v="2026-04-20T17:36:5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5"/>
    <x v="34"/>
    <x v="4"/>
    <d v="2026-04-20T17:36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6"/>
    <x v="34"/>
    <x v="4"/>
    <d v="2026-04-20T17:36:56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6"/>
    <x v="7"/>
    <x v="34"/>
    <x v="4"/>
    <d v="2026-04-20T17:36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9"/>
    <x v="42"/>
    <x v="9"/>
    <d v="2026-04-20T17:36:5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10"/>
    <x v="42"/>
    <x v="9"/>
    <d v="2026-04-20T17:36:5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11"/>
    <x v="42"/>
    <x v="9"/>
    <d v="2026-04-20T17:36:5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2"/>
    <x v="42"/>
    <x v="9"/>
    <d v="2026-04-20T17:36:56"/>
    <n v="7"/>
    <n v="2"/>
    <n v="5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4"/>
    <x v="42"/>
    <x v="9"/>
    <d v="2026-04-20T17:36:56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5"/>
    <x v="42"/>
    <x v="9"/>
    <d v="2026-04-20T17:36:5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6"/>
    <x v="42"/>
    <x v="9"/>
    <d v="2026-04-20T17:36:56"/>
    <n v="133"/>
    <n v="7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7"/>
    <x v="7"/>
    <x v="42"/>
    <x v="9"/>
    <d v="2026-04-20T17:36:56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8"/>
    <x v="43"/>
    <x v="9"/>
    <d v="2026-04-20T17:36:5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9"/>
    <x v="43"/>
    <x v="9"/>
    <d v="2026-04-20T17:36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10"/>
    <x v="43"/>
    <x v="9"/>
    <d v="2026-04-20T17:36:5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2"/>
    <x v="43"/>
    <x v="9"/>
    <d v="2026-04-20T17:36:57"/>
    <n v="3"/>
    <m/>
    <n v="3"/>
    <m/>
    <m/>
    <m/>
    <m/>
    <n v="1"/>
    <n v="1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4"/>
    <x v="43"/>
    <x v="9"/>
    <d v="2026-04-20T17:36:5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5"/>
    <x v="43"/>
    <x v="9"/>
    <d v="2026-04-20T17:36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6"/>
    <x v="43"/>
    <x v="9"/>
    <d v="2026-04-20T17:36:5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39"/>
    <x v="7"/>
    <x v="43"/>
    <x v="9"/>
    <d v="2026-04-20T17:36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0"/>
    <x v="4"/>
    <x v="55"/>
    <x v="5"/>
    <d v="2026-04-20T17:36:5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0"/>
    <x v="6"/>
    <x v="55"/>
    <x v="5"/>
    <d v="2026-04-20T17:36:57"/>
    <n v="61"/>
    <n v="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13"/>
    <x v="86"/>
    <x v="12"/>
    <d v="2026-04-20T17:37:11"/>
    <n v="4.4400000000000004"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2"/>
    <x v="86"/>
    <x v="12"/>
    <d v="2026-04-20T17:37:11"/>
    <n v="15"/>
    <n v="5"/>
    <n v="10"/>
    <m/>
    <m/>
    <n v="1"/>
    <n v="3"/>
    <n v="2"/>
    <n v="3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3"/>
    <x v="86"/>
    <x v="12"/>
    <d v="2026-04-20T17:37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14"/>
    <x v="86"/>
    <x v="12"/>
    <d v="2026-04-20T17:3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4"/>
    <x v="86"/>
    <x v="12"/>
    <d v="2026-04-20T17:37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5"/>
    <x v="86"/>
    <x v="12"/>
    <d v="2026-04-20T17:3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6"/>
    <x v="86"/>
    <x v="12"/>
    <d v="2026-04-20T17:37:11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7"/>
    <x v="86"/>
    <x v="12"/>
    <d v="2026-04-20T17:37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1"/>
    <x v="8"/>
    <x v="56"/>
    <x v="0"/>
    <d v="2026-04-20T17:36:58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2"/>
    <x v="9"/>
    <x v="49"/>
    <x v="5"/>
    <d v="2026-04-20T17:36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2"/>
    <x v="2"/>
    <x v="49"/>
    <x v="5"/>
    <d v="2026-04-20T17:36:58"/>
    <n v="3"/>
    <n v="1"/>
    <n v="2"/>
    <m/>
    <m/>
    <m/>
    <m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2"/>
    <x v="4"/>
    <x v="49"/>
    <x v="5"/>
    <d v="2026-04-20T17:36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2"/>
    <x v="6"/>
    <x v="49"/>
    <x v="5"/>
    <d v="2026-04-20T17:36:58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8"/>
    <x v="50"/>
    <x v="10"/>
    <d v="2026-04-20T17:36:5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9"/>
    <x v="50"/>
    <x v="10"/>
    <d v="2026-04-20T17:36:59"/>
    <n v="14"/>
    <m/>
    <m/>
    <m/>
    <m/>
    <m/>
    <n v="1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11"/>
    <x v="50"/>
    <x v="10"/>
    <d v="2026-04-20T17:36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2"/>
    <x v="50"/>
    <x v="10"/>
    <d v="2026-04-20T17:36:59"/>
    <n v="14"/>
    <n v="8"/>
    <n v="6"/>
    <m/>
    <m/>
    <n v="1"/>
    <n v="4"/>
    <n v="2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4"/>
    <x v="50"/>
    <x v="10"/>
    <d v="2026-04-20T17:36:5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5"/>
    <x v="50"/>
    <x v="10"/>
    <d v="2026-04-20T17:36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6"/>
    <x v="50"/>
    <x v="10"/>
    <d v="2026-04-20T17:36:59"/>
    <n v="107"/>
    <n v="5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3"/>
    <x v="7"/>
    <x v="50"/>
    <x v="10"/>
    <d v="2026-04-20T17:36:5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8"/>
    <x v="57"/>
    <x v="10"/>
    <d v="2026-04-20T17:3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9"/>
    <x v="57"/>
    <x v="10"/>
    <d v="2026-04-20T17:36:5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10"/>
    <x v="57"/>
    <x v="10"/>
    <d v="2026-04-20T17:36:5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11"/>
    <x v="57"/>
    <x v="10"/>
    <d v="2026-04-20T17:36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2"/>
    <x v="57"/>
    <x v="10"/>
    <d v="2026-04-20T17:36:59"/>
    <n v="13"/>
    <n v="3"/>
    <n v="10"/>
    <m/>
    <m/>
    <n v="1"/>
    <n v="0"/>
    <n v="2"/>
    <n v="4"/>
    <n v="4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4"/>
    <x v="57"/>
    <x v="10"/>
    <d v="2026-04-20T17:36:5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5"/>
    <x v="57"/>
    <x v="10"/>
    <d v="2026-04-20T17:36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6"/>
    <x v="57"/>
    <x v="10"/>
    <d v="2026-04-20T17:36:59"/>
    <n v="7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4"/>
    <x v="7"/>
    <x v="57"/>
    <x v="10"/>
    <d v="2026-04-20T17:36:59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8"/>
    <x v="60"/>
    <x v="10"/>
    <d v="2026-04-20T17:37:00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5"/>
    <x v="9"/>
    <x v="60"/>
    <x v="10"/>
    <d v="2026-04-20T17:37:00"/>
    <n v="19"/>
    <m/>
    <m/>
    <m/>
    <m/>
    <m/>
    <n v="1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9"/>
    <x v="77"/>
    <x v="12"/>
    <d v="2026-04-20T17:37:13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10"/>
    <x v="77"/>
    <x v="12"/>
    <d v="2026-04-20T17:37:1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11"/>
    <x v="77"/>
    <x v="12"/>
    <d v="2026-04-20T17:37:13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2"/>
    <x v="77"/>
    <x v="12"/>
    <d v="2026-04-20T17:37:13"/>
    <n v="34"/>
    <n v="20"/>
    <n v="14"/>
    <n v="2"/>
    <m/>
    <n v="1"/>
    <n v="2"/>
    <n v="1"/>
    <n v="12"/>
    <n v="1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4"/>
    <x v="77"/>
    <x v="12"/>
    <d v="2026-04-20T17:37:13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5"/>
    <x v="77"/>
    <x v="12"/>
    <d v="2026-04-20T17:37:1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6"/>
    <x v="77"/>
    <x v="12"/>
    <d v="2026-04-20T17:37:13"/>
    <n v="64"/>
    <n v="2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7"/>
    <x v="77"/>
    <x v="12"/>
    <d v="2026-04-20T17:37:1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6"/>
    <x v="9"/>
    <x v="61"/>
    <x v="10"/>
    <d v="2026-04-20T17:37:00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6"/>
    <x v="2"/>
    <x v="61"/>
    <x v="10"/>
    <d v="2026-04-20T17:37:00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6"/>
    <x v="4"/>
    <x v="61"/>
    <x v="10"/>
    <d v="2026-04-20T17:37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6"/>
    <x v="5"/>
    <x v="61"/>
    <x v="10"/>
    <d v="2026-04-20T17:37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6"/>
    <x v="6"/>
    <x v="61"/>
    <x v="10"/>
    <d v="2026-04-20T17:37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6"/>
    <x v="7"/>
    <x v="61"/>
    <x v="10"/>
    <d v="2026-04-20T17:37:0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8"/>
    <x v="62"/>
    <x v="10"/>
    <d v="2026-04-20T17:3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9"/>
    <x v="62"/>
    <x v="10"/>
    <d v="2026-04-20T17:37:0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10"/>
    <x v="62"/>
    <x v="10"/>
    <d v="2026-04-20T17:37:0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2"/>
    <x v="62"/>
    <x v="10"/>
    <d v="2026-04-20T17:37:01"/>
    <n v="13"/>
    <n v="6"/>
    <n v="7"/>
    <m/>
    <m/>
    <m/>
    <n v="3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4"/>
    <x v="62"/>
    <x v="10"/>
    <d v="2026-04-20T17:37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5"/>
    <x v="62"/>
    <x v="10"/>
    <d v="2026-04-20T17:37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6"/>
    <x v="62"/>
    <x v="10"/>
    <d v="2026-04-20T17:37:0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7"/>
    <x v="7"/>
    <x v="62"/>
    <x v="10"/>
    <d v="2026-04-20T17:37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8"/>
    <x v="63"/>
    <x v="10"/>
    <d v="2026-04-20T17:37:0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9"/>
    <x v="63"/>
    <x v="10"/>
    <d v="2026-04-20T17:37:01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10"/>
    <x v="63"/>
    <x v="10"/>
    <d v="2026-04-20T17:37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2"/>
    <x v="63"/>
    <x v="10"/>
    <d v="2026-04-20T17:37:01"/>
    <n v="13"/>
    <n v="8"/>
    <n v="5"/>
    <m/>
    <m/>
    <m/>
    <n v="1"/>
    <n v="2"/>
    <n v="2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4"/>
    <x v="63"/>
    <x v="10"/>
    <d v="2026-04-20T17:37:0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5"/>
    <x v="63"/>
    <x v="10"/>
    <d v="2026-04-20T17:37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6"/>
    <x v="63"/>
    <x v="10"/>
    <d v="2026-04-20T17:37:01"/>
    <n v="56"/>
    <n v="3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8"/>
    <x v="7"/>
    <x v="63"/>
    <x v="10"/>
    <d v="2026-04-20T17:37:0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10"/>
    <x v="64"/>
    <x v="10"/>
    <d v="2026-04-20T17:37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11"/>
    <x v="64"/>
    <x v="10"/>
    <d v="2026-04-20T17:37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2"/>
    <x v="64"/>
    <x v="10"/>
    <d v="2026-04-20T17:37:02"/>
    <n v="2"/>
    <n v="0"/>
    <n v="2"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4"/>
    <x v="64"/>
    <x v="10"/>
    <d v="2026-04-20T17:37:0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5"/>
    <x v="64"/>
    <x v="10"/>
    <d v="2026-04-20T17:37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6"/>
    <x v="64"/>
    <x v="10"/>
    <d v="2026-04-20T17:37:02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49"/>
    <x v="7"/>
    <x v="64"/>
    <x v="10"/>
    <d v="2026-04-20T17:37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8"/>
    <x v="65"/>
    <x v="6"/>
    <d v="2026-04-20T17:37:02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9"/>
    <x v="65"/>
    <x v="6"/>
    <d v="2026-04-20T17:37:02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10"/>
    <x v="65"/>
    <x v="6"/>
    <d v="2026-04-20T17:37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11"/>
    <x v="65"/>
    <x v="6"/>
    <d v="2026-04-20T17:37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2"/>
    <x v="65"/>
    <x v="6"/>
    <d v="2026-04-20T17:37:02"/>
    <n v="19"/>
    <n v="11"/>
    <n v="8"/>
    <m/>
    <m/>
    <n v="1"/>
    <n v="2"/>
    <n v="6"/>
    <n v="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4"/>
    <x v="65"/>
    <x v="6"/>
    <d v="2026-04-20T17:37:02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5"/>
    <x v="65"/>
    <x v="6"/>
    <d v="2026-04-20T17:37:0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6"/>
    <x v="65"/>
    <x v="6"/>
    <d v="2026-04-20T17:37:02"/>
    <n v="248"/>
    <n v="11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0"/>
    <x v="7"/>
    <x v="65"/>
    <x v="6"/>
    <d v="2026-04-20T17:37:02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8"/>
    <x v="66"/>
    <x v="6"/>
    <d v="2026-04-20T17:37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9"/>
    <x v="66"/>
    <x v="6"/>
    <d v="2026-04-20T17:37:0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2"/>
    <x v="66"/>
    <x v="6"/>
    <d v="2026-04-20T17:37:03"/>
    <n v="4"/>
    <n v="3"/>
    <n v="1"/>
    <m/>
    <m/>
    <m/>
    <m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4"/>
    <x v="66"/>
    <x v="6"/>
    <d v="2026-04-20T17:37:0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5"/>
    <x v="66"/>
    <x v="6"/>
    <d v="2026-04-20T17:37:0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6"/>
    <x v="66"/>
    <x v="6"/>
    <d v="2026-04-20T17:37:0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1"/>
    <x v="7"/>
    <x v="66"/>
    <x v="6"/>
    <d v="2026-04-20T17:37:03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8"/>
    <x v="52"/>
    <x v="11"/>
    <d v="2026-04-20T17:37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9"/>
    <x v="52"/>
    <x v="11"/>
    <d v="2026-04-20T17:37:0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2"/>
    <x v="10"/>
    <x v="52"/>
    <x v="11"/>
    <d v="2026-04-20T17:37:0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22"/>
    <x v="79"/>
    <x v="12"/>
    <d v="2026-04-20T17:37:14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23"/>
    <x v="79"/>
    <x v="12"/>
    <d v="2026-04-20T17:37:1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2"/>
    <x v="79"/>
    <x v="12"/>
    <d v="2026-04-20T17:37:14"/>
    <n v="32"/>
    <n v="14"/>
    <n v="18"/>
    <m/>
    <m/>
    <n v="3"/>
    <n v="9"/>
    <n v="1"/>
    <n v="1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15"/>
    <x v="79"/>
    <x v="12"/>
    <d v="2026-04-20T17:37:14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4"/>
    <x v="79"/>
    <x v="12"/>
    <d v="2026-04-20T17:37:14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5"/>
    <x v="79"/>
    <x v="12"/>
    <d v="2026-04-20T17:3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6"/>
    <x v="79"/>
    <x v="12"/>
    <d v="2026-04-20T17:37:14"/>
    <n v="75"/>
    <n v="3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7"/>
    <x v="79"/>
    <x v="12"/>
    <d v="2026-04-20T17:3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9"/>
    <x v="80"/>
    <x v="12"/>
    <d v="2026-04-20T17:37:14"/>
    <n v="6"/>
    <m/>
    <m/>
    <m/>
    <m/>
    <m/>
    <n v="6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10"/>
    <x v="80"/>
    <x v="12"/>
    <d v="2026-04-20T17:37:1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11"/>
    <x v="80"/>
    <x v="12"/>
    <d v="2026-04-20T17:37:1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2"/>
    <x v="80"/>
    <x v="12"/>
    <d v="2026-04-20T17:37:14"/>
    <n v="5"/>
    <n v="1"/>
    <n v="4"/>
    <m/>
    <m/>
    <n v="1"/>
    <m/>
    <m/>
    <n v="3"/>
    <m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4"/>
    <x v="80"/>
    <x v="12"/>
    <d v="2026-04-20T17:37:1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5"/>
    <x v="80"/>
    <x v="12"/>
    <d v="2026-04-20T17:3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6"/>
    <x v="80"/>
    <x v="12"/>
    <d v="2026-04-20T17:37:14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4"/>
    <x v="7"/>
    <x v="80"/>
    <x v="12"/>
    <d v="2026-04-20T17:3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3"/>
    <x v="8"/>
    <x v="53"/>
    <x v="11"/>
    <d v="2026-04-20T17:37:04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9"/>
    <x v="54"/>
    <x v="11"/>
    <d v="2026-04-20T17:37:0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10"/>
    <x v="54"/>
    <x v="11"/>
    <d v="2026-04-20T17:37:0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11"/>
    <x v="54"/>
    <x v="11"/>
    <d v="2026-04-20T17:37:04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2"/>
    <x v="54"/>
    <x v="11"/>
    <d v="2026-04-20T17:37:04"/>
    <n v="5"/>
    <n v="1"/>
    <n v="4"/>
    <m/>
    <n v="1"/>
    <n v="1"/>
    <m/>
    <m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4"/>
    <x v="54"/>
    <x v="11"/>
    <d v="2026-04-20T17:37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5"/>
    <x v="54"/>
    <x v="11"/>
    <d v="2026-04-20T17:37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6"/>
    <x v="54"/>
    <x v="11"/>
    <d v="2026-04-20T17:37:04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4"/>
    <x v="7"/>
    <x v="54"/>
    <x v="11"/>
    <d v="2026-04-20T17:37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8"/>
    <x v="58"/>
    <x v="11"/>
    <d v="2026-04-20T17:37:0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9"/>
    <x v="58"/>
    <x v="11"/>
    <d v="2026-04-20T17:37:05"/>
    <n v="29"/>
    <m/>
    <m/>
    <m/>
    <m/>
    <m/>
    <n v="2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10"/>
    <x v="58"/>
    <x v="11"/>
    <d v="2026-04-20T17:37:05"/>
    <n v="14"/>
    <m/>
    <m/>
    <m/>
    <m/>
    <m/>
    <m/>
    <m/>
    <n v="7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11"/>
    <x v="58"/>
    <x v="11"/>
    <d v="2026-04-20T17:37:05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2"/>
    <x v="58"/>
    <x v="11"/>
    <d v="2026-04-20T17:37:05"/>
    <n v="38"/>
    <n v="10"/>
    <n v="28"/>
    <m/>
    <n v="1"/>
    <n v="2"/>
    <n v="4"/>
    <n v="5"/>
    <n v="13"/>
    <n v="1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16"/>
    <x v="58"/>
    <x v="11"/>
    <d v="2026-04-20T17:37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17"/>
    <x v="58"/>
    <x v="11"/>
    <d v="2026-04-20T17:37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20"/>
    <x v="58"/>
    <x v="11"/>
    <d v="2026-04-20T17:37:05"/>
    <n v="6"/>
    <n v="3"/>
    <n v="3"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4"/>
    <x v="58"/>
    <x v="11"/>
    <d v="2026-04-20T17:37:0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5"/>
    <x v="58"/>
    <x v="11"/>
    <d v="2026-04-20T17:37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6"/>
    <x v="58"/>
    <x v="11"/>
    <d v="2026-04-20T17:37:05"/>
    <n v="67"/>
    <n v="3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7"/>
    <x v="58"/>
    <x v="11"/>
    <d v="2026-04-20T17:37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5"/>
    <x v="25"/>
    <x v="58"/>
    <x v="11"/>
    <d v="2026-04-20T17:37:0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8"/>
    <x v="59"/>
    <x v="11"/>
    <d v="2026-04-20T17:37:0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9"/>
    <x v="59"/>
    <x v="11"/>
    <d v="2026-04-20T17:37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0"/>
    <x v="84"/>
    <x v="13"/>
    <d v="2026-04-20T17:37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1"/>
    <x v="84"/>
    <x v="13"/>
    <d v="2026-04-20T17:37:1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2"/>
    <x v="84"/>
    <x v="13"/>
    <d v="2026-04-20T17:37:17"/>
    <n v="19"/>
    <n v="11"/>
    <n v="8"/>
    <n v="1"/>
    <n v="1"/>
    <n v="2"/>
    <n v="4"/>
    <n v="1"/>
    <n v="5"/>
    <n v="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3"/>
    <x v="84"/>
    <x v="13"/>
    <d v="2026-04-20T17:37:17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4"/>
    <x v="84"/>
    <x v="13"/>
    <d v="2026-04-20T17:37:17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5"/>
    <x v="84"/>
    <x v="13"/>
    <d v="2026-04-20T17:3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6"/>
    <x v="84"/>
    <x v="13"/>
    <d v="2026-04-20T17:37:17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7"/>
    <x v="84"/>
    <x v="13"/>
    <d v="2026-04-20T17:3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6"/>
    <x v="10"/>
    <x v="59"/>
    <x v="11"/>
    <d v="2026-04-20T17:37:0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9"/>
    <x v="67"/>
    <x v="11"/>
    <d v="2026-04-20T17:37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10"/>
    <x v="67"/>
    <x v="11"/>
    <d v="2026-04-20T17:37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11"/>
    <x v="67"/>
    <x v="11"/>
    <d v="2026-04-20T17:37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2"/>
    <x v="67"/>
    <x v="11"/>
    <d v="2026-04-20T17:37:06"/>
    <n v="8"/>
    <n v="3"/>
    <n v="5"/>
    <m/>
    <m/>
    <n v="1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4"/>
    <x v="67"/>
    <x v="11"/>
    <d v="2026-04-20T17:37:0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5"/>
    <x v="67"/>
    <x v="11"/>
    <d v="2026-04-20T17:37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6"/>
    <x v="67"/>
    <x v="11"/>
    <d v="2026-04-20T17:37:06"/>
    <n v="80"/>
    <n v="3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7"/>
    <x v="7"/>
    <x v="67"/>
    <x v="11"/>
    <d v="2026-04-20T17:37:0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8"/>
    <x v="72"/>
    <x v="11"/>
    <d v="2026-04-20T17:37:06"/>
    <n v="28"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9"/>
    <x v="72"/>
    <x v="11"/>
    <d v="2026-04-20T17:37:06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10"/>
    <x v="72"/>
    <x v="11"/>
    <d v="2026-04-20T17:37:0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11"/>
    <x v="72"/>
    <x v="11"/>
    <d v="2026-04-20T17:37:06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0"/>
    <x v="72"/>
    <x v="11"/>
    <d v="2026-04-20T17:37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1"/>
    <x v="72"/>
    <x v="11"/>
    <d v="2026-04-20T17:37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12"/>
    <x v="72"/>
    <x v="11"/>
    <d v="2026-04-20T17:37:0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2"/>
    <x v="72"/>
    <x v="11"/>
    <d v="2026-04-20T17:37:06"/>
    <n v="45"/>
    <n v="19"/>
    <n v="26"/>
    <m/>
    <n v="2"/>
    <n v="1"/>
    <n v="6"/>
    <n v="8"/>
    <n v="11"/>
    <n v="1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3"/>
    <x v="72"/>
    <x v="11"/>
    <d v="2026-04-20T17:37:06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4"/>
    <x v="72"/>
    <x v="11"/>
    <d v="2026-04-20T17:37:06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5"/>
    <x v="72"/>
    <x v="11"/>
    <d v="2026-04-20T17:37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6"/>
    <x v="72"/>
    <x v="11"/>
    <d v="2026-04-20T17:37:06"/>
    <n v="201"/>
    <n v="97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8"/>
    <x v="7"/>
    <x v="72"/>
    <x v="11"/>
    <d v="2026-04-20T17:37:0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9"/>
    <x v="9"/>
    <x v="74"/>
    <x v="0"/>
    <d v="2026-04-20T17:37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9"/>
    <x v="2"/>
    <x v="74"/>
    <x v="0"/>
    <d v="2026-04-20T17:37:07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9"/>
    <x v="4"/>
    <x v="74"/>
    <x v="0"/>
    <d v="2026-04-20T17:37:0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9"/>
    <x v="5"/>
    <x v="74"/>
    <x v="0"/>
    <d v="2026-04-20T17:37:0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9"/>
    <x v="6"/>
    <x v="74"/>
    <x v="0"/>
    <d v="2026-04-20T17:37:07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59"/>
    <x v="7"/>
    <x v="74"/>
    <x v="0"/>
    <d v="2026-04-20T17:3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8"/>
    <x v="68"/>
    <x v="0"/>
    <d v="2026-04-20T17:37:0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9"/>
    <x v="68"/>
    <x v="0"/>
    <d v="2026-04-20T17:37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10"/>
    <x v="68"/>
    <x v="0"/>
    <d v="2026-04-20T17:37:07"/>
    <n v="7"/>
    <m/>
    <m/>
    <m/>
    <m/>
    <m/>
    <m/>
    <m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11"/>
    <x v="68"/>
    <x v="0"/>
    <d v="2026-04-20T17:37:07"/>
    <n v="8"/>
    <n v="1.6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2"/>
    <x v="68"/>
    <x v="0"/>
    <d v="2026-04-20T17:37:07"/>
    <n v="19"/>
    <n v="5"/>
    <n v="14"/>
    <n v="1"/>
    <n v="2"/>
    <n v="1"/>
    <n v="4"/>
    <n v="1"/>
    <n v="2"/>
    <n v="2"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4"/>
    <x v="68"/>
    <x v="0"/>
    <d v="2026-04-20T17:37:07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5"/>
    <x v="68"/>
    <x v="0"/>
    <d v="2026-04-20T17:37:0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6"/>
    <x v="68"/>
    <x v="0"/>
    <d v="2026-04-20T17:37:07"/>
    <n v="154"/>
    <n v="6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0"/>
    <x v="7"/>
    <x v="68"/>
    <x v="0"/>
    <d v="2026-04-20T17:37:07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8"/>
    <x v="69"/>
    <x v="0"/>
    <d v="2026-04-20T17:37:0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9"/>
    <x v="69"/>
    <x v="0"/>
    <d v="2026-04-20T17:37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2"/>
    <x v="69"/>
    <x v="0"/>
    <d v="2026-04-20T17:37:08"/>
    <n v="6"/>
    <m/>
    <n v="6"/>
    <m/>
    <m/>
    <m/>
    <n v="3"/>
    <n v="1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4"/>
    <x v="69"/>
    <x v="0"/>
    <d v="2026-04-20T17:37:0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5"/>
    <x v="69"/>
    <x v="0"/>
    <d v="2026-04-20T17:37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6"/>
    <x v="69"/>
    <x v="0"/>
    <d v="2026-04-20T17:37:08"/>
    <n v="43"/>
    <n v="1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1"/>
    <x v="7"/>
    <x v="69"/>
    <x v="0"/>
    <d v="2026-04-20T17:37:0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8"/>
    <x v="70"/>
    <x v="0"/>
    <d v="2026-04-20T17:3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9"/>
    <x v="70"/>
    <x v="0"/>
    <d v="2026-04-20T17:37:0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11"/>
    <x v="70"/>
    <x v="0"/>
    <d v="2026-04-20T17:37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2"/>
    <x v="70"/>
    <x v="0"/>
    <d v="2026-04-20T17:37:08"/>
    <n v="8"/>
    <n v="3"/>
    <n v="5"/>
    <m/>
    <m/>
    <n v="1"/>
    <n v="1"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4"/>
    <x v="70"/>
    <x v="0"/>
    <d v="2026-04-20T17:37:0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5"/>
    <x v="70"/>
    <x v="0"/>
    <d v="2026-04-20T17:37:0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6"/>
    <x v="70"/>
    <x v="0"/>
    <d v="2026-04-20T17:37:08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2"/>
    <x v="7"/>
    <x v="70"/>
    <x v="0"/>
    <d v="2026-04-20T17:37:0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8"/>
    <x v="0"/>
    <x v="0"/>
    <d v="2026-04-20T17:37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9"/>
    <x v="0"/>
    <x v="0"/>
    <d v="2026-04-20T17:37:09"/>
    <n v="9"/>
    <m/>
    <m/>
    <m/>
    <m/>
    <m/>
    <n v="2"/>
    <n v="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10"/>
    <x v="0"/>
    <x v="0"/>
    <d v="2026-04-20T17:37:09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0"/>
    <x v="0"/>
    <x v="0"/>
    <d v="2026-04-20T17:37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1"/>
    <x v="0"/>
    <x v="0"/>
    <d v="2026-04-20T17:37:0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2"/>
    <x v="0"/>
    <x v="0"/>
    <d v="2026-04-20T17:37:09"/>
    <n v="7"/>
    <n v="4"/>
    <n v="3"/>
    <m/>
    <m/>
    <m/>
    <m/>
    <n v="1"/>
    <n v="1"/>
    <n v="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3"/>
    <x v="0"/>
    <x v="0"/>
    <d v="2026-04-20T17:37:09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4"/>
    <x v="0"/>
    <x v="0"/>
    <d v="2026-04-20T17:37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5"/>
    <x v="0"/>
    <x v="0"/>
    <d v="2026-04-20T17:37:0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6"/>
    <x v="0"/>
    <x v="0"/>
    <d v="2026-04-20T17:37:09"/>
    <n v="127"/>
    <n v="53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3"/>
    <x v="7"/>
    <x v="0"/>
    <x v="0"/>
    <d v="2026-04-20T17:37:0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8"/>
    <x v="71"/>
    <x v="0"/>
    <d v="2026-04-20T17:37:0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3"/>
    <x v="88"/>
    <x v="13"/>
    <d v="2026-04-20T17:37:1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15"/>
    <x v="88"/>
    <x v="13"/>
    <d v="2026-04-20T17:37:1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4"/>
    <x v="88"/>
    <x v="13"/>
    <d v="2026-04-20T17:37:19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5"/>
    <x v="88"/>
    <x v="13"/>
    <d v="2026-04-20T17:37: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27"/>
    <x v="88"/>
    <x v="13"/>
    <d v="2026-04-20T17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6"/>
    <x v="88"/>
    <x v="13"/>
    <d v="2026-04-20T17:37:19"/>
    <n v="156"/>
    <n v="6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7"/>
    <x v="88"/>
    <x v="13"/>
    <d v="2026-04-20T17:37:19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28"/>
    <x v="88"/>
    <x v="13"/>
    <d v="2026-04-20T17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9"/>
    <x v="71"/>
    <x v="0"/>
    <d v="2026-04-20T17:37:0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10"/>
    <x v="71"/>
    <x v="0"/>
    <d v="2026-04-20T17:37:0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11"/>
    <x v="71"/>
    <x v="0"/>
    <d v="2026-04-20T17:37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4"/>
    <x v="0"/>
    <x v="71"/>
    <x v="0"/>
    <d v="2026-04-20T17:37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9"/>
    <x v="73"/>
    <x v="0"/>
    <d v="2026-04-20T17:37:10"/>
    <n v="5"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10"/>
    <x v="73"/>
    <x v="0"/>
    <d v="2026-04-20T17:37:10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2"/>
    <x v="73"/>
    <x v="0"/>
    <d v="2026-04-20T17:37:10"/>
    <n v="5"/>
    <n v="2"/>
    <n v="3"/>
    <m/>
    <m/>
    <m/>
    <m/>
    <m/>
    <m/>
    <n v="3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4"/>
    <x v="73"/>
    <x v="0"/>
    <d v="2026-04-20T17:37:10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5"/>
    <x v="73"/>
    <x v="0"/>
    <d v="2026-04-20T17:3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29"/>
    <x v="73"/>
    <x v="0"/>
    <d v="2026-04-20T17:37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6"/>
    <x v="73"/>
    <x v="0"/>
    <d v="2026-04-20T17:37:10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7"/>
    <x v="73"/>
    <x v="0"/>
    <d v="2026-04-20T17:3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5"/>
    <x v="31"/>
    <x v="73"/>
    <x v="0"/>
    <d v="2026-04-20T17:37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6"/>
    <x v="9"/>
    <x v="82"/>
    <x v="0"/>
    <d v="2026-04-20T17:37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6"/>
    <x v="2"/>
    <x v="82"/>
    <x v="0"/>
    <d v="2026-04-20T17:37:10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6"/>
    <x v="4"/>
    <x v="82"/>
    <x v="0"/>
    <d v="2026-04-20T17:37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6"/>
    <x v="5"/>
    <x v="82"/>
    <x v="0"/>
    <d v="2026-04-20T17:3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6"/>
    <x v="6"/>
    <x v="82"/>
    <x v="0"/>
    <d v="2026-04-20T17:37:10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6"/>
    <x v="7"/>
    <x v="82"/>
    <x v="0"/>
    <d v="2026-04-20T17:37:10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8"/>
    <x v="85"/>
    <x v="12"/>
    <d v="2026-04-20T17:37:11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9"/>
    <x v="85"/>
    <x v="12"/>
    <d v="2026-04-20T17:37:11"/>
    <n v="50"/>
    <m/>
    <m/>
    <m/>
    <m/>
    <m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11"/>
    <x v="85"/>
    <x v="12"/>
    <d v="2026-04-20T17:37:1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2"/>
    <x v="85"/>
    <x v="12"/>
    <d v="2026-04-20T17:37:11"/>
    <n v="34"/>
    <n v="15"/>
    <n v="19"/>
    <m/>
    <m/>
    <n v="1"/>
    <n v="4"/>
    <n v="4"/>
    <n v="15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4"/>
    <x v="85"/>
    <x v="12"/>
    <d v="2026-04-20T17:37:1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5"/>
    <x v="85"/>
    <x v="12"/>
    <d v="2026-04-20T17:3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6"/>
    <x v="85"/>
    <x v="12"/>
    <d v="2026-04-20T17:37:11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7"/>
    <x v="7"/>
    <x v="85"/>
    <x v="12"/>
    <d v="2026-04-20T17:37:11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8"/>
    <x v="86"/>
    <x v="12"/>
    <d v="2026-04-20T17:37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9"/>
    <x v="86"/>
    <x v="12"/>
    <d v="2026-04-20T17:37:1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10"/>
    <x v="86"/>
    <x v="12"/>
    <d v="2026-04-20T17:37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11"/>
    <x v="86"/>
    <x v="12"/>
    <d v="2026-04-20T17:37:1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0"/>
    <x v="86"/>
    <x v="12"/>
    <d v="2026-04-20T17:37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8"/>
    <x v="94"/>
    <x v="10"/>
    <d v="2026-04-20T17:37:22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9"/>
    <x v="94"/>
    <x v="10"/>
    <d v="2026-04-20T17:37:22"/>
    <n v="10"/>
    <m/>
    <m/>
    <m/>
    <m/>
    <m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10"/>
    <x v="94"/>
    <x v="10"/>
    <d v="2026-04-20T17:37:2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2"/>
    <x v="94"/>
    <x v="10"/>
    <d v="2026-04-20T17:37:22"/>
    <n v="15"/>
    <n v="9"/>
    <n v="6"/>
    <m/>
    <m/>
    <n v="1"/>
    <n v="4"/>
    <n v="3"/>
    <n v="2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4"/>
    <x v="94"/>
    <x v="10"/>
    <d v="2026-04-20T17:37:22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5"/>
    <x v="94"/>
    <x v="10"/>
    <d v="2026-04-20T17:37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6"/>
    <x v="94"/>
    <x v="10"/>
    <d v="2026-04-20T17:37:22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5"/>
    <x v="7"/>
    <x v="94"/>
    <x v="10"/>
    <d v="2026-04-20T17:37:2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8"/>
    <x v="1"/>
    <x v="86"/>
    <x v="12"/>
    <d v="2026-04-20T17:37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8"/>
    <x v="75"/>
    <x v="12"/>
    <d v="2026-04-20T17:37:12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9"/>
    <x v="75"/>
    <x v="12"/>
    <d v="2026-04-20T17:37:12"/>
    <n v="40"/>
    <m/>
    <m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10"/>
    <x v="75"/>
    <x v="12"/>
    <d v="2026-04-20T17:37:12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11"/>
    <x v="75"/>
    <x v="12"/>
    <d v="2026-04-20T17:37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2"/>
    <x v="75"/>
    <x v="12"/>
    <d v="2026-04-20T17:37:12"/>
    <n v="31"/>
    <n v="14"/>
    <n v="17"/>
    <m/>
    <m/>
    <n v="2"/>
    <n v="2"/>
    <n v="6"/>
    <n v="11"/>
    <n v="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17"/>
    <x v="75"/>
    <x v="12"/>
    <d v="2026-04-20T17:37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20"/>
    <x v="75"/>
    <x v="12"/>
    <d v="2026-04-20T17:37:1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4"/>
    <x v="75"/>
    <x v="12"/>
    <d v="2026-04-20T17:37:1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5"/>
    <x v="75"/>
    <x v="12"/>
    <d v="2026-04-20T17:37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6"/>
    <x v="75"/>
    <x v="12"/>
    <d v="2026-04-20T17:37:12"/>
    <n v="85"/>
    <n v="3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69"/>
    <x v="7"/>
    <x v="75"/>
    <x v="12"/>
    <d v="2026-04-20T17:37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0"/>
    <x v="9"/>
    <x v="76"/>
    <x v="12"/>
    <d v="2026-04-20T17:37:12"/>
    <n v="2"/>
    <m/>
    <m/>
    <m/>
    <m/>
    <m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0"/>
    <x v="2"/>
    <x v="76"/>
    <x v="12"/>
    <d v="2026-04-20T17:37:12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0"/>
    <x v="4"/>
    <x v="76"/>
    <x v="12"/>
    <d v="2026-04-20T17:37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0"/>
    <x v="6"/>
    <x v="76"/>
    <x v="12"/>
    <d v="2026-04-20T17:37:12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1"/>
    <x v="96"/>
    <x v="10"/>
    <d v="2026-04-20T17:37:23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12"/>
    <x v="96"/>
    <x v="10"/>
    <d v="2026-04-20T17:37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2"/>
    <x v="96"/>
    <x v="10"/>
    <d v="2026-04-20T17:37:23"/>
    <n v="63"/>
    <n v="34"/>
    <n v="29"/>
    <n v="1"/>
    <m/>
    <n v="2"/>
    <n v="4"/>
    <n v="7"/>
    <n v="20"/>
    <n v="22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3"/>
    <x v="96"/>
    <x v="10"/>
    <d v="2026-04-20T17:37:23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4"/>
    <x v="96"/>
    <x v="10"/>
    <d v="2026-04-20T17:37:23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5"/>
    <x v="96"/>
    <x v="10"/>
    <d v="2026-04-20T17:37:2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6"/>
    <x v="96"/>
    <x v="10"/>
    <d v="2026-04-20T17:37:23"/>
    <n v="154"/>
    <n v="7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7"/>
    <x v="96"/>
    <x v="10"/>
    <d v="2026-04-20T17:37:2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1"/>
    <x v="8"/>
    <x v="77"/>
    <x v="12"/>
    <d v="2026-04-20T17:37:1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8"/>
    <x v="78"/>
    <x v="12"/>
    <d v="2026-04-20T17:37:1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9"/>
    <x v="78"/>
    <x v="12"/>
    <d v="2026-04-20T17:37:13"/>
    <n v="21"/>
    <m/>
    <m/>
    <m/>
    <m/>
    <m/>
    <n v="12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10"/>
    <x v="78"/>
    <x v="12"/>
    <d v="2026-04-20T17:37:1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11"/>
    <x v="78"/>
    <x v="12"/>
    <d v="2026-04-20T17:37:1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26"/>
    <x v="78"/>
    <x v="12"/>
    <d v="2026-04-20T17:3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2"/>
    <x v="78"/>
    <x v="12"/>
    <d v="2026-04-20T17:37:13"/>
    <n v="17"/>
    <n v="8"/>
    <n v="9"/>
    <m/>
    <m/>
    <n v="1"/>
    <n v="2"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3"/>
    <x v="78"/>
    <x v="12"/>
    <d v="2026-04-20T17:37:13"/>
    <n v="1"/>
    <n v="0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4"/>
    <x v="78"/>
    <x v="12"/>
    <d v="2026-04-20T17:37:1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5"/>
    <x v="78"/>
    <x v="12"/>
    <d v="2026-04-20T17:37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6"/>
    <x v="78"/>
    <x v="12"/>
    <d v="2026-04-20T17:37:13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2"/>
    <x v="7"/>
    <x v="78"/>
    <x v="12"/>
    <d v="2026-04-20T17:37:1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8"/>
    <x v="79"/>
    <x v="12"/>
    <d v="2026-04-20T17:37:14"/>
    <n v="20"/>
    <m/>
    <m/>
    <m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9"/>
    <x v="79"/>
    <x v="12"/>
    <d v="2026-04-20T17:37:14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10"/>
    <x v="79"/>
    <x v="12"/>
    <d v="2026-04-20T17:37:1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3"/>
    <x v="11"/>
    <x v="79"/>
    <x v="12"/>
    <d v="2026-04-20T17:37:1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2"/>
    <x v="100"/>
    <x v="11"/>
    <d v="2026-04-20T17:37:25"/>
    <n v="46"/>
    <n v="29"/>
    <n v="17"/>
    <n v="2"/>
    <n v="4"/>
    <m/>
    <n v="5"/>
    <n v="6"/>
    <n v="8"/>
    <n v="16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3"/>
    <x v="100"/>
    <x v="11"/>
    <d v="2026-04-20T17:37:25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16"/>
    <x v="100"/>
    <x v="11"/>
    <d v="2026-04-20T17:37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20"/>
    <x v="100"/>
    <x v="11"/>
    <d v="2026-04-20T17:37:2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4"/>
    <x v="100"/>
    <x v="11"/>
    <d v="2026-04-20T17:37:25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5"/>
    <x v="100"/>
    <x v="11"/>
    <d v="2026-04-20T17:37:2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6"/>
    <x v="100"/>
    <x v="11"/>
    <d v="2026-04-20T17:37:25"/>
    <n v="142"/>
    <n v="7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7"/>
    <x v="100"/>
    <x v="11"/>
    <d v="2026-04-20T17:37:2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10"/>
    <x v="101"/>
    <x v="11"/>
    <d v="2026-04-20T17:37:25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11"/>
    <x v="101"/>
    <x v="11"/>
    <d v="2026-04-20T17:37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0"/>
    <x v="101"/>
    <x v="11"/>
    <d v="2026-04-20T17:37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1"/>
    <x v="101"/>
    <x v="11"/>
    <d v="2026-04-20T17:37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2"/>
    <x v="101"/>
    <x v="11"/>
    <d v="2026-04-20T17:37:25"/>
    <n v="13"/>
    <n v="6"/>
    <n v="7"/>
    <m/>
    <m/>
    <n v="2"/>
    <n v="3"/>
    <m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3"/>
    <x v="101"/>
    <x v="11"/>
    <d v="2026-04-20T17:37:2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4"/>
    <x v="101"/>
    <x v="11"/>
    <d v="2026-04-20T17:37:25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6"/>
    <x v="101"/>
    <x v="11"/>
    <d v="2026-04-20T17:37:25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5"/>
    <x v="9"/>
    <x v="81"/>
    <x v="3"/>
    <d v="2026-04-20T17:37:15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5"/>
    <x v="2"/>
    <x v="81"/>
    <x v="3"/>
    <d v="2026-04-20T17:37:15"/>
    <n v="11"/>
    <n v="7"/>
    <n v="4"/>
    <n v="0"/>
    <n v="0"/>
    <n v="0"/>
    <n v="0"/>
    <n v="0"/>
    <n v="5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5"/>
    <x v="4"/>
    <x v="81"/>
    <x v="3"/>
    <d v="2026-04-20T17:37:1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5"/>
    <x v="6"/>
    <x v="81"/>
    <x v="3"/>
    <d v="2026-04-20T17:37:15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6"/>
    <x v="4"/>
    <x v="93"/>
    <x v="3"/>
    <d v="2026-04-20T17:37:1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6"/>
    <x v="6"/>
    <x v="93"/>
    <x v="3"/>
    <d v="2026-04-20T17:37:1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8"/>
    <x v="83"/>
    <x v="3"/>
    <d v="2026-04-20T17:37:16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9"/>
    <x v="83"/>
    <x v="3"/>
    <d v="2026-04-20T17:37:16"/>
    <n v="22"/>
    <m/>
    <m/>
    <m/>
    <m/>
    <m/>
    <n v="8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10"/>
    <x v="83"/>
    <x v="3"/>
    <d v="2026-04-20T17:37:16"/>
    <n v="3"/>
    <m/>
    <m/>
    <m/>
    <m/>
    <m/>
    <m/>
    <m/>
    <n v="0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0"/>
    <x v="83"/>
    <x v="3"/>
    <d v="2026-04-20T17:37:16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1"/>
    <x v="83"/>
    <x v="3"/>
    <d v="2026-04-20T17:37:16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2"/>
    <x v="83"/>
    <x v="3"/>
    <d v="2026-04-20T17:37:16"/>
    <n v="22"/>
    <n v="11"/>
    <n v="11"/>
    <n v="0"/>
    <n v="0"/>
    <n v="0"/>
    <n v="4"/>
    <n v="5"/>
    <n v="4"/>
    <n v="7"/>
    <n v="0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3"/>
    <x v="83"/>
    <x v="3"/>
    <d v="2026-04-20T17:37:16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4"/>
    <x v="83"/>
    <x v="3"/>
    <d v="2026-04-20T17:37:1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7"/>
    <x v="6"/>
    <x v="83"/>
    <x v="3"/>
    <d v="2026-04-20T17:37:16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8"/>
    <x v="84"/>
    <x v="13"/>
    <d v="2026-04-20T17:37:1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8"/>
    <x v="103"/>
    <x v="10"/>
    <d v="2026-04-20T17:37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9"/>
    <x v="103"/>
    <x v="10"/>
    <d v="2026-04-20T17:37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11"/>
    <x v="103"/>
    <x v="10"/>
    <d v="2026-04-20T17:37:2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2"/>
    <x v="103"/>
    <x v="10"/>
    <d v="2026-04-20T17:37:26"/>
    <n v="4"/>
    <n v="2"/>
    <n v="2"/>
    <m/>
    <m/>
    <n v="1"/>
    <n v="1"/>
    <m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4"/>
    <x v="103"/>
    <x v="10"/>
    <d v="2026-04-20T17:37:2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5"/>
    <x v="103"/>
    <x v="10"/>
    <d v="2026-04-20T17:37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6"/>
    <x v="103"/>
    <x v="10"/>
    <d v="2026-04-20T17:37:26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6"/>
    <x v="7"/>
    <x v="103"/>
    <x v="10"/>
    <d v="2026-04-20T17:37:26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9"/>
    <x v="84"/>
    <x v="13"/>
    <d v="2026-04-20T17:37:17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10"/>
    <x v="84"/>
    <x v="13"/>
    <d v="2026-04-20T17:37:17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8"/>
    <x v="11"/>
    <x v="84"/>
    <x v="13"/>
    <d v="2026-04-20T17:37:17"/>
    <n v="11.2"/>
    <n v="1.6"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8"/>
    <x v="87"/>
    <x v="13"/>
    <d v="2026-04-20T17:37:1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9"/>
    <x v="87"/>
    <x v="13"/>
    <d v="2026-04-20T17:37:1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10"/>
    <x v="87"/>
    <x v="13"/>
    <d v="2026-04-20T17:37:1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11"/>
    <x v="87"/>
    <x v="13"/>
    <d v="2026-04-20T17:37:18"/>
    <n v="5.6"/>
    <n v="1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2"/>
    <x v="87"/>
    <x v="13"/>
    <d v="2026-04-20T17:37:18"/>
    <n v="12"/>
    <n v="5"/>
    <n v="7"/>
    <n v="2"/>
    <m/>
    <n v="1"/>
    <n v="1"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4"/>
    <x v="87"/>
    <x v="13"/>
    <d v="2026-04-20T17:37:18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5"/>
    <x v="87"/>
    <x v="13"/>
    <d v="2026-04-20T17:37:1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6"/>
    <x v="87"/>
    <x v="13"/>
    <d v="2026-04-20T17:37:18"/>
    <n v="72"/>
    <n v="3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79"/>
    <x v="7"/>
    <x v="87"/>
    <x v="13"/>
    <d v="2026-04-20T17:37:1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8"/>
    <x v="88"/>
    <x v="13"/>
    <d v="2026-04-20T17:37:19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9"/>
    <x v="88"/>
    <x v="13"/>
    <d v="2026-04-20T17:37:19"/>
    <n v="74"/>
    <m/>
    <m/>
    <m/>
    <m/>
    <m/>
    <n v="40"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10"/>
    <x v="88"/>
    <x v="13"/>
    <d v="2026-04-20T17:37:19"/>
    <n v="9"/>
    <m/>
    <m/>
    <m/>
    <m/>
    <m/>
    <m/>
    <m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11"/>
    <x v="88"/>
    <x v="13"/>
    <d v="2026-04-20T17:37:19"/>
    <n v="28.8"/>
    <m/>
    <n v="2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4"/>
    <x v="106"/>
    <x v="1"/>
    <d v="2026-04-20T17:37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5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27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29"/>
    <x v="106"/>
    <x v="1"/>
    <d v="2026-04-20T17:37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6"/>
    <x v="106"/>
    <x v="1"/>
    <d v="2026-04-20T17:37:2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7"/>
    <x v="106"/>
    <x v="1"/>
    <d v="2026-04-20T17:37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28"/>
    <x v="106"/>
    <x v="1"/>
    <d v="2026-04-20T17:3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31"/>
    <x v="106"/>
    <x v="1"/>
    <d v="2026-04-20T17:37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1"/>
    <x v="88"/>
    <x v="13"/>
    <d v="2026-04-20T17:37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12"/>
    <x v="88"/>
    <x v="13"/>
    <d v="2026-04-20T17:37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23"/>
    <x v="88"/>
    <x v="13"/>
    <d v="2026-04-20T17:37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0"/>
    <x v="2"/>
    <x v="88"/>
    <x v="13"/>
    <d v="2026-04-20T17:37:19"/>
    <n v="69"/>
    <n v="36"/>
    <n v="33"/>
    <m/>
    <n v="1"/>
    <n v="6"/>
    <n v="8"/>
    <n v="7"/>
    <n v="20"/>
    <n v="16"/>
    <n v="1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8"/>
    <x v="89"/>
    <x v="13"/>
    <d v="2026-04-20T17:37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9"/>
    <x v="89"/>
    <x v="13"/>
    <d v="2026-04-20T17:37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2"/>
    <x v="89"/>
    <x v="13"/>
    <d v="2026-04-20T17:37:20"/>
    <n v="4"/>
    <n v="1"/>
    <n v="3"/>
    <m/>
    <m/>
    <m/>
    <m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4"/>
    <x v="89"/>
    <x v="13"/>
    <d v="2026-04-20T17:37:2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5"/>
    <x v="89"/>
    <x v="13"/>
    <d v="2026-04-20T17:37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6"/>
    <x v="89"/>
    <x v="13"/>
    <d v="2026-04-20T17:37:20"/>
    <n v="23"/>
    <n v="1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1"/>
    <x v="7"/>
    <x v="89"/>
    <x v="13"/>
    <d v="2026-04-20T17:37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8"/>
    <x v="90"/>
    <x v="6"/>
    <d v="2026-04-20T17:37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9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0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1"/>
    <x v="90"/>
    <x v="6"/>
    <d v="2026-04-20T17:37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2"/>
    <x v="90"/>
    <x v="6"/>
    <d v="2026-04-20T17:37:20"/>
    <n v="2"/>
    <n v="1"/>
    <n v="1"/>
    <m/>
    <m/>
    <m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3"/>
    <x v="90"/>
    <x v="6"/>
    <d v="2026-04-20T17:37:2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4"/>
    <x v="90"/>
    <x v="6"/>
    <d v="2026-04-20T17:37:2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5"/>
    <x v="90"/>
    <x v="6"/>
    <d v="2026-04-20T17:37:2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6"/>
    <x v="90"/>
    <x v="6"/>
    <d v="2026-04-20T17:37:20"/>
    <n v="98"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2"/>
    <x v="7"/>
    <x v="90"/>
    <x v="6"/>
    <d v="2026-04-20T17:37:2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3"/>
    <x v="9"/>
    <x v="91"/>
    <x v="6"/>
    <d v="2026-04-20T17:37:21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3"/>
    <x v="2"/>
    <x v="91"/>
    <x v="6"/>
    <d v="2026-04-20T17:37:21"/>
    <n v="1"/>
    <n v="1"/>
    <m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3"/>
    <x v="4"/>
    <x v="91"/>
    <x v="6"/>
    <d v="2026-04-20T17:37:2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3"/>
    <x v="6"/>
    <x v="91"/>
    <x v="6"/>
    <d v="2026-04-20T17:37:21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8"/>
    <x v="92"/>
    <x v="6"/>
    <d v="2026-04-20T17:37:2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9"/>
    <x v="92"/>
    <x v="6"/>
    <d v="2026-04-20T17:37:2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2"/>
    <x v="92"/>
    <x v="6"/>
    <d v="2026-04-20T17:37:21"/>
    <n v="11"/>
    <n v="5"/>
    <n v="6"/>
    <m/>
    <m/>
    <m/>
    <n v="1"/>
    <n v="2"/>
    <n v="3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4"/>
    <x v="92"/>
    <x v="6"/>
    <d v="2026-04-20T17:37:2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5"/>
    <x v="92"/>
    <x v="6"/>
    <d v="2026-04-20T17:37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6"/>
    <x v="92"/>
    <x v="6"/>
    <d v="2026-04-20T17:37:21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4"/>
    <x v="7"/>
    <x v="92"/>
    <x v="6"/>
    <d v="2026-04-20T17:37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9"/>
    <x v="116"/>
    <x v="8"/>
    <d v="2026-04-20T17:37:28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10"/>
    <x v="116"/>
    <x v="8"/>
    <d v="2026-04-20T17:37:28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11"/>
    <x v="116"/>
    <x v="8"/>
    <d v="2026-04-20T17:37:28"/>
    <n v="15.2"/>
    <n v="0"/>
    <n v="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2"/>
    <x v="116"/>
    <x v="8"/>
    <d v="2026-04-20T17:37:28"/>
    <n v="28"/>
    <n v="17"/>
    <n v="11"/>
    <n v="0"/>
    <n v="1"/>
    <n v="4"/>
    <n v="2"/>
    <n v="3"/>
    <n v="6"/>
    <n v="8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4"/>
    <x v="116"/>
    <x v="8"/>
    <d v="2026-04-20T17:37:2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5"/>
    <x v="116"/>
    <x v="8"/>
    <d v="2026-04-20T17:37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6"/>
    <x v="116"/>
    <x v="8"/>
    <d v="2026-04-20T17:37:28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7"/>
    <x v="116"/>
    <x v="8"/>
    <d v="2026-04-20T17:37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8"/>
    <x v="95"/>
    <x v="10"/>
    <d v="2026-04-20T17:37:2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9"/>
    <x v="95"/>
    <x v="10"/>
    <d v="2026-04-20T17:37:2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2"/>
    <x v="95"/>
    <x v="10"/>
    <d v="2026-04-20T17:37:22"/>
    <n v="5"/>
    <n v="2"/>
    <n v="3"/>
    <m/>
    <m/>
    <m/>
    <n v="2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4"/>
    <x v="95"/>
    <x v="10"/>
    <d v="2026-04-20T17:37:2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5"/>
    <x v="95"/>
    <x v="10"/>
    <d v="2026-04-20T17:37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6"/>
    <x v="95"/>
    <x v="10"/>
    <d v="2026-04-20T17:37:22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6"/>
    <x v="7"/>
    <x v="95"/>
    <x v="10"/>
    <d v="2026-04-20T17:37:22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8"/>
    <x v="96"/>
    <x v="10"/>
    <d v="2026-04-20T17:37:23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0"/>
    <x v="118"/>
    <x v="7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1"/>
    <x v="118"/>
    <x v="7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2"/>
    <x v="118"/>
    <x v="7"/>
    <d v="2026-04-20T17:37:30"/>
    <n v="4"/>
    <n v="1"/>
    <n v="3"/>
    <m/>
    <m/>
    <m/>
    <m/>
    <n v="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3"/>
    <x v="118"/>
    <x v="7"/>
    <d v="2026-04-20T17:37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4"/>
    <x v="118"/>
    <x v="7"/>
    <d v="2026-04-20T17:37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5"/>
    <x v="118"/>
    <x v="7"/>
    <d v="2026-04-20T17:37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6"/>
    <x v="118"/>
    <x v="7"/>
    <d v="2026-04-20T17:37:30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7"/>
    <x v="118"/>
    <x v="7"/>
    <d v="2026-04-20T17:37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9"/>
    <x v="96"/>
    <x v="10"/>
    <d v="2026-04-20T17:37:23"/>
    <n v="84"/>
    <m/>
    <m/>
    <m/>
    <m/>
    <m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10"/>
    <x v="96"/>
    <x v="10"/>
    <d v="2026-04-20T17:37:23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11"/>
    <x v="96"/>
    <x v="10"/>
    <d v="2026-04-20T17:37:23"/>
    <n v="8"/>
    <n v="2.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7"/>
    <x v="0"/>
    <x v="96"/>
    <x v="10"/>
    <d v="2026-04-20T17:37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9"/>
    <x v="97"/>
    <x v="6"/>
    <d v="2026-04-20T17:37:23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0"/>
    <x v="97"/>
    <x v="6"/>
    <d v="2026-04-20T17:3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1"/>
    <x v="97"/>
    <x v="6"/>
    <d v="2026-04-20T17:3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2"/>
    <x v="97"/>
    <x v="6"/>
    <d v="2026-04-20T17:37:23"/>
    <n v="1"/>
    <n v="1"/>
    <m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3"/>
    <x v="97"/>
    <x v="6"/>
    <d v="2026-04-20T17:3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4"/>
    <x v="97"/>
    <x v="6"/>
    <d v="2026-04-20T17:37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8"/>
    <x v="6"/>
    <x v="97"/>
    <x v="6"/>
    <d v="2026-04-20T17:37:23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8"/>
    <x v="98"/>
    <x v="4"/>
    <d v="2026-04-20T17:37:2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9"/>
    <x v="98"/>
    <x v="4"/>
    <d v="2026-04-20T17:37:24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10"/>
    <x v="98"/>
    <x v="4"/>
    <d v="2026-04-20T17:37:2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2"/>
    <x v="98"/>
    <x v="4"/>
    <d v="2026-04-20T17:37:24"/>
    <n v="12"/>
    <n v="4"/>
    <n v="8"/>
    <m/>
    <m/>
    <m/>
    <n v="3"/>
    <n v="1"/>
    <n v="2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4"/>
    <x v="98"/>
    <x v="4"/>
    <d v="2026-04-20T17:3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5"/>
    <x v="98"/>
    <x v="4"/>
    <d v="2026-04-20T17:37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6"/>
    <x v="98"/>
    <x v="4"/>
    <d v="2026-04-20T17:37:24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89"/>
    <x v="7"/>
    <x v="98"/>
    <x v="4"/>
    <d v="2026-04-20T17:37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9"/>
    <x v="99"/>
    <x v="0"/>
    <d v="2026-04-20T17:37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10"/>
    <x v="99"/>
    <x v="0"/>
    <d v="2026-04-20T17:37:24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2"/>
    <x v="99"/>
    <x v="0"/>
    <d v="2026-04-20T17:37:24"/>
    <n v="3"/>
    <n v="1"/>
    <n v="2"/>
    <m/>
    <m/>
    <m/>
    <m/>
    <m/>
    <m/>
    <n v="1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4"/>
    <x v="99"/>
    <x v="0"/>
    <d v="2026-04-20T17:37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5"/>
    <x v="99"/>
    <x v="0"/>
    <d v="2026-04-20T17:37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6"/>
    <x v="99"/>
    <x v="0"/>
    <d v="2026-04-20T17:37:24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0"/>
    <x v="7"/>
    <x v="99"/>
    <x v="0"/>
    <d v="2026-04-20T17:37:2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8"/>
    <x v="100"/>
    <x v="11"/>
    <d v="2026-04-20T17:37:25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9"/>
    <x v="100"/>
    <x v="11"/>
    <d v="2026-04-20T17:37:25"/>
    <n v="47"/>
    <m/>
    <m/>
    <m/>
    <m/>
    <m/>
    <n v="1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10"/>
    <x v="100"/>
    <x v="11"/>
    <d v="2026-04-20T17:37:25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11"/>
    <x v="100"/>
    <x v="11"/>
    <d v="2026-04-20T17:37:25"/>
    <n v="13.6"/>
    <n v="2.4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0"/>
    <x v="100"/>
    <x v="11"/>
    <d v="2026-04-20T17:37:2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1"/>
    <x v="1"/>
    <x v="100"/>
    <x v="11"/>
    <d v="2026-04-20T17:37:2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23"/>
    <x v="107"/>
    <x v="10"/>
    <d v="2026-04-20T17:37:30"/>
    <n v="2.8"/>
    <m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2"/>
    <x v="107"/>
    <x v="10"/>
    <d v="2026-04-20T17:37:30"/>
    <n v="7"/>
    <n v="2"/>
    <n v="5"/>
    <m/>
    <m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14"/>
    <x v="107"/>
    <x v="10"/>
    <d v="2026-04-20T17:37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15"/>
    <x v="107"/>
    <x v="10"/>
    <d v="2026-04-20T17:37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4"/>
    <x v="107"/>
    <x v="10"/>
    <d v="2026-04-20T17:37:3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5"/>
    <x v="107"/>
    <x v="10"/>
    <d v="2026-04-20T17:37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6"/>
    <x v="107"/>
    <x v="10"/>
    <d v="2026-04-20T17:37:30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7"/>
    <x v="107"/>
    <x v="10"/>
    <d v="2026-04-20T17:37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0"/>
    <x v="108"/>
    <x v="8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1"/>
    <x v="108"/>
    <x v="8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2"/>
    <x v="108"/>
    <x v="8"/>
    <d v="2026-04-20T17:37:30"/>
    <n v="16"/>
    <n v="9"/>
    <n v="7"/>
    <n v="0"/>
    <n v="2"/>
    <n v="1"/>
    <n v="3"/>
    <n v="1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3"/>
    <x v="108"/>
    <x v="8"/>
    <d v="2026-04-20T17:37:30"/>
    <n v="1"/>
    <n v="0"/>
    <n v="1"/>
    <m/>
    <m/>
    <m/>
    <m/>
    <m/>
    <n v="1"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4"/>
    <x v="108"/>
    <x v="8"/>
    <d v="2026-04-20T17:37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5"/>
    <x v="108"/>
    <x v="8"/>
    <d v="2026-04-20T17:37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6"/>
    <x v="108"/>
    <x v="8"/>
    <d v="2026-04-20T17:37:3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7"/>
    <x v="108"/>
    <x v="8"/>
    <d v="2026-04-20T17:37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8"/>
    <x v="101"/>
    <x v="11"/>
    <d v="2026-04-20T17:3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2"/>
    <x v="9"/>
    <x v="101"/>
    <x v="11"/>
    <d v="2026-04-20T17:37:2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3"/>
    <x v="9"/>
    <x v="102"/>
    <x v="6"/>
    <d v="2026-04-20T17:37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3"/>
    <x v="2"/>
    <x v="102"/>
    <x v="6"/>
    <d v="2026-04-20T17:37:26"/>
    <n v="1"/>
    <m/>
    <n v="1"/>
    <m/>
    <m/>
    <m/>
    <m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3"/>
    <x v="4"/>
    <x v="102"/>
    <x v="6"/>
    <d v="2026-04-20T17:37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3"/>
    <x v="5"/>
    <x v="102"/>
    <x v="6"/>
    <d v="2026-04-20T17:37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3"/>
    <x v="6"/>
    <x v="102"/>
    <x v="6"/>
    <d v="2026-04-20T17:37:26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3"/>
    <x v="7"/>
    <x v="102"/>
    <x v="6"/>
    <d v="2026-04-20T17:3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17"/>
    <x v="110"/>
    <x v="9"/>
    <d v="2026-04-20T17:37:3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20"/>
    <x v="110"/>
    <x v="9"/>
    <d v="2026-04-20T17:37:3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4"/>
    <x v="110"/>
    <x v="9"/>
    <d v="2026-04-20T17:37:32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5"/>
    <x v="110"/>
    <x v="9"/>
    <d v="2026-04-20T17:37:3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6"/>
    <x v="110"/>
    <x v="9"/>
    <d v="2026-04-20T17:37:32"/>
    <n v="128"/>
    <n v="4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7"/>
    <x v="110"/>
    <x v="9"/>
    <d v="2026-04-20T17:37:32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25"/>
    <x v="110"/>
    <x v="9"/>
    <d v="2026-04-20T17:37:32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34"/>
    <x v="110"/>
    <x v="9"/>
    <d v="2026-04-20T17:37:3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7"/>
    <x v="9"/>
    <x v="104"/>
    <x v="6"/>
    <d v="2026-04-20T17:37:27"/>
    <n v="2"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7"/>
    <x v="2"/>
    <x v="104"/>
    <x v="6"/>
    <d v="2026-04-20T17:37:27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7"/>
    <x v="4"/>
    <x v="104"/>
    <x v="6"/>
    <d v="2026-04-20T17:37:2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7"/>
    <x v="5"/>
    <x v="104"/>
    <x v="6"/>
    <d v="2026-04-20T17:37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7"/>
    <x v="6"/>
    <x v="104"/>
    <x v="6"/>
    <d v="2026-04-20T17:37:2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7"/>
    <x v="7"/>
    <x v="104"/>
    <x v="6"/>
    <d v="2026-04-20T17:37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8"/>
    <x v="4"/>
    <x v="105"/>
    <x v="6"/>
    <d v="2026-04-20T17:37:2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8"/>
    <x v="5"/>
    <x v="105"/>
    <x v="6"/>
    <d v="2026-04-20T17:37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8"/>
    <x v="6"/>
    <x v="105"/>
    <x v="6"/>
    <d v="2026-04-20T17:37:27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8"/>
    <x v="7"/>
    <x v="105"/>
    <x v="6"/>
    <d v="2026-04-20T17:37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8"/>
    <x v="25"/>
    <x v="105"/>
    <x v="6"/>
    <d v="2026-04-20T17:37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8"/>
    <x v="106"/>
    <x v="1"/>
    <d v="2026-04-20T17:37:2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9"/>
    <x v="106"/>
    <x v="1"/>
    <d v="2026-04-20T17:37:28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10"/>
    <x v="106"/>
    <x v="1"/>
    <d v="2026-04-20T17:37:28"/>
    <n v="5"/>
    <m/>
    <m/>
    <m/>
    <m/>
    <m/>
    <m/>
    <m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11"/>
    <x v="106"/>
    <x v="1"/>
    <d v="2026-04-20T17:37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499"/>
    <x v="2"/>
    <x v="106"/>
    <x v="1"/>
    <d v="2026-04-20T17:37:28"/>
    <n v="29"/>
    <n v="14"/>
    <n v="15"/>
    <m/>
    <m/>
    <n v="4"/>
    <n v="3"/>
    <n v="1"/>
    <n v="12"/>
    <n v="4"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11"/>
    <x v="113"/>
    <x v="9"/>
    <d v="2026-04-20T17:37:33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13"/>
    <x v="113"/>
    <x v="9"/>
    <d v="2026-04-20T17:37:3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2"/>
    <x v="113"/>
    <x v="9"/>
    <d v="2026-04-20T17:37:33"/>
    <n v="32"/>
    <n v="13"/>
    <n v="19"/>
    <m/>
    <n v="2"/>
    <n v="2"/>
    <n v="2"/>
    <n v="6"/>
    <n v="5"/>
    <n v="8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14"/>
    <x v="113"/>
    <x v="9"/>
    <d v="2026-04-20T17:37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4"/>
    <x v="113"/>
    <x v="9"/>
    <d v="2026-04-20T17:37:33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5"/>
    <x v="113"/>
    <x v="9"/>
    <d v="2026-04-20T17:37:3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6"/>
    <x v="113"/>
    <x v="9"/>
    <d v="2026-04-20T17:37:33"/>
    <n v="148"/>
    <n v="73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7"/>
    <x v="113"/>
    <x v="9"/>
    <d v="2026-04-20T17:37:3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5"/>
    <x v="115"/>
    <x v="1"/>
    <d v="2026-04-20T17:37:35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6"/>
    <x v="115"/>
    <x v="1"/>
    <d v="2026-04-20T17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8"/>
    <x v="115"/>
    <x v="1"/>
    <d v="2026-04-20T17:37:3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20"/>
    <x v="115"/>
    <x v="1"/>
    <d v="2026-04-20T17:37:3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36"/>
    <x v="115"/>
    <x v="1"/>
    <d v="2026-04-20T17:37:3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24"/>
    <x v="115"/>
    <x v="1"/>
    <d v="2026-04-20T17:3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4"/>
    <x v="115"/>
    <x v="1"/>
    <d v="2026-04-20T17:37:35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6"/>
    <x v="115"/>
    <x v="1"/>
    <d v="2026-04-20T17:37:35"/>
    <n v="113"/>
    <n v="4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0"/>
    <x v="8"/>
    <x v="116"/>
    <x v="8"/>
    <d v="2026-04-20T17:37:2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8"/>
    <x v="117"/>
    <x v="11"/>
    <d v="2026-04-20T17:37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9"/>
    <x v="117"/>
    <x v="11"/>
    <d v="2026-04-20T17:37:2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10"/>
    <x v="117"/>
    <x v="11"/>
    <d v="2026-04-20T17:37:2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11"/>
    <x v="117"/>
    <x v="11"/>
    <d v="2026-04-20T17:37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0"/>
    <x v="117"/>
    <x v="11"/>
    <d v="2026-04-20T17:3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1"/>
    <x v="117"/>
    <x v="11"/>
    <d v="2026-04-20T17:3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2"/>
    <x v="117"/>
    <x v="11"/>
    <d v="2026-04-20T17:37:29"/>
    <n v="10"/>
    <n v="4"/>
    <n v="6"/>
    <m/>
    <m/>
    <n v="2"/>
    <m/>
    <n v="2"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3"/>
    <x v="117"/>
    <x v="11"/>
    <d v="2026-04-20T17:37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4"/>
    <x v="117"/>
    <x v="11"/>
    <d v="2026-04-20T17:37:2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5"/>
    <x v="117"/>
    <x v="11"/>
    <d v="2026-04-20T17:37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6"/>
    <x v="117"/>
    <x v="11"/>
    <d v="2026-04-20T17:37:29"/>
    <n v="110"/>
    <n v="4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1"/>
    <x v="7"/>
    <x v="117"/>
    <x v="11"/>
    <d v="2026-04-20T17:37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8"/>
    <x v="118"/>
    <x v="7"/>
    <d v="2026-04-20T17:37:3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9"/>
    <x v="118"/>
    <x v="7"/>
    <d v="2026-04-20T17:37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3"/>
    <x v="10"/>
    <x v="118"/>
    <x v="7"/>
    <d v="2026-04-20T17:37:3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23"/>
    <x v="119"/>
    <x v="1"/>
    <d v="2026-04-20T17:37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2"/>
    <x v="119"/>
    <x v="1"/>
    <d v="2026-04-20T17:37:35"/>
    <n v="56"/>
    <n v="21"/>
    <n v="35"/>
    <n v="1"/>
    <n v="5"/>
    <n v="1"/>
    <n v="7"/>
    <n v="8"/>
    <n v="10"/>
    <n v="14"/>
    <n v="6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3"/>
    <x v="119"/>
    <x v="1"/>
    <d v="2026-04-20T17:37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15"/>
    <x v="119"/>
    <x v="1"/>
    <d v="2026-04-20T17:37:35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4"/>
    <x v="119"/>
    <x v="1"/>
    <d v="2026-04-20T17:37:3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5"/>
    <x v="119"/>
    <x v="1"/>
    <d v="2026-04-20T17:37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6"/>
    <x v="119"/>
    <x v="1"/>
    <d v="2026-04-20T17:37:35"/>
    <n v="62"/>
    <n v="2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7"/>
    <x v="119"/>
    <x v="1"/>
    <d v="2026-04-20T17:37:35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2"/>
    <x v="120"/>
    <x v="1"/>
    <d v="2026-04-20T17:37:36"/>
    <n v="64"/>
    <n v="29"/>
    <n v="35"/>
    <n v="3"/>
    <n v="4"/>
    <n v="7"/>
    <n v="8"/>
    <n v="9"/>
    <n v="13"/>
    <n v="13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3"/>
    <x v="120"/>
    <x v="1"/>
    <d v="2026-04-20T17:37:3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14"/>
    <x v="120"/>
    <x v="1"/>
    <d v="2026-04-20T17:37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15"/>
    <x v="120"/>
    <x v="1"/>
    <d v="2026-04-20T17:37:36"/>
    <n v="4"/>
    <n v="4"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4"/>
    <x v="120"/>
    <x v="1"/>
    <d v="2026-04-20T17:37:36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5"/>
    <x v="120"/>
    <x v="1"/>
    <d v="2026-04-20T17:37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6"/>
    <x v="120"/>
    <x v="1"/>
    <d v="2026-04-20T17:37:36"/>
    <n v="176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7"/>
    <x v="120"/>
    <x v="1"/>
    <d v="2026-04-20T17:37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8"/>
    <x v="107"/>
    <x v="10"/>
    <d v="2026-04-20T17:37:3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9"/>
    <x v="107"/>
    <x v="10"/>
    <d v="2026-04-20T17:37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10"/>
    <x v="107"/>
    <x v="10"/>
    <d v="2026-04-20T17:37:3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11"/>
    <x v="107"/>
    <x v="10"/>
    <d v="2026-04-20T17:37:3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4"/>
    <x v="21"/>
    <x v="107"/>
    <x v="10"/>
    <d v="2026-04-20T17:37:3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8"/>
    <x v="108"/>
    <x v="8"/>
    <d v="2026-04-20T17:37:3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9"/>
    <x v="108"/>
    <x v="8"/>
    <d v="2026-04-20T17:37:3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5"/>
    <x v="11"/>
    <x v="108"/>
    <x v="8"/>
    <d v="2026-04-20T17:37:30"/>
    <n v="8.8000000000000007"/>
    <n v="0"/>
    <n v="5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13"/>
    <x v="121"/>
    <x v="9"/>
    <d v="2026-04-20T17:37:3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2"/>
    <x v="121"/>
    <x v="9"/>
    <d v="2026-04-20T17:37:36"/>
    <n v="165"/>
    <n v="76"/>
    <n v="89"/>
    <n v="5"/>
    <n v="8"/>
    <n v="15"/>
    <n v="23"/>
    <n v="17"/>
    <n v="42"/>
    <n v="34"/>
    <n v="11"/>
    <m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3"/>
    <x v="121"/>
    <x v="9"/>
    <d v="2026-04-20T17:37:36"/>
    <n v="7"/>
    <n v="4"/>
    <n v="3"/>
    <m/>
    <m/>
    <m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14"/>
    <x v="121"/>
    <x v="9"/>
    <d v="2026-04-20T17:37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4"/>
    <x v="121"/>
    <x v="9"/>
    <d v="2026-04-20T17:37:36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5"/>
    <x v="121"/>
    <x v="9"/>
    <d v="2026-04-20T17:37:3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6"/>
    <x v="121"/>
    <x v="9"/>
    <d v="2026-04-20T17:37:36"/>
    <n v="218"/>
    <n v="87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7"/>
    <x v="121"/>
    <x v="9"/>
    <d v="2026-04-20T17:37:3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6"/>
    <x v="9"/>
    <x v="109"/>
    <x v="8"/>
    <d v="2026-04-20T17:37:31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6"/>
    <x v="11"/>
    <x v="109"/>
    <x v="8"/>
    <d v="2026-04-20T17:37:31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6"/>
    <x v="2"/>
    <x v="109"/>
    <x v="8"/>
    <d v="2026-04-20T17:37:31"/>
    <n v="5"/>
    <n v="1"/>
    <n v="4"/>
    <n v="0"/>
    <n v="0"/>
    <n v="1"/>
    <n v="0"/>
    <n v="0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6"/>
    <x v="4"/>
    <x v="109"/>
    <x v="8"/>
    <d v="2026-04-20T17:37:3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6"/>
    <x v="6"/>
    <x v="109"/>
    <x v="8"/>
    <d v="2026-04-20T17:37:31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8"/>
    <x v="110"/>
    <x v="9"/>
    <d v="2026-04-20T17:37:3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9"/>
    <x v="110"/>
    <x v="9"/>
    <d v="2026-04-20T17:37:32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10"/>
    <x v="110"/>
    <x v="9"/>
    <d v="2026-04-20T17:37:32"/>
    <n v="8"/>
    <m/>
    <m/>
    <m/>
    <m/>
    <m/>
    <m/>
    <m/>
    <n v="2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2"/>
    <x v="122"/>
    <x v="9"/>
    <d v="2026-04-20T17:37:37"/>
    <n v="88"/>
    <n v="37"/>
    <n v="51"/>
    <m/>
    <m/>
    <n v="4"/>
    <n v="10"/>
    <n v="14"/>
    <n v="23"/>
    <n v="25"/>
    <n v="7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3"/>
    <x v="122"/>
    <x v="9"/>
    <d v="2026-04-20T17:37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15"/>
    <x v="122"/>
    <x v="9"/>
    <d v="2026-04-20T17:37:37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4"/>
    <x v="122"/>
    <x v="9"/>
    <d v="2026-04-20T17:37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5"/>
    <x v="122"/>
    <x v="9"/>
    <d v="2026-04-20T17:37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6"/>
    <x v="122"/>
    <x v="9"/>
    <d v="2026-04-20T17:37:37"/>
    <n v="274"/>
    <n v="9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7"/>
    <x v="122"/>
    <x v="9"/>
    <d v="2026-04-20T17:37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25"/>
    <x v="122"/>
    <x v="9"/>
    <d v="2026-04-20T17:37:37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11"/>
    <x v="110"/>
    <x v="9"/>
    <d v="2026-04-20T17:37:3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0"/>
    <x v="110"/>
    <x v="9"/>
    <d v="2026-04-20T17:3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1"/>
    <x v="110"/>
    <x v="9"/>
    <d v="2026-04-20T17:3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2"/>
    <x v="110"/>
    <x v="9"/>
    <d v="2026-04-20T17:37:32"/>
    <n v="30"/>
    <n v="13"/>
    <n v="17"/>
    <m/>
    <m/>
    <n v="2"/>
    <n v="5"/>
    <n v="4"/>
    <n v="8"/>
    <n v="4"/>
    <n v="2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7"/>
    <x v="3"/>
    <x v="110"/>
    <x v="9"/>
    <d v="2026-04-20T17:3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8"/>
    <x v="9"/>
    <x v="111"/>
    <x v="5"/>
    <d v="2026-04-20T17:37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8"/>
    <x v="2"/>
    <x v="111"/>
    <x v="5"/>
    <d v="2026-04-20T17:37:32"/>
    <n v="4"/>
    <n v="1"/>
    <n v="3"/>
    <m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8"/>
    <x v="4"/>
    <x v="111"/>
    <x v="5"/>
    <d v="2026-04-20T17:37:3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8"/>
    <x v="6"/>
    <x v="111"/>
    <x v="5"/>
    <d v="2026-04-20T17:37:32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9"/>
    <x v="8"/>
    <x v="112"/>
    <x v="12"/>
    <d v="2026-04-20T17:37:3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9"/>
    <x v="9"/>
    <x v="112"/>
    <x v="12"/>
    <d v="2026-04-20T17:37:3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9"/>
    <x v="2"/>
    <x v="112"/>
    <x v="12"/>
    <d v="2026-04-20T17:37:33"/>
    <n v="10"/>
    <n v="5"/>
    <n v="5"/>
    <m/>
    <m/>
    <m/>
    <n v="5"/>
    <n v="1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9"/>
    <x v="4"/>
    <x v="112"/>
    <x v="12"/>
    <d v="2026-04-20T17:37:3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09"/>
    <x v="6"/>
    <x v="112"/>
    <x v="12"/>
    <d v="2026-04-20T17:37:33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8"/>
    <x v="113"/>
    <x v="9"/>
    <d v="2026-04-20T17:37:33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9"/>
    <x v="113"/>
    <x v="9"/>
    <d v="2026-04-20T17:37:33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6"/>
    <x v="123"/>
    <x v="9"/>
    <d v="2026-04-20T17:37:37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8"/>
    <x v="123"/>
    <x v="9"/>
    <d v="2026-04-20T17:37:37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20"/>
    <x v="123"/>
    <x v="9"/>
    <d v="2026-04-20T17:37:37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24"/>
    <x v="123"/>
    <x v="9"/>
    <d v="2026-04-20T17:37:37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4"/>
    <x v="123"/>
    <x v="9"/>
    <d v="2026-04-20T17:37:3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5"/>
    <x v="123"/>
    <x v="9"/>
    <d v="2026-04-20T17:37:3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6"/>
    <x v="123"/>
    <x v="9"/>
    <d v="2026-04-20T17:37:37"/>
    <n v="172"/>
    <n v="69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7"/>
    <x v="123"/>
    <x v="9"/>
    <d v="2026-04-20T17:37:37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0"/>
    <x v="10"/>
    <x v="113"/>
    <x v="9"/>
    <d v="2026-04-20T17:37:33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8"/>
    <x v="114"/>
    <x v="13"/>
    <d v="2026-04-20T17:37:3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9"/>
    <x v="114"/>
    <x v="13"/>
    <d v="2026-04-20T17:37:3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10"/>
    <x v="114"/>
    <x v="13"/>
    <d v="2026-04-20T17:37:34"/>
    <n v="8"/>
    <m/>
    <m/>
    <m/>
    <m/>
    <m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11"/>
    <x v="114"/>
    <x v="13"/>
    <d v="2026-04-20T17:37:34"/>
    <n v="11.2"/>
    <n v="2.4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23"/>
    <x v="114"/>
    <x v="13"/>
    <d v="2026-04-20T17:37:3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2"/>
    <x v="114"/>
    <x v="13"/>
    <d v="2026-04-20T17:37:34"/>
    <n v="37"/>
    <n v="12"/>
    <n v="25"/>
    <n v="1"/>
    <n v="2"/>
    <n v="2"/>
    <n v="5"/>
    <n v="3"/>
    <n v="6"/>
    <n v="11"/>
    <n v="4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15"/>
    <x v="114"/>
    <x v="13"/>
    <d v="2026-04-20T17:37:34"/>
    <n v="1"/>
    <n v="1"/>
    <m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4"/>
    <x v="114"/>
    <x v="13"/>
    <d v="2026-04-20T17:37:3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5"/>
    <x v="114"/>
    <x v="13"/>
    <d v="2026-04-20T17:37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29"/>
    <x v="114"/>
    <x v="13"/>
    <d v="2026-04-20T17:37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6"/>
    <x v="114"/>
    <x v="13"/>
    <d v="2026-04-20T17:37:34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7"/>
    <x v="114"/>
    <x v="13"/>
    <d v="2026-04-20T17:37:34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511"/>
    <x v="31"/>
    <x v="114"/>
    <x v="13"/>
    <d v="2026-04-20T17:37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8"/>
    <x v="115"/>
    <x v="1"/>
    <d v="2026-04-20T17:37:35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9"/>
    <x v="115"/>
    <x v="1"/>
    <d v="2026-04-20T17:37:35"/>
    <n v="25"/>
    <m/>
    <m/>
    <m/>
    <m/>
    <m/>
    <n v="14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0"/>
    <x v="124"/>
    <x v="2"/>
    <d v="2026-04-20T17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1"/>
    <x v="124"/>
    <x v="2"/>
    <d v="2026-04-20T17:37:38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12"/>
    <x v="124"/>
    <x v="2"/>
    <d v="2026-04-20T17:37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21"/>
    <x v="124"/>
    <x v="2"/>
    <d v="2026-04-20T17:37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22"/>
    <x v="124"/>
    <x v="2"/>
    <d v="2026-04-20T17:37:38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2"/>
    <x v="124"/>
    <x v="2"/>
    <d v="2026-04-20T17:37:38"/>
    <n v="86"/>
    <n v="39"/>
    <n v="47"/>
    <n v="1"/>
    <m/>
    <n v="1"/>
    <n v="8"/>
    <n v="8"/>
    <n v="26"/>
    <n v="24"/>
    <n v="15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3"/>
    <x v="124"/>
    <x v="2"/>
    <d v="2026-04-20T17:37:38"/>
    <n v="5"/>
    <n v="3"/>
    <n v="2"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14"/>
    <x v="124"/>
    <x v="2"/>
    <d v="2026-04-20T17:37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0"/>
    <x v="115"/>
    <x v="1"/>
    <d v="2026-04-20T17:37:35"/>
    <n v="12"/>
    <m/>
    <m/>
    <m/>
    <m/>
    <m/>
    <m/>
    <m/>
    <n v="7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1"/>
    <x v="115"/>
    <x v="1"/>
    <d v="2026-04-20T17:37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3"/>
    <x v="115"/>
    <x v="1"/>
    <d v="2026-04-20T17:37:35"/>
    <n v="9.6199999999999992"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23"/>
    <x v="115"/>
    <x v="1"/>
    <d v="2026-04-20T17:37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2"/>
    <x v="115"/>
    <x v="1"/>
    <d v="2026-04-20T17:37:35"/>
    <n v="37"/>
    <n v="13"/>
    <n v="24"/>
    <m/>
    <n v="1"/>
    <m/>
    <n v="8"/>
    <n v="5"/>
    <n v="7"/>
    <n v="5"/>
    <n v="8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0"/>
    <x v="14"/>
    <x v="115"/>
    <x v="1"/>
    <d v="2026-04-20T17:37:3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8"/>
    <x v="119"/>
    <x v="1"/>
    <d v="2026-04-20T17:37:35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9"/>
    <x v="119"/>
    <x v="1"/>
    <d v="2026-04-20T17:37:35"/>
    <n v="49"/>
    <m/>
    <m/>
    <m/>
    <m/>
    <m/>
    <n v="20"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15"/>
    <x v="124"/>
    <x v="2"/>
    <d v="2026-04-20T17:37:3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33"/>
    <x v="124"/>
    <x v="2"/>
    <d v="2026-04-20T17:37:3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20"/>
    <x v="124"/>
    <x v="2"/>
    <d v="2026-04-20T17:37:38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4"/>
    <x v="124"/>
    <x v="2"/>
    <d v="2026-04-20T17:37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5"/>
    <x v="124"/>
    <x v="2"/>
    <d v="2026-04-20T17:37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6"/>
    <x v="124"/>
    <x v="2"/>
    <d v="2026-04-20T17:37:38"/>
    <n v="66"/>
    <n v="2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7"/>
    <x v="124"/>
    <x v="2"/>
    <d v="2026-04-20T17:37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25"/>
    <x v="124"/>
    <x v="2"/>
    <d v="2026-04-20T17:37:3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10"/>
    <x v="119"/>
    <x v="1"/>
    <d v="2026-04-20T17:37:35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11"/>
    <x v="119"/>
    <x v="1"/>
    <d v="2026-04-20T17:37:35"/>
    <n v="15.2"/>
    <n v="1.6"/>
    <n v="1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0"/>
    <x v="119"/>
    <x v="1"/>
    <d v="2026-04-20T17:37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1"/>
    <x v="119"/>
    <x v="1"/>
    <d v="2026-04-20T17:37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1"/>
    <x v="22"/>
    <x v="119"/>
    <x v="1"/>
    <d v="2026-04-20T17:37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8"/>
    <x v="120"/>
    <x v="1"/>
    <d v="2026-04-20T17:37:36"/>
    <n v="34"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9"/>
    <x v="120"/>
    <x v="1"/>
    <d v="2026-04-20T17:37:36"/>
    <n v="51"/>
    <m/>
    <m/>
    <m/>
    <m/>
    <m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10"/>
    <x v="120"/>
    <x v="1"/>
    <d v="2026-04-20T17:37:36"/>
    <n v="9"/>
    <m/>
    <m/>
    <m/>
    <m/>
    <m/>
    <m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"/>
    <x v="125"/>
    <x v="10"/>
    <d v="2026-04-20T17:37:38"/>
    <n v="341"/>
    <n v="152"/>
    <n v="189"/>
    <n v="5"/>
    <n v="1"/>
    <n v="17"/>
    <n v="40"/>
    <n v="46"/>
    <n v="102"/>
    <n v="71"/>
    <n v="43"/>
    <m/>
    <n v="5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3"/>
    <x v="125"/>
    <x v="10"/>
    <d v="2026-04-20T17:37:38"/>
    <n v="19"/>
    <n v="11"/>
    <n v="8"/>
    <n v="1"/>
    <n v="1"/>
    <n v="3"/>
    <m/>
    <n v="1"/>
    <n v="7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4"/>
    <x v="125"/>
    <x v="10"/>
    <d v="2026-04-20T17:37:38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5"/>
    <x v="125"/>
    <x v="10"/>
    <d v="2026-04-20T17:37:38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7"/>
    <x v="125"/>
    <x v="10"/>
    <d v="2026-04-20T17:37:3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35"/>
    <x v="125"/>
    <x v="10"/>
    <d v="2026-04-20T17:37:38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8"/>
    <x v="125"/>
    <x v="10"/>
    <d v="2026-04-20T17:37:38"/>
    <n v="30.4"/>
    <m/>
    <n v="4.8"/>
    <n v="18.8"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9"/>
    <x v="125"/>
    <x v="10"/>
    <d v="2026-04-20T17:37:38"/>
    <n v="12.4"/>
    <m/>
    <m/>
    <n v="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11"/>
    <x v="120"/>
    <x v="1"/>
    <d v="2026-04-20T17:37:36"/>
    <n v="28"/>
    <n v="3.2"/>
    <n v="8.800000000000000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0"/>
    <x v="120"/>
    <x v="1"/>
    <d v="2026-04-20T17:37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1"/>
    <x v="120"/>
    <x v="1"/>
    <d v="2026-04-20T17:37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13"/>
    <x v="120"/>
    <x v="1"/>
    <d v="2026-04-20T17:37:3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22"/>
    <x v="120"/>
    <x v="1"/>
    <d v="2026-04-20T17:37:36"/>
    <n v="1.6"/>
    <m/>
    <m/>
    <n v="0.4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02"/>
    <x v="23"/>
    <x v="120"/>
    <x v="1"/>
    <d v="2026-04-20T17:37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8"/>
    <x v="121"/>
    <x v="9"/>
    <d v="2026-04-20T17:37:36"/>
    <n v="80"/>
    <m/>
    <m/>
    <m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9"/>
    <x v="121"/>
    <x v="9"/>
    <d v="2026-04-20T17:37:36"/>
    <n v="151"/>
    <m/>
    <m/>
    <m/>
    <m/>
    <m/>
    <n v="84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0"/>
    <x v="125"/>
    <x v="10"/>
    <d v="2026-04-20T17:37:3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36"/>
    <x v="125"/>
    <x v="10"/>
    <d v="2026-04-20T17:37:38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4"/>
    <x v="125"/>
    <x v="10"/>
    <d v="2026-04-20T17:37:38"/>
    <n v="10"/>
    <n v="5"/>
    <n v="5"/>
    <m/>
    <n v="1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4"/>
    <x v="125"/>
    <x v="10"/>
    <d v="2026-04-20T17:37:38"/>
    <n v="827"/>
    <n v="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5"/>
    <x v="125"/>
    <x v="10"/>
    <d v="2026-04-20T17:37:3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6"/>
    <x v="125"/>
    <x v="10"/>
    <d v="2026-04-20T17:37:38"/>
    <n v="827"/>
    <n v="304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7"/>
    <x v="125"/>
    <x v="10"/>
    <d v="2026-04-20T17:37:38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5"/>
    <x v="125"/>
    <x v="10"/>
    <d v="2026-04-20T17:37:38"/>
    <n v="19"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10"/>
    <x v="121"/>
    <x v="9"/>
    <d v="2026-04-20T17:37:36"/>
    <n v="24"/>
    <m/>
    <m/>
    <m/>
    <m/>
    <m/>
    <m/>
    <m/>
    <n v="9"/>
    <m/>
    <n v="1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11"/>
    <x v="121"/>
    <x v="9"/>
    <d v="2026-04-20T17:37:36"/>
    <n v="60"/>
    <n v="8.8000000000000007"/>
    <n v="15.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0"/>
    <x v="121"/>
    <x v="9"/>
    <d v="2026-04-20T17:37:36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1"/>
    <x v="121"/>
    <x v="9"/>
    <d v="2026-04-20T17:37:36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2"/>
    <x v="26"/>
    <x v="121"/>
    <x v="9"/>
    <d v="2026-04-20T17:37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8"/>
    <x v="122"/>
    <x v="9"/>
    <d v="2026-04-20T17:37:37"/>
    <n v="48"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9"/>
    <x v="122"/>
    <x v="9"/>
    <d v="2026-04-20T17:37:37"/>
    <n v="95"/>
    <m/>
    <m/>
    <m/>
    <m/>
    <m/>
    <n v="46"/>
    <n v="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10"/>
    <x v="122"/>
    <x v="9"/>
    <d v="2026-04-20T17:37:37"/>
    <n v="15"/>
    <m/>
    <m/>
    <m/>
    <m/>
    <m/>
    <m/>
    <m/>
    <n v="7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15"/>
    <x v="126"/>
    <x v="9"/>
    <d v="2026-04-20T17:37:39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18"/>
    <x v="126"/>
    <x v="9"/>
    <d v="2026-04-20T17:37:39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24"/>
    <x v="126"/>
    <x v="9"/>
    <d v="2026-04-20T17:37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4"/>
    <x v="126"/>
    <x v="9"/>
    <d v="2026-04-20T17:37:39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5"/>
    <x v="126"/>
    <x v="9"/>
    <d v="2026-04-20T17:37:3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6"/>
    <x v="126"/>
    <x v="9"/>
    <d v="2026-04-20T17:37:39"/>
    <n v="194"/>
    <n v="85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7"/>
    <x v="126"/>
    <x v="9"/>
    <d v="2026-04-20T17:37:39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25"/>
    <x v="126"/>
    <x v="9"/>
    <d v="2026-04-20T17:37:3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11"/>
    <x v="122"/>
    <x v="9"/>
    <d v="2026-04-20T17:37:3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1"/>
    <x v="122"/>
    <x v="9"/>
    <d v="2026-04-20T17:37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12"/>
    <x v="122"/>
    <x v="9"/>
    <d v="2026-04-20T17:37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723"/>
    <x v="22"/>
    <x v="122"/>
    <x v="9"/>
    <d v="2026-04-20T17:37:37"/>
    <n v="7.2"/>
    <m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8"/>
    <x v="123"/>
    <x v="9"/>
    <d v="2026-04-20T17:37:37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9"/>
    <x v="123"/>
    <x v="9"/>
    <d v="2026-04-20T17:37:37"/>
    <n v="103"/>
    <m/>
    <m/>
    <m/>
    <m/>
    <m/>
    <n v="5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0"/>
    <x v="123"/>
    <x v="9"/>
    <d v="2026-04-20T17:37:37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1"/>
    <x v="123"/>
    <x v="9"/>
    <d v="2026-04-20T17:37:37"/>
    <n v="17.600000000000001"/>
    <n v="0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9"/>
    <x v="127"/>
    <x v="1"/>
    <d v="2026-04-20T17:37:39"/>
    <n v="69"/>
    <m/>
    <m/>
    <m/>
    <m/>
    <m/>
    <n v="5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10"/>
    <x v="127"/>
    <x v="1"/>
    <d v="2026-04-20T17:37:39"/>
    <n v="14"/>
    <m/>
    <m/>
    <m/>
    <m/>
    <m/>
    <m/>
    <m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11"/>
    <x v="127"/>
    <x v="1"/>
    <d v="2026-04-20T17:37:39"/>
    <n v="33.6"/>
    <n v="1.6"/>
    <n v="12.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0"/>
    <x v="127"/>
    <x v="1"/>
    <d v="2026-04-20T17:3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1"/>
    <x v="127"/>
    <x v="1"/>
    <d v="2026-04-20T17:3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22"/>
    <x v="127"/>
    <x v="1"/>
    <d v="2026-04-20T17:37:39"/>
    <n v="0.8"/>
    <m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23"/>
    <x v="127"/>
    <x v="1"/>
    <d v="2026-04-20T17:37:39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2"/>
    <x v="127"/>
    <x v="1"/>
    <d v="2026-04-20T17:37:39"/>
    <n v="84"/>
    <n v="39"/>
    <n v="45"/>
    <n v="1"/>
    <n v="4"/>
    <n v="7"/>
    <n v="8"/>
    <n v="16"/>
    <n v="28"/>
    <n v="7"/>
    <n v="8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"/>
    <x v="123"/>
    <x v="9"/>
    <d v="2026-04-20T17:37:37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2"/>
    <x v="123"/>
    <x v="9"/>
    <d v="2026-04-20T17:37:37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22"/>
    <x v="123"/>
    <x v="9"/>
    <d v="2026-04-20T17:37:37"/>
    <n v="2"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2"/>
    <x v="123"/>
    <x v="9"/>
    <d v="2026-04-20T17:37:37"/>
    <n v="79"/>
    <n v="32"/>
    <n v="47"/>
    <n v="0"/>
    <n v="0"/>
    <n v="6"/>
    <n v="5"/>
    <n v="6"/>
    <n v="26"/>
    <n v="26"/>
    <n v="4"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3"/>
    <x v="123"/>
    <x v="9"/>
    <d v="2026-04-20T17:37:37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58"/>
    <x v="15"/>
    <x v="123"/>
    <x v="9"/>
    <d v="2026-04-20T17:37:37"/>
    <n v="1"/>
    <n v="0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8"/>
    <x v="124"/>
    <x v="2"/>
    <d v="2026-04-20T17:37:38"/>
    <n v="32"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9"/>
    <x v="124"/>
    <x v="2"/>
    <d v="2026-04-20T17:37:38"/>
    <n v="101"/>
    <m/>
    <m/>
    <m/>
    <m/>
    <m/>
    <n v="52"/>
    <n v="4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3"/>
    <x v="127"/>
    <x v="1"/>
    <d v="2026-04-20T17:37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15"/>
    <x v="127"/>
    <x v="1"/>
    <d v="2026-04-20T17:37:3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33"/>
    <x v="127"/>
    <x v="1"/>
    <d v="2026-04-20T17:37:3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20"/>
    <x v="127"/>
    <x v="1"/>
    <d v="2026-04-20T17:37:39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4"/>
    <x v="127"/>
    <x v="1"/>
    <d v="2026-04-20T17:37:3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5"/>
    <x v="127"/>
    <x v="1"/>
    <d v="2026-04-20T17:37:3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6"/>
    <x v="127"/>
    <x v="1"/>
    <d v="2026-04-20T17:37:39"/>
    <n v="69"/>
    <n v="3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7"/>
    <x v="127"/>
    <x v="1"/>
    <d v="2026-04-20T17:37:39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3"/>
    <x v="128"/>
    <x v="2"/>
    <d v="2026-04-20T17:37:40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"/>
    <x v="128"/>
    <x v="2"/>
    <d v="2026-04-20T17:37:40"/>
    <n v="602"/>
    <n v="261"/>
    <n v="341"/>
    <n v="8"/>
    <n v="13"/>
    <n v="42"/>
    <n v="76"/>
    <n v="71"/>
    <n v="164"/>
    <n v="127"/>
    <n v="52"/>
    <m/>
    <n v="18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3"/>
    <x v="128"/>
    <x v="2"/>
    <d v="2026-04-20T17:37:40"/>
    <n v="15"/>
    <n v="9"/>
    <n v="6"/>
    <m/>
    <n v="2"/>
    <m/>
    <m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4"/>
    <x v="128"/>
    <x v="2"/>
    <d v="2026-04-20T17:37:40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5"/>
    <x v="128"/>
    <x v="2"/>
    <d v="2026-04-20T17:37:40"/>
    <n v="4"/>
    <n v="1"/>
    <n v="3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6"/>
    <x v="128"/>
    <x v="2"/>
    <d v="2026-04-20T17:37:40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7"/>
    <x v="128"/>
    <x v="2"/>
    <d v="2026-04-20T17:37:40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8"/>
    <x v="128"/>
    <x v="2"/>
    <d v="2026-04-20T17:37:40"/>
    <n v="21.6"/>
    <m/>
    <m/>
    <n v="4.4000000000000004"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10"/>
    <x v="124"/>
    <x v="2"/>
    <d v="2026-04-20T17:37:38"/>
    <n v="18"/>
    <m/>
    <m/>
    <m/>
    <m/>
    <m/>
    <m/>
    <m/>
    <n v="14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273"/>
    <x v="11"/>
    <x v="124"/>
    <x v="2"/>
    <d v="2026-04-20T17:37:38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8"/>
    <x v="125"/>
    <x v="10"/>
    <d v="2026-04-20T17:37:38"/>
    <n v="172"/>
    <m/>
    <m/>
    <m/>
    <n v="8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9"/>
    <x v="125"/>
    <x v="10"/>
    <d v="2026-04-20T17:37:38"/>
    <n v="347"/>
    <m/>
    <m/>
    <m/>
    <m/>
    <m/>
    <n v="204"/>
    <n v="141"/>
    <n v="0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0"/>
    <x v="125"/>
    <x v="10"/>
    <d v="2026-04-20T17:37:38"/>
    <n v="62"/>
    <m/>
    <m/>
    <m/>
    <m/>
    <m/>
    <m/>
    <m/>
    <n v="43"/>
    <m/>
    <n v="10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1"/>
    <x v="125"/>
    <x v="10"/>
    <d v="2026-04-20T17:37:38"/>
    <n v="59.2"/>
    <n v="12"/>
    <n v="4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0"/>
    <x v="125"/>
    <x v="10"/>
    <d v="2026-04-20T17:37:38"/>
    <n v="26"/>
    <m/>
    <m/>
    <m/>
    <n v="0"/>
    <n v="2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"/>
    <x v="125"/>
    <x v="10"/>
    <d v="2026-04-20T17:37:38"/>
    <n v="32"/>
    <m/>
    <m/>
    <n v="6"/>
    <m/>
    <n v="2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9"/>
    <x v="128"/>
    <x v="2"/>
    <d v="2026-04-20T17:3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0"/>
    <x v="128"/>
    <x v="2"/>
    <d v="2026-04-20T17:37:40"/>
    <n v="16"/>
    <n v="9"/>
    <n v="7"/>
    <m/>
    <m/>
    <n v="1"/>
    <n v="1"/>
    <m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4"/>
    <x v="128"/>
    <x v="2"/>
    <d v="2026-04-20T17:37:40"/>
    <n v="8"/>
    <n v="2"/>
    <n v="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4"/>
    <x v="128"/>
    <x v="2"/>
    <d v="2026-04-20T17:37:40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5"/>
    <x v="128"/>
    <x v="2"/>
    <d v="2026-04-20T17:37:4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6"/>
    <x v="128"/>
    <x v="2"/>
    <d v="2026-04-20T17:37:40"/>
    <n v="485"/>
    <n v="192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7"/>
    <x v="128"/>
    <x v="2"/>
    <d v="2026-04-20T17:37:40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5"/>
    <x v="128"/>
    <x v="2"/>
    <d v="2026-04-20T17:37:40"/>
    <n v="69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23"/>
    <x v="129"/>
    <x v="2"/>
    <d v="2026-04-20T17:37:4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2"/>
    <x v="129"/>
    <x v="2"/>
    <d v="2026-04-20T17:37:40"/>
    <n v="312"/>
    <n v="121"/>
    <n v="191"/>
    <m/>
    <m/>
    <m/>
    <n v="42"/>
    <n v="40"/>
    <n v="77"/>
    <n v="65"/>
    <n v="5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3"/>
    <x v="129"/>
    <x v="2"/>
    <d v="2026-04-20T17:37:40"/>
    <n v="7"/>
    <n v="3"/>
    <n v="4"/>
    <m/>
    <m/>
    <m/>
    <n v="1"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15"/>
    <x v="129"/>
    <x v="2"/>
    <d v="2026-04-20T17:37:40"/>
    <n v="3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4"/>
    <x v="129"/>
    <x v="2"/>
    <d v="2026-04-20T17:37:40"/>
    <n v="51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5"/>
    <x v="129"/>
    <x v="2"/>
    <d v="2026-04-20T17:37:4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6"/>
    <x v="129"/>
    <x v="2"/>
    <d v="2026-04-20T17:37:40"/>
    <n v="510"/>
    <n v="239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7"/>
    <x v="129"/>
    <x v="2"/>
    <d v="2026-04-20T17:37:40"/>
    <n v="54"/>
    <n v="2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6"/>
    <x v="125"/>
    <x v="10"/>
    <d v="2026-04-20T17:37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12"/>
    <x v="125"/>
    <x v="10"/>
    <d v="2026-04-20T17:37:38"/>
    <n v="12"/>
    <n v="2.4"/>
    <n v="2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1"/>
    <x v="125"/>
    <x v="10"/>
    <d v="2026-04-20T17:37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6"/>
    <x v="22"/>
    <x v="125"/>
    <x v="10"/>
    <d v="2026-04-20T17:37:3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8"/>
    <x v="126"/>
    <x v="9"/>
    <d v="2026-04-20T17:37:39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9"/>
    <x v="126"/>
    <x v="9"/>
    <d v="2026-04-20T17:37:39"/>
    <n v="43"/>
    <m/>
    <m/>
    <m/>
    <m/>
    <m/>
    <n v="16"/>
    <n v="24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10"/>
    <x v="126"/>
    <x v="9"/>
    <d v="2026-04-20T17:37:39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11"/>
    <x v="126"/>
    <x v="9"/>
    <d v="2026-04-20T17:37:39"/>
    <n v="12.8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0"/>
    <x v="130"/>
    <x v="12"/>
    <d v="2026-04-20T17:37:41"/>
    <n v="6"/>
    <m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"/>
    <x v="130"/>
    <x v="12"/>
    <d v="2026-04-20T17:37:41"/>
    <n v="8"/>
    <m/>
    <m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2"/>
    <x v="130"/>
    <x v="12"/>
    <d v="2026-04-20T17:37:4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3"/>
    <x v="130"/>
    <x v="12"/>
    <d v="2026-04-20T17:37:41"/>
    <n v="2.2200000000000002"/>
    <n v="2.22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22"/>
    <x v="130"/>
    <x v="12"/>
    <d v="2026-04-20T17:37:41"/>
    <n v="11.2"/>
    <m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23"/>
    <x v="130"/>
    <x v="12"/>
    <d v="2026-04-20T17:37:4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2"/>
    <x v="130"/>
    <x v="12"/>
    <d v="2026-04-20T17:37:41"/>
    <n v="133"/>
    <n v="63"/>
    <n v="70"/>
    <n v="2"/>
    <n v="4"/>
    <n v="7"/>
    <n v="8"/>
    <n v="21"/>
    <n v="31"/>
    <n v="43"/>
    <n v="8"/>
    <m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3"/>
    <x v="130"/>
    <x v="12"/>
    <d v="2026-04-20T17:37:41"/>
    <n v="4"/>
    <n v="1"/>
    <n v="3"/>
    <m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0"/>
    <x v="126"/>
    <x v="9"/>
    <d v="2026-04-20T17:37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1"/>
    <x v="126"/>
    <x v="9"/>
    <d v="2026-04-20T17:37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22"/>
    <x v="126"/>
    <x v="9"/>
    <d v="2026-04-20T17:37:39"/>
    <n v="6.8"/>
    <n v="3.2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2"/>
    <x v="126"/>
    <x v="9"/>
    <d v="2026-04-20T17:37:39"/>
    <n v="51"/>
    <n v="21"/>
    <n v="30"/>
    <m/>
    <n v="2"/>
    <n v="3"/>
    <n v="7"/>
    <n v="7"/>
    <n v="8"/>
    <n v="12"/>
    <n v="7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367"/>
    <x v="3"/>
    <x v="126"/>
    <x v="9"/>
    <d v="2026-04-20T17:37:3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8"/>
    <x v="128"/>
    <x v="2"/>
    <d v="2026-04-20T17:37:40"/>
    <n v="294"/>
    <m/>
    <m/>
    <m/>
    <n v="14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9"/>
    <x v="128"/>
    <x v="2"/>
    <d v="2026-04-20T17:37:40"/>
    <n v="582"/>
    <m/>
    <m/>
    <m/>
    <m/>
    <m/>
    <n v="328"/>
    <n v="25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0"/>
    <x v="128"/>
    <x v="2"/>
    <d v="2026-04-20T17:37:40"/>
    <n v="113"/>
    <m/>
    <m/>
    <m/>
    <m/>
    <m/>
    <m/>
    <m/>
    <n v="52"/>
    <m/>
    <n v="30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"/>
    <x v="131"/>
    <x v="9"/>
    <d v="2026-04-20T17:37:41"/>
    <n v="722"/>
    <n v="432"/>
    <n v="290"/>
    <n v="9"/>
    <n v="25"/>
    <n v="51"/>
    <n v="74"/>
    <n v="82"/>
    <n v="164"/>
    <n v="154"/>
    <n v="78"/>
    <m/>
    <n v="35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3"/>
    <x v="131"/>
    <x v="9"/>
    <d v="2026-04-20T17:37:41"/>
    <n v="12"/>
    <n v="7"/>
    <n v="5"/>
    <m/>
    <m/>
    <n v="4"/>
    <n v="2"/>
    <m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4"/>
    <x v="131"/>
    <x v="9"/>
    <d v="2026-04-20T17:37:41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5"/>
    <x v="131"/>
    <x v="9"/>
    <d v="2026-04-20T17:37:41"/>
    <n v="7"/>
    <n v="2"/>
    <n v="5"/>
    <n v="1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6"/>
    <x v="131"/>
    <x v="9"/>
    <d v="2026-04-20T17:37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7"/>
    <x v="131"/>
    <x v="9"/>
    <d v="2026-04-20T17:37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38"/>
    <x v="131"/>
    <x v="9"/>
    <d v="2026-04-20T17:37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8"/>
    <x v="131"/>
    <x v="9"/>
    <d v="2026-04-20T17:37:41"/>
    <n v="16.399999999999999"/>
    <m/>
    <n v="4.4000000000000004"/>
    <n v="2.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9"/>
    <x v="131"/>
    <x v="9"/>
    <d v="2026-04-20T17:37:41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0"/>
    <x v="131"/>
    <x v="9"/>
    <d v="2026-04-20T17:37:41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39"/>
    <x v="131"/>
    <x v="9"/>
    <d v="2026-04-20T17:37:41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4"/>
    <x v="131"/>
    <x v="9"/>
    <d v="2026-04-20T17:37:41"/>
    <n v="7"/>
    <n v="1"/>
    <n v="6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4"/>
    <x v="131"/>
    <x v="9"/>
    <d v="2026-04-20T17:37:41"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5"/>
    <x v="131"/>
    <x v="9"/>
    <d v="2026-04-20T17:37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6"/>
    <x v="131"/>
    <x v="9"/>
    <d v="2026-04-20T17:37:41"/>
    <n v="682"/>
    <n v="25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7"/>
    <x v="131"/>
    <x v="9"/>
    <d v="2026-04-20T17:37:4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1"/>
    <x v="128"/>
    <x v="2"/>
    <d v="2026-04-20T17:37:40"/>
    <n v="122.4"/>
    <n v="9.6"/>
    <n v="26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0"/>
    <x v="128"/>
    <x v="2"/>
    <d v="2026-04-20T17:37:40"/>
    <n v="26"/>
    <m/>
    <m/>
    <m/>
    <m/>
    <n v="4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"/>
    <x v="128"/>
    <x v="2"/>
    <d v="2026-04-20T17:37:40"/>
    <n v="26"/>
    <m/>
    <m/>
    <m/>
    <m/>
    <n v="4"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2"/>
    <x v="128"/>
    <x v="2"/>
    <d v="2026-04-20T17:3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13"/>
    <x v="128"/>
    <x v="2"/>
    <d v="2026-04-20T17:37:40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1"/>
    <x v="128"/>
    <x v="2"/>
    <d v="2026-04-20T17:37:4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4"/>
    <x v="22"/>
    <x v="128"/>
    <x v="2"/>
    <d v="2026-04-20T17:37:40"/>
    <n v="6.4"/>
    <m/>
    <n v="2.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8"/>
    <x v="129"/>
    <x v="2"/>
    <d v="2026-04-20T17:37:40"/>
    <n v="168"/>
    <m/>
    <m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3"/>
    <x v="132"/>
    <x v="2"/>
    <d v="2026-04-20T17:37:42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1"/>
    <x v="132"/>
    <x v="2"/>
    <d v="2026-04-20T17:37:42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2"/>
    <x v="132"/>
    <x v="2"/>
    <d v="2026-04-20T17:37:42"/>
    <n v="8.8000000000000007"/>
    <m/>
    <m/>
    <n v="2"/>
    <n v="4.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3"/>
    <x v="132"/>
    <x v="2"/>
    <d v="2026-04-20T17:37:42"/>
    <n v="14.4"/>
    <m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"/>
    <x v="132"/>
    <x v="2"/>
    <d v="2026-04-20T17:37:42"/>
    <n v="586"/>
    <n v="208"/>
    <n v="378"/>
    <n v="5"/>
    <n v="10"/>
    <n v="44"/>
    <n v="58"/>
    <n v="81"/>
    <n v="171"/>
    <n v="125"/>
    <n v="58"/>
    <m/>
    <n v="13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3"/>
    <x v="132"/>
    <x v="2"/>
    <d v="2026-04-20T17:37:42"/>
    <n v="22"/>
    <n v="11"/>
    <n v="11"/>
    <m/>
    <m/>
    <n v="1"/>
    <n v="2"/>
    <n v="2"/>
    <n v="8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4"/>
    <x v="132"/>
    <x v="2"/>
    <d v="2026-04-20T17:37:42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5"/>
    <x v="132"/>
    <x v="2"/>
    <d v="2026-04-20T17:37:42"/>
    <n v="8"/>
    <n v="4"/>
    <n v="4"/>
    <m/>
    <n v="1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9"/>
    <x v="129"/>
    <x v="2"/>
    <d v="2026-04-20T17:37:40"/>
    <n v="286"/>
    <m/>
    <m/>
    <m/>
    <m/>
    <m/>
    <n v="152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10"/>
    <x v="129"/>
    <x v="2"/>
    <d v="2026-04-20T17:37:40"/>
    <n v="88"/>
    <m/>
    <m/>
    <m/>
    <m/>
    <m/>
    <m/>
    <m/>
    <n v="53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11"/>
    <x v="129"/>
    <x v="2"/>
    <d v="2026-04-20T17:37:40"/>
    <n v="194.4"/>
    <n v="6.4"/>
    <n v="37.6"/>
    <n v="1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0"/>
    <x v="129"/>
    <x v="2"/>
    <d v="2026-04-20T17:37:40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1"/>
    <x v="129"/>
    <x v="2"/>
    <d v="2026-04-20T17:37:40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26"/>
    <x v="129"/>
    <x v="2"/>
    <d v="2026-04-20T17:37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99"/>
    <x v="22"/>
    <x v="129"/>
    <x v="2"/>
    <d v="2026-04-20T17:37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8"/>
    <x v="130"/>
    <x v="12"/>
    <d v="2026-04-20T17:37:41"/>
    <n v="58"/>
    <m/>
    <m/>
    <m/>
    <n v="1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7"/>
    <x v="132"/>
    <x v="2"/>
    <d v="2026-04-20T17:37:42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8"/>
    <x v="132"/>
    <x v="2"/>
    <d v="2026-04-20T17:37:42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0"/>
    <x v="132"/>
    <x v="2"/>
    <d v="2026-04-20T17:37:42"/>
    <n v="6"/>
    <n v="3"/>
    <n v="3"/>
    <m/>
    <m/>
    <m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4"/>
    <x v="132"/>
    <x v="2"/>
    <d v="2026-04-20T17:37:42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4"/>
    <x v="132"/>
    <x v="2"/>
    <d v="2026-04-20T17:37:42"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5"/>
    <x v="132"/>
    <x v="2"/>
    <d v="2026-04-20T17:37:4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6"/>
    <x v="132"/>
    <x v="2"/>
    <d v="2026-04-20T17:37:42"/>
    <n v="338"/>
    <n v="117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7"/>
    <x v="132"/>
    <x v="2"/>
    <d v="2026-04-20T17:37:42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8"/>
    <x v="126"/>
    <x v="9"/>
    <d v="2026-04-21T09:07:52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9"/>
    <x v="126"/>
    <x v="9"/>
    <d v="2026-04-21T09:07:52"/>
    <n v="40"/>
    <m/>
    <m/>
    <m/>
    <m/>
    <m/>
    <n v="18"/>
    <n v="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10"/>
    <x v="126"/>
    <x v="9"/>
    <d v="2026-04-21T09:07:52"/>
    <n v="13"/>
    <m/>
    <m/>
    <m/>
    <m/>
    <m/>
    <m/>
    <m/>
    <n v="8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11"/>
    <x v="126"/>
    <x v="9"/>
    <d v="2026-04-21T09:07:52"/>
    <n v="13.6"/>
    <n v="5.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22"/>
    <x v="126"/>
    <x v="9"/>
    <d v="2026-04-21T09:07:52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2"/>
    <x v="126"/>
    <x v="9"/>
    <d v="2026-04-21T09:07:52"/>
    <n v="53"/>
    <n v="24"/>
    <n v="29"/>
    <n v="2"/>
    <n v="1"/>
    <n v="2"/>
    <n v="5"/>
    <n v="10"/>
    <n v="9"/>
    <n v="9"/>
    <n v="10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15"/>
    <x v="126"/>
    <x v="9"/>
    <d v="2026-04-21T09:07:5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4"/>
    <x v="126"/>
    <x v="9"/>
    <d v="2026-04-21T09:07:5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9"/>
    <x v="130"/>
    <x v="12"/>
    <d v="2026-04-20T17:37:41"/>
    <n v="148"/>
    <m/>
    <m/>
    <m/>
    <m/>
    <m/>
    <n v="6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0"/>
    <x v="130"/>
    <x v="12"/>
    <d v="2026-04-20T17:37:41"/>
    <n v="22"/>
    <m/>
    <m/>
    <m/>
    <m/>
    <m/>
    <m/>
    <m/>
    <n v="8"/>
    <m/>
    <n v="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1"/>
    <x v="130"/>
    <x v="12"/>
    <d v="2026-04-20T17:37:41"/>
    <n v="41.6"/>
    <n v="5.6"/>
    <n v="15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8"/>
    <x v="131"/>
    <x v="9"/>
    <d v="2026-04-20T17:37:41"/>
    <n v="312"/>
    <m/>
    <m/>
    <m/>
    <n v="148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9"/>
    <x v="131"/>
    <x v="9"/>
    <d v="2026-04-20T17:37:41"/>
    <n v="635"/>
    <m/>
    <m/>
    <m/>
    <m/>
    <m/>
    <n v="328"/>
    <n v="30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0"/>
    <x v="131"/>
    <x v="9"/>
    <d v="2026-04-20T17:37:41"/>
    <n v="194"/>
    <m/>
    <m/>
    <m/>
    <m/>
    <m/>
    <m/>
    <m/>
    <n v="74"/>
    <m/>
    <n v="70"/>
    <n v="1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1"/>
    <x v="131"/>
    <x v="9"/>
    <d v="2026-04-20T17:37:41"/>
    <n v="216.8"/>
    <n v="19.2"/>
    <n v="67.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0"/>
    <x v="131"/>
    <x v="9"/>
    <d v="2026-04-20T17:37:41"/>
    <n v="14"/>
    <m/>
    <m/>
    <m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5"/>
    <x v="126"/>
    <x v="9"/>
    <d v="2026-04-21T09:07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6"/>
    <x v="126"/>
    <x v="9"/>
    <d v="2026-04-21T09:07:52"/>
    <n v="200"/>
    <n v="8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7"/>
    <x v="126"/>
    <x v="9"/>
    <d v="2026-04-21T09:07:5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25"/>
    <x v="126"/>
    <x v="9"/>
    <d v="2026-04-21T09:07:52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n v="200367"/>
    <x v="34"/>
    <x v="126"/>
    <x v="9"/>
    <d v="2026-04-21T09:0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"/>
    <x v="131"/>
    <x v="9"/>
    <d v="2026-04-20T17:37:41"/>
    <n v="22"/>
    <m/>
    <m/>
    <n v="8"/>
    <n v="4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6"/>
    <x v="131"/>
    <x v="9"/>
    <d v="2026-04-20T17:37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2"/>
    <x v="131"/>
    <x v="9"/>
    <d v="2026-04-20T17:37:4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13"/>
    <x v="131"/>
    <x v="9"/>
    <d v="2026-04-20T17:37:41"/>
    <n v="16.28"/>
    <n v="2.59"/>
    <n v="4.8099999999999996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1"/>
    <x v="131"/>
    <x v="9"/>
    <d v="2026-04-20T17:37:4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2"/>
    <x v="131"/>
    <x v="9"/>
    <d v="2026-04-20T17:37:41"/>
    <n v="14.4"/>
    <n v="3.2"/>
    <n v="4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69"/>
    <x v="23"/>
    <x v="131"/>
    <x v="9"/>
    <d v="2026-04-20T17:37:41"/>
    <n v="8.4"/>
    <m/>
    <n v="3.2"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8"/>
    <x v="132"/>
    <x v="2"/>
    <d v="2026-04-20T17:37:42"/>
    <n v="284"/>
    <m/>
    <m/>
    <m/>
    <n v="11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402"/>
    <x v="8"/>
    <x v="127"/>
    <x v="1"/>
    <d v="2026-04-20T17:37:39"/>
    <n v="48"/>
    <m/>
    <m/>
    <m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9"/>
    <x v="132"/>
    <x v="2"/>
    <d v="2026-04-20T17:37:42"/>
    <n v="590"/>
    <m/>
    <m/>
    <m/>
    <m/>
    <m/>
    <n v="342"/>
    <n v="2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0"/>
    <x v="132"/>
    <x v="2"/>
    <d v="2026-04-20T17:37:42"/>
    <n v="104"/>
    <m/>
    <m/>
    <m/>
    <m/>
    <m/>
    <m/>
    <m/>
    <n v="57"/>
    <m/>
    <n v="26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1"/>
    <x v="132"/>
    <x v="2"/>
    <d v="2026-04-20T17:37:42"/>
    <n v="135.19999999999999"/>
    <n v="10.4"/>
    <n v="25.6"/>
    <n v="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0"/>
    <x v="132"/>
    <x v="2"/>
    <d v="2026-04-20T17:37:42"/>
    <n v="28"/>
    <m/>
    <m/>
    <m/>
    <n v="4"/>
    <n v="0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"/>
    <x v="132"/>
    <x v="2"/>
    <d v="2026-04-20T17:37:42"/>
    <n v="38"/>
    <m/>
    <m/>
    <n v="4"/>
    <n v="4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26"/>
    <x v="132"/>
    <x v="2"/>
    <d v="2026-04-20T17:37:42"/>
    <n v="9"/>
    <m/>
    <m/>
    <m/>
    <m/>
    <m/>
    <m/>
    <m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607"/>
    <x v="12"/>
    <x v="132"/>
    <x v="2"/>
    <d v="2026-04-20T17:37:4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3"/>
    <x v="134"/>
    <x v="14"/>
    <d v="2026-04-20T17:36:29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15"/>
    <x v="134"/>
    <x v="14"/>
    <d v="2026-04-20T17:36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4"/>
    <x v="134"/>
    <x v="14"/>
    <d v="2026-04-20T17:36:29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5"/>
    <x v="134"/>
    <x v="14"/>
    <d v="2026-04-20T17:36:2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6"/>
    <x v="134"/>
    <x v="14"/>
    <d v="2026-04-20T17:36:29"/>
    <n v="615"/>
    <n v="243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7"/>
    <x v="134"/>
    <x v="14"/>
    <d v="2026-04-20T17:36:29"/>
    <n v="45"/>
    <n v="1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25"/>
    <x v="134"/>
    <x v="14"/>
    <d v="2026-04-20T17:36:29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4"/>
    <x v="34"/>
    <x v="134"/>
    <x v="14"/>
    <d v="2026-04-20T17:36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4"/>
    <x v="130"/>
    <x v="12"/>
    <d v="2026-04-20T17:3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15"/>
    <x v="130"/>
    <x v="12"/>
    <d v="2026-04-20T17:37:41"/>
    <n v="4"/>
    <n v="1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4"/>
    <x v="130"/>
    <x v="12"/>
    <d v="2026-04-20T17:37:41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5"/>
    <x v="130"/>
    <x v="12"/>
    <d v="2026-04-20T17:37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27"/>
    <x v="130"/>
    <x v="12"/>
    <d v="2026-04-20T17:37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6"/>
    <x v="130"/>
    <x v="12"/>
    <d v="2026-04-20T17:37:41"/>
    <n v="172"/>
    <n v="67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7"/>
    <x v="130"/>
    <x v="12"/>
    <d v="2026-04-20T17:37:41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200538"/>
    <x v="28"/>
    <x v="130"/>
    <x v="12"/>
    <d v="2026-04-20T17:37:4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15"/>
    <x v="136"/>
    <x v="16"/>
    <d v="2026-04-20T17:36:29"/>
    <n v="5"/>
    <n v="4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16"/>
    <x v="136"/>
    <x v="16"/>
    <d v="2026-04-20T17:36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17"/>
    <x v="136"/>
    <x v="16"/>
    <d v="2026-04-20T17:36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20"/>
    <x v="136"/>
    <x v="16"/>
    <d v="2026-04-20T17:36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4"/>
    <x v="136"/>
    <x v="16"/>
    <d v="2026-04-20T17:36:29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5"/>
    <x v="136"/>
    <x v="16"/>
    <d v="2026-04-20T17:36:2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6"/>
    <x v="136"/>
    <x v="16"/>
    <d v="2026-04-20T17:36:29"/>
    <n v="350"/>
    <n v="153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6"/>
    <x v="7"/>
    <x v="136"/>
    <x v="16"/>
    <d v="2026-04-20T17:36:29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"/>
    <x v="137"/>
    <x v="17"/>
    <d v="2026-04-20T17:36:30"/>
    <n v="23"/>
    <m/>
    <n v="0"/>
    <n v="2"/>
    <n v="0"/>
    <n v="2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26"/>
    <x v="137"/>
    <x v="17"/>
    <d v="2026-04-20T17:36:3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2"/>
    <x v="137"/>
    <x v="17"/>
    <d v="2026-04-20T17:36:30"/>
    <n v="5.6"/>
    <n v="0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22"/>
    <x v="137"/>
    <x v="17"/>
    <d v="2026-04-20T17:36:30"/>
    <n v="10.4"/>
    <n v="0"/>
    <n v="0"/>
    <n v="10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2"/>
    <x v="137"/>
    <x v="17"/>
    <d v="2026-04-20T17:36:30"/>
    <n v="306"/>
    <n v="127"/>
    <n v="179"/>
    <n v="3"/>
    <n v="8"/>
    <n v="17"/>
    <n v="41"/>
    <n v="44"/>
    <n v="84"/>
    <n v="55"/>
    <n v="41"/>
    <m/>
    <n v="6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3"/>
    <x v="137"/>
    <x v="17"/>
    <d v="2026-04-20T17:36:30"/>
    <n v="14"/>
    <n v="4"/>
    <n v="10"/>
    <n v="0"/>
    <n v="1"/>
    <n v="1"/>
    <n v="0"/>
    <n v="1"/>
    <n v="4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5"/>
    <x v="137"/>
    <x v="17"/>
    <d v="2026-04-20T17:36:30"/>
    <n v="3"/>
    <n v="3"/>
    <n v="0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8"/>
    <x v="137"/>
    <x v="17"/>
    <d v="2026-04-20T17:36:30"/>
    <n v="14"/>
    <n v="0"/>
    <n v="9.1999999999999993"/>
    <n v="0"/>
    <n v="4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19"/>
    <x v="137"/>
    <x v="17"/>
    <d v="2026-04-20T17:36:30"/>
    <n v="2.8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24"/>
    <x v="137"/>
    <x v="17"/>
    <d v="2026-04-20T17:36:30"/>
    <n v="3"/>
    <n v="0"/>
    <n v="3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4"/>
    <x v="137"/>
    <x v="17"/>
    <d v="2026-04-20T17:36:30"/>
    <n v="555"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5"/>
    <x v="137"/>
    <x v="17"/>
    <d v="2026-04-20T17:36:3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27"/>
    <x v="137"/>
    <x v="17"/>
    <d v="2026-04-20T17:36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6"/>
    <x v="137"/>
    <x v="17"/>
    <d v="2026-04-20T17:36:30"/>
    <n v="555"/>
    <n v="237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7"/>
    <x v="137"/>
    <x v="17"/>
    <d v="2026-04-20T17:36:30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107"/>
    <x v="28"/>
    <x v="137"/>
    <x v="17"/>
    <d v="2026-04-20T17:36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21"/>
    <x v="140"/>
    <x v="1"/>
    <d v="2026-04-20T17:36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22"/>
    <x v="140"/>
    <x v="1"/>
    <d v="2026-04-20T17:36:31"/>
    <n v="25.2"/>
    <m/>
    <m/>
    <n v="13.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23"/>
    <x v="140"/>
    <x v="1"/>
    <d v="2026-04-20T17:36:31"/>
    <n v="14.8"/>
    <n v="7.6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2"/>
    <x v="140"/>
    <x v="1"/>
    <d v="2026-04-20T17:36:31"/>
    <n v="463"/>
    <n v="187"/>
    <n v="276"/>
    <n v="3"/>
    <n v="15"/>
    <n v="34"/>
    <n v="43"/>
    <n v="56"/>
    <n v="126"/>
    <n v="103"/>
    <n v="44"/>
    <m/>
    <n v="11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3"/>
    <x v="140"/>
    <x v="1"/>
    <d v="2026-04-20T17:36:31"/>
    <n v="4"/>
    <n v="2"/>
    <n v="2"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4"/>
    <x v="140"/>
    <x v="1"/>
    <d v="2026-04-20T17:36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5"/>
    <x v="140"/>
    <x v="1"/>
    <d v="2026-04-20T17:36:31"/>
    <n v="10"/>
    <n v="5"/>
    <n v="5"/>
    <n v="2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6"/>
    <x v="140"/>
    <x v="1"/>
    <d v="2026-04-20T17:36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7"/>
    <x v="140"/>
    <x v="1"/>
    <d v="2026-04-20T17:36:31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18"/>
    <x v="140"/>
    <x v="1"/>
    <d v="2026-04-20T17:36:3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20"/>
    <x v="140"/>
    <x v="1"/>
    <d v="2026-04-20T17:36:31"/>
    <n v="5"/>
    <n v="3"/>
    <n v="2"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24"/>
    <x v="140"/>
    <x v="1"/>
    <d v="2026-04-20T17:36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4"/>
    <x v="140"/>
    <x v="1"/>
    <d v="2026-04-20T17:36:31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5"/>
    <x v="140"/>
    <x v="1"/>
    <d v="2026-04-20T17:36:31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6"/>
    <x v="140"/>
    <x v="1"/>
    <d v="2026-04-20T17:36:31"/>
    <n v="762"/>
    <n v="29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n v="105301"/>
    <x v="7"/>
    <x v="140"/>
    <x v="1"/>
    <d v="2026-04-20T17:36:31"/>
    <n v="90"/>
    <n v="2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11"/>
    <x v="134"/>
    <x v="14"/>
    <d v="2026-05-22T11:30:09"/>
    <n v="83.2"/>
    <n v="2.4"/>
    <n v="20"/>
    <n v="6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0"/>
    <x v="134"/>
    <x v="14"/>
    <d v="2026-05-22T11:30:0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104"/>
    <x v="1"/>
    <x v="134"/>
    <x v="14"/>
    <d v="2026-05-22T11:30:0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4"/>
    <x v="18"/>
    <x v="9"/>
    <d v="2026-05-22T11:30:20"/>
    <n v="958"/>
    <n v="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5"/>
    <x v="18"/>
    <x v="9"/>
    <d v="2026-05-22T11:30:20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6"/>
    <x v="18"/>
    <x v="9"/>
    <d v="2026-05-22T11:30:20"/>
    <n v="958"/>
    <n v="370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7"/>
    <x v="18"/>
    <x v="9"/>
    <d v="2026-05-22T11:30:20"/>
    <n v="135"/>
    <n v="36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25"/>
    <x v="18"/>
    <x v="9"/>
    <d v="2026-05-22T11:30:20"/>
    <n v="33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7"/>
    <x v="34"/>
    <x v="18"/>
    <x v="9"/>
    <d v="2026-05-22T11:30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15"/>
    <x v="15"/>
    <x v="4"/>
    <d v="2026-05-22T11:30:21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18"/>
    <x v="4"/>
    <x v="15"/>
    <x v="4"/>
    <d v="2026-05-22T11:30:21"/>
    <n v="377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0"/>
    <x v="139"/>
    <x v="1"/>
    <d v="2026-05-22T11:30:12"/>
    <n v="146"/>
    <m/>
    <m/>
    <m/>
    <m/>
    <m/>
    <m/>
    <m/>
    <n v="83"/>
    <m/>
    <n v="37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11"/>
    <x v="139"/>
    <x v="1"/>
    <d v="2026-05-22T11:30:12"/>
    <n v="192"/>
    <n v="22.4"/>
    <n v="39.200000000000003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0"/>
    <x v="0"/>
    <x v="139"/>
    <x v="1"/>
    <d v="2026-05-22T11:30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0"/>
    <x v="140"/>
    <x v="1"/>
    <d v="2026-05-22T11:30:12"/>
    <n v="87"/>
    <m/>
    <m/>
    <m/>
    <m/>
    <m/>
    <m/>
    <m/>
    <n v="43"/>
    <m/>
    <n v="20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0"/>
    <x v="140"/>
    <x v="1"/>
    <d v="2026-05-22T11:30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"/>
    <x v="140"/>
    <x v="1"/>
    <d v="2026-05-22T11:30:12"/>
    <n v="11"/>
    <m/>
    <n v="1"/>
    <n v="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12"/>
    <x v="140"/>
    <x v="1"/>
    <d v="2026-05-22T11:30:12"/>
    <n v="12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21"/>
    <x v="140"/>
    <x v="1"/>
    <d v="2026-05-22T11:30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44"/>
    <x v="7"/>
    <x v="57"/>
    <x v="10"/>
    <d v="2026-05-22T11:30:4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9"/>
    <x v="52"/>
    <x v="11"/>
    <d v="2026-05-22T11:30:4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10"/>
    <x v="52"/>
    <x v="11"/>
    <d v="2026-05-22T11:30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11"/>
    <x v="52"/>
    <x v="11"/>
    <d v="2026-05-22T11:30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2"/>
    <x v="52"/>
    <x v="11"/>
    <d v="2026-05-22T11:30:44"/>
    <n v="7"/>
    <n v="6"/>
    <n v="1"/>
    <m/>
    <n v="1"/>
    <m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4"/>
    <x v="52"/>
    <x v="11"/>
    <d v="2026-05-22T11:30:4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5"/>
    <x v="52"/>
    <x v="11"/>
    <d v="2026-05-22T11:30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2"/>
    <x v="6"/>
    <x v="52"/>
    <x v="11"/>
    <d v="2026-05-22T11:30:44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58"/>
    <x v="7"/>
    <x v="72"/>
    <x v="11"/>
    <d v="2026-05-22T11:30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9"/>
    <x v="68"/>
    <x v="0"/>
    <d v="2026-05-22T11:30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10"/>
    <x v="68"/>
    <x v="0"/>
    <d v="2026-05-22T11:30:48"/>
    <n v="8"/>
    <m/>
    <m/>
    <m/>
    <m/>
    <m/>
    <m/>
    <m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11"/>
    <x v="68"/>
    <x v="0"/>
    <d v="2026-05-22T11:30:48"/>
    <n v="8.8000000000000007"/>
    <n v="2.4"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2"/>
    <x v="68"/>
    <x v="0"/>
    <d v="2026-05-22T11:30:48"/>
    <n v="24"/>
    <n v="7"/>
    <n v="17"/>
    <n v="1"/>
    <n v="1"/>
    <n v="2"/>
    <n v="4"/>
    <n v="1"/>
    <n v="5"/>
    <n v="3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4"/>
    <x v="68"/>
    <x v="0"/>
    <d v="2026-05-22T11:30:48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5"/>
    <x v="68"/>
    <x v="0"/>
    <d v="2026-05-22T11:30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460"/>
    <x v="6"/>
    <x v="68"/>
    <x v="0"/>
    <d v="2026-05-22T11:30:48"/>
    <n v="153"/>
    <n v="6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1"/>
    <x v="22"/>
    <x v="140"/>
    <x v="1"/>
    <d v="2026-05-22T11:30:12"/>
    <n v="18"/>
    <m/>
    <m/>
    <n v="1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4"/>
    <x v="1"/>
    <x v="1"/>
    <d v="2026-05-22T11:30:13"/>
    <n v="6"/>
    <n v="4"/>
    <n v="2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5"/>
    <x v="1"/>
    <x v="1"/>
    <d v="2026-05-22T11:30:13"/>
    <n v="18"/>
    <n v="11"/>
    <n v="7"/>
    <n v="1"/>
    <n v="2"/>
    <n v="5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6"/>
    <x v="1"/>
    <x v="1"/>
    <d v="2026-05-22T11:30:13"/>
    <n v="10"/>
    <n v="0"/>
    <n v="0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7"/>
    <x v="1"/>
    <x v="1"/>
    <d v="2026-05-22T11:30:1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33"/>
    <x v="1"/>
    <x v="1"/>
    <d v="2026-05-22T11:30:13"/>
    <n v="1"/>
    <m/>
    <m/>
    <m/>
    <m/>
    <m/>
    <m/>
    <m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18"/>
    <x v="1"/>
    <x v="1"/>
    <d v="2026-05-22T11:30:1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n v="105302"/>
    <x v="20"/>
    <x v="1"/>
    <x v="1"/>
    <d v="2026-05-22T11:30:13"/>
    <n v="10"/>
    <n v="3"/>
    <n v="7"/>
    <m/>
    <m/>
    <n v="1"/>
    <n v="3"/>
    <n v="1"/>
    <n v="2"/>
    <n v="2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3"/>
    <x v="132"/>
    <x v="2"/>
    <d v="2026-07-17T15:29:20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1"/>
    <x v="132"/>
    <x v="2"/>
    <d v="2026-07-17T15:29:20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2"/>
    <x v="132"/>
    <x v="2"/>
    <d v="2026-07-17T15:29:20"/>
    <n v="23.6"/>
    <n v="4.8"/>
    <n v="4.4000000000000004"/>
    <n v="4.8"/>
    <n v="2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3"/>
    <x v="132"/>
    <x v="2"/>
    <d v="2026-07-17T15:29:20"/>
    <n v="8.4"/>
    <n v="0"/>
    <n v="4.8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"/>
    <x v="132"/>
    <x v="2"/>
    <d v="2026-07-17T15:29:20"/>
    <n v="523"/>
    <n v="202"/>
    <n v="321"/>
    <n v="3"/>
    <n v="14"/>
    <n v="38"/>
    <n v="62"/>
    <n v="65"/>
    <n v="139"/>
    <n v="108"/>
    <n v="75"/>
    <m/>
    <n v="1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3"/>
    <x v="132"/>
    <x v="2"/>
    <d v="2026-07-17T15:29:20"/>
    <n v="17"/>
    <n v="9"/>
    <n v="8"/>
    <n v="1"/>
    <n v="0"/>
    <n v="5"/>
    <n v="1"/>
    <n v="1"/>
    <n v="5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4"/>
    <x v="132"/>
    <x v="2"/>
    <d v="2026-07-17T15:29:20"/>
    <n v="3"/>
    <n v="2"/>
    <n v="1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5"/>
    <x v="132"/>
    <x v="2"/>
    <d v="2026-07-17T15:29:20"/>
    <n v="9"/>
    <n v="6"/>
    <n v="3"/>
    <n v="1"/>
    <n v="2"/>
    <n v="3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6"/>
    <x v="132"/>
    <x v="2"/>
    <d v="2026-07-17T15:29:20"/>
    <n v="12"/>
    <n v="0"/>
    <n v="0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7"/>
    <x v="132"/>
    <x v="2"/>
    <d v="2026-07-17T15:29:20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18"/>
    <x v="132"/>
    <x v="2"/>
    <d v="2026-07-17T15:29:20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0"/>
    <x v="132"/>
    <x v="2"/>
    <d v="2026-07-17T15:29:20"/>
    <n v="9"/>
    <n v="3"/>
    <n v="6"/>
    <n v="0"/>
    <n v="0"/>
    <n v="1"/>
    <n v="3"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4"/>
    <x v="132"/>
    <x v="2"/>
    <d v="2026-07-17T15:29:20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4"/>
    <x v="132"/>
    <x v="2"/>
    <d v="2026-07-17T15:29:20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5"/>
    <x v="132"/>
    <x v="2"/>
    <d v="2026-07-17T15:29:2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6"/>
    <x v="132"/>
    <x v="2"/>
    <d v="2026-07-17T15:29:20"/>
    <n v="294"/>
    <n v="11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7"/>
    <x v="132"/>
    <x v="2"/>
    <d v="2026-07-17T15:29:20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25"/>
    <x v="132"/>
    <x v="2"/>
    <d v="2026-07-17T15:29:20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607"/>
    <x v="34"/>
    <x v="132"/>
    <x v="2"/>
    <d v="2026-07-17T15:2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8"/>
    <x v="127"/>
    <x v="1"/>
    <d v="2026-07-17T16:1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9"/>
    <x v="127"/>
    <x v="1"/>
    <d v="2026-07-17T16:11:23"/>
    <n v="64"/>
    <m/>
    <m/>
    <m/>
    <m/>
    <m/>
    <n v="4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10"/>
    <x v="127"/>
    <x v="1"/>
    <d v="2026-07-17T16:11:23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0"/>
    <x v="127"/>
    <x v="1"/>
    <d v="2026-07-17T16:1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12"/>
    <x v="127"/>
    <x v="1"/>
    <d v="2026-07-17T16:11:23"/>
    <n v="34.4"/>
    <n v="7.2"/>
    <n v="4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8"/>
    <x v="9"/>
    <x v="7"/>
    <d v="2026-08-19T15:38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9"/>
    <x v="9"/>
    <x v="7"/>
    <d v="2026-08-19T15:38:41"/>
    <n v="34"/>
    <m/>
    <m/>
    <m/>
    <m/>
    <m/>
    <n v="2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10"/>
    <x v="9"/>
    <x v="7"/>
    <d v="2026-08-19T15:38:41"/>
    <n v="9"/>
    <m/>
    <m/>
    <m/>
    <m/>
    <m/>
    <m/>
    <m/>
    <n v="3"/>
    <m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11"/>
    <x v="9"/>
    <x v="7"/>
    <d v="2026-08-19T15:38:41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0"/>
    <x v="9"/>
    <x v="7"/>
    <d v="2026-08-19T15:38:4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1"/>
    <x v="9"/>
    <x v="7"/>
    <d v="2026-08-19T15:38:4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2"/>
    <x v="9"/>
    <x v="7"/>
    <d v="2026-08-19T15:38:41"/>
    <n v="30"/>
    <n v="10"/>
    <n v="20"/>
    <m/>
    <m/>
    <n v="5"/>
    <n v="2"/>
    <m/>
    <n v="13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3"/>
    <x v="9"/>
    <x v="7"/>
    <d v="2026-08-19T15:38:4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9"/>
    <x v="36"/>
    <x v="7"/>
    <d v="2026-08-19T15:39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10"/>
    <x v="36"/>
    <x v="7"/>
    <d v="2026-08-19T15:39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2"/>
    <x v="36"/>
    <x v="7"/>
    <d v="2026-08-19T15:39:31"/>
    <n v="4"/>
    <m/>
    <n v="4"/>
    <m/>
    <m/>
    <m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4"/>
    <x v="36"/>
    <x v="7"/>
    <d v="2026-08-19T15:39:3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5"/>
    <x v="36"/>
    <x v="7"/>
    <d v="2026-08-19T15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6"/>
    <x v="36"/>
    <x v="7"/>
    <d v="2026-08-19T15:39:31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09"/>
    <x v="7"/>
    <x v="36"/>
    <x v="7"/>
    <d v="2026-08-19T15:3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8"/>
    <x v="37"/>
    <x v="7"/>
    <d v="2026-08-19T15:43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8"/>
    <x v="38"/>
    <x v="7"/>
    <d v="2026-08-19T15:44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9"/>
    <x v="38"/>
    <x v="7"/>
    <d v="2026-08-19T15:44:0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11"/>
    <x v="38"/>
    <x v="7"/>
    <d v="2026-08-19T15:44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2"/>
    <x v="38"/>
    <x v="7"/>
    <d v="2026-08-19T15:44:08"/>
    <n v="9"/>
    <n v="6"/>
    <n v="3"/>
    <m/>
    <m/>
    <n v="1"/>
    <n v="1"/>
    <n v="1"/>
    <n v="3"/>
    <n v="3"/>
    <n v="0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4"/>
    <x v="38"/>
    <x v="7"/>
    <d v="2026-08-19T15:44:0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5"/>
    <x v="38"/>
    <x v="7"/>
    <d v="2026-08-19T15:4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6"/>
    <x v="38"/>
    <x v="7"/>
    <d v="2026-08-19T15:44:0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1"/>
    <x v="7"/>
    <x v="38"/>
    <x v="7"/>
    <d v="2026-08-19T15:4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8"/>
    <x v="27"/>
    <x v="7"/>
    <d v="2026-08-19T15:45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9"/>
    <x v="27"/>
    <x v="7"/>
    <d v="2026-08-19T15:45:29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10"/>
    <x v="27"/>
    <x v="7"/>
    <d v="2026-08-19T15:45:29"/>
    <n v="5"/>
    <m/>
    <m/>
    <m/>
    <m/>
    <m/>
    <m/>
    <m/>
    <n v="3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2"/>
    <x v="27"/>
    <x v="7"/>
    <d v="2026-08-19T15:45:29"/>
    <n v="10"/>
    <n v="3"/>
    <n v="7"/>
    <n v="1"/>
    <m/>
    <m/>
    <n v="1"/>
    <n v="1"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4"/>
    <x v="27"/>
    <x v="7"/>
    <d v="2026-08-19T15:45:2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5"/>
    <x v="27"/>
    <x v="7"/>
    <d v="2026-08-19T15:4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6"/>
    <x v="27"/>
    <x v="7"/>
    <d v="2026-08-19T15:45:29"/>
    <n v="81"/>
    <n v="5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7"/>
    <x v="27"/>
    <x v="7"/>
    <d v="2026-08-19T15:45:2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8"/>
    <x v="39"/>
    <x v="7"/>
    <d v="2026-08-19T15:46:3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9"/>
    <x v="39"/>
    <x v="7"/>
    <d v="2026-08-19T15:46:3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11"/>
    <x v="39"/>
    <x v="7"/>
    <d v="2026-08-19T15:46:3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2"/>
    <x v="39"/>
    <x v="7"/>
    <d v="2026-08-19T15:46:32"/>
    <n v="11"/>
    <n v="6"/>
    <n v="5"/>
    <m/>
    <n v="1"/>
    <m/>
    <n v="1"/>
    <n v="1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4"/>
    <x v="39"/>
    <x v="7"/>
    <d v="2026-08-19T15:46:3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5"/>
    <x v="39"/>
    <x v="7"/>
    <d v="2026-08-19T15:46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6"/>
    <x v="39"/>
    <x v="7"/>
    <d v="2026-08-19T15:46:32"/>
    <n v="33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4"/>
    <x v="7"/>
    <x v="39"/>
    <x v="7"/>
    <d v="2026-08-19T15:46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23"/>
    <x v="127"/>
    <x v="1"/>
    <d v="2026-07-17T16:11:23"/>
    <n v="7.2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2"/>
    <x v="127"/>
    <x v="1"/>
    <d v="2026-07-17T16:11:23"/>
    <n v="67"/>
    <n v="34"/>
    <n v="33"/>
    <n v="2"/>
    <n v="1"/>
    <n v="8"/>
    <n v="7"/>
    <n v="8"/>
    <n v="23"/>
    <n v="9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3"/>
    <x v="127"/>
    <x v="1"/>
    <d v="2026-07-17T16:11:23"/>
    <n v="1"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15"/>
    <x v="127"/>
    <x v="1"/>
    <d v="2026-07-17T16:11:23"/>
    <n v="2"/>
    <n v="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4"/>
    <x v="127"/>
    <x v="1"/>
    <d v="2026-07-17T16:11:2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5"/>
    <x v="127"/>
    <x v="1"/>
    <d v="2026-07-17T16:11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6"/>
    <x v="127"/>
    <x v="1"/>
    <d v="2026-07-17T16:11:23"/>
    <n v="63"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200402"/>
    <x v="7"/>
    <x v="127"/>
    <x v="1"/>
    <d v="2026-07-17T16:11:2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4"/>
    <x v="9"/>
    <x v="7"/>
    <d v="2026-08-19T15:38:41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5"/>
    <x v="9"/>
    <x v="7"/>
    <d v="2026-08-19T15:38:4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6"/>
    <x v="9"/>
    <x v="7"/>
    <d v="2026-08-19T15:38:41"/>
    <n v="89"/>
    <n v="3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7"/>
    <x v="9"/>
    <x v="7"/>
    <d v="2026-08-19T15:38:41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310"/>
    <x v="25"/>
    <x v="9"/>
    <x v="7"/>
    <d v="2026-08-19T15:3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9"/>
    <x v="37"/>
    <x v="7"/>
    <d v="2026-08-19T15:43:27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2"/>
    <x v="37"/>
    <x v="7"/>
    <d v="2026-08-19T15:43:27"/>
    <n v="4"/>
    <n v="1"/>
    <n v="3"/>
    <n v="0"/>
    <n v="0"/>
    <n v="0"/>
    <n v="1"/>
    <m/>
    <m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4"/>
    <x v="37"/>
    <x v="7"/>
    <d v="2026-08-19T15:43:2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5"/>
    <x v="37"/>
    <x v="7"/>
    <d v="2026-08-19T15:43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6"/>
    <x v="37"/>
    <x v="7"/>
    <d v="2026-08-19T15:43:27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0"/>
    <x v="7"/>
    <x v="37"/>
    <x v="7"/>
    <d v="2026-08-19T15:4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413"/>
    <x v="25"/>
    <x v="27"/>
    <x v="7"/>
    <d v="2026-08-19T15:45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9"/>
    <x v="118"/>
    <x v="7"/>
    <d v="2026-08-19T15:52:5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10"/>
    <x v="118"/>
    <x v="7"/>
    <d v="2026-08-19T15:52:58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2"/>
    <x v="118"/>
    <x v="7"/>
    <d v="2026-08-19T15:52:58"/>
    <n v="6"/>
    <n v="2"/>
    <n v="4"/>
    <m/>
    <m/>
    <m/>
    <m/>
    <m/>
    <n v="4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4"/>
    <x v="118"/>
    <x v="7"/>
    <d v="2026-08-19T15:52:5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5"/>
    <x v="118"/>
    <x v="7"/>
    <d v="2026-08-19T15:52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6"/>
    <x v="118"/>
    <x v="7"/>
    <d v="2026-08-19T15:52:58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n v="105503"/>
    <x v="7"/>
    <x v="118"/>
    <x v="7"/>
    <d v="2026-08-19T15:52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8"/>
    <x v="134"/>
    <x v="14"/>
    <d v="2026-08-20T12:47:21"/>
    <n v="138"/>
    <m/>
    <m/>
    <m/>
    <n v="8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9"/>
    <x v="134"/>
    <x v="14"/>
    <d v="2026-08-20T12:47:21"/>
    <n v="281"/>
    <m/>
    <m/>
    <m/>
    <m/>
    <m/>
    <n v="186"/>
    <n v="9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10"/>
    <x v="134"/>
    <x v="14"/>
    <d v="2026-08-20T12:47:21"/>
    <n v="50"/>
    <m/>
    <m/>
    <m/>
    <m/>
    <m/>
    <m/>
    <m/>
    <n v="34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11"/>
    <x v="134"/>
    <x v="14"/>
    <d v="2026-08-20T12:47:21"/>
    <n v="88.8"/>
    <n v="9.6"/>
    <n v="10.4"/>
    <n v="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0"/>
    <x v="134"/>
    <x v="14"/>
    <d v="2026-08-20T12:47:21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8"/>
    <x v="136"/>
    <x v="16"/>
    <d v="2026-08-20T12:47:22"/>
    <n v="110"/>
    <m/>
    <m/>
    <m/>
    <n v="5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9"/>
    <x v="136"/>
    <x v="16"/>
    <d v="2026-08-20T12:47:22"/>
    <n v="191"/>
    <m/>
    <m/>
    <m/>
    <m/>
    <m/>
    <n v="120"/>
    <n v="7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10"/>
    <x v="136"/>
    <x v="16"/>
    <d v="2026-08-20T12:47:22"/>
    <n v="27"/>
    <m/>
    <m/>
    <m/>
    <m/>
    <m/>
    <m/>
    <m/>
    <n v="16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11"/>
    <x v="136"/>
    <x v="16"/>
    <d v="2026-08-20T12:47:22"/>
    <n v="40.799999999999997"/>
    <n v="0.8"/>
    <n v="11.2"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0"/>
    <x v="136"/>
    <x v="16"/>
    <d v="2026-08-20T12:47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1"/>
    <x v="136"/>
    <x v="16"/>
    <d v="2026-08-20T12:47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22"/>
    <x v="136"/>
    <x v="16"/>
    <d v="2026-08-20T12:47:22"/>
    <n v="17.600000000000001"/>
    <n v="4"/>
    <m/>
    <n v="8.8000000000000007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23"/>
    <x v="136"/>
    <x v="16"/>
    <d v="2026-08-20T12:47:22"/>
    <n v="8"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1"/>
    <x v="134"/>
    <x v="14"/>
    <d v="2026-08-20T12:47:2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22"/>
    <x v="134"/>
    <x v="14"/>
    <d v="2026-08-20T12:47:2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2"/>
    <x v="134"/>
    <x v="14"/>
    <d v="2026-08-20T12:47:21"/>
    <n v="294"/>
    <n v="137"/>
    <n v="157"/>
    <n v="5"/>
    <n v="4"/>
    <n v="31"/>
    <n v="40"/>
    <n v="29"/>
    <n v="93"/>
    <n v="47"/>
    <n v="35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3"/>
    <x v="134"/>
    <x v="14"/>
    <d v="2026-08-20T12:47:21"/>
    <n v="3"/>
    <n v="1"/>
    <n v="2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15"/>
    <x v="134"/>
    <x v="14"/>
    <d v="2026-08-20T12:47:2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16"/>
    <x v="134"/>
    <x v="14"/>
    <d v="2026-08-20T12:47:2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17"/>
    <x v="134"/>
    <x v="14"/>
    <d v="2026-08-20T12:47:2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8"/>
    <x v="135"/>
    <x v="15"/>
    <d v="2026-08-20T12:47:21"/>
    <n v="82"/>
    <m/>
    <m/>
    <m/>
    <n v="4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2"/>
    <x v="136"/>
    <x v="16"/>
    <d v="2026-08-20T12:47:22"/>
    <n v="191"/>
    <n v="81"/>
    <n v="110"/>
    <n v="1"/>
    <n v="5"/>
    <n v="11"/>
    <n v="26"/>
    <n v="29"/>
    <n v="60"/>
    <n v="36"/>
    <n v="17"/>
    <m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3"/>
    <x v="136"/>
    <x v="16"/>
    <d v="2026-08-20T12:47:22"/>
    <n v="8"/>
    <n v="5"/>
    <n v="3"/>
    <m/>
    <m/>
    <m/>
    <m/>
    <n v="1"/>
    <n v="3"/>
    <n v="4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8"/>
    <x v="137"/>
    <x v="17"/>
    <d v="2026-08-20T12:47:22"/>
    <n v="128"/>
    <m/>
    <m/>
    <m/>
    <n v="6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9"/>
    <x v="137"/>
    <x v="17"/>
    <d v="2026-08-20T12:47:22"/>
    <n v="303"/>
    <m/>
    <m/>
    <m/>
    <m/>
    <m/>
    <n v="166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10"/>
    <x v="137"/>
    <x v="17"/>
    <d v="2026-08-20T12:47:22"/>
    <n v="67"/>
    <m/>
    <m/>
    <m/>
    <m/>
    <m/>
    <m/>
    <m/>
    <n v="34"/>
    <m/>
    <n v="17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11"/>
    <x v="137"/>
    <x v="17"/>
    <d v="2026-08-20T12:47:22"/>
    <n v="79.2"/>
    <n v="3.2"/>
    <n v="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0"/>
    <x v="137"/>
    <x v="17"/>
    <d v="2026-08-20T12:47:22"/>
    <n v="24"/>
    <m/>
    <m/>
    <m/>
    <n v="4"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1"/>
    <x v="137"/>
    <x v="17"/>
    <d v="2026-08-20T12:47:22"/>
    <n v="19"/>
    <m/>
    <m/>
    <n v="2"/>
    <n v="4"/>
    <n v="2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9"/>
    <x v="135"/>
    <x v="15"/>
    <d v="2026-08-20T12:47:21"/>
    <n v="175"/>
    <m/>
    <m/>
    <m/>
    <m/>
    <m/>
    <n v="76"/>
    <n v="9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10"/>
    <x v="135"/>
    <x v="15"/>
    <d v="2026-08-20T12:47:21"/>
    <n v="45"/>
    <m/>
    <m/>
    <m/>
    <m/>
    <m/>
    <m/>
    <m/>
    <n v="13"/>
    <m/>
    <n v="22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11"/>
    <x v="135"/>
    <x v="15"/>
    <d v="2026-08-20T12:47:21"/>
    <n v="29.6"/>
    <n v="1.6"/>
    <n v="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0"/>
    <x v="135"/>
    <x v="15"/>
    <d v="2026-08-20T12:47:2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1"/>
    <x v="135"/>
    <x v="15"/>
    <d v="2026-08-20T12:47:21"/>
    <n v="10"/>
    <m/>
    <m/>
    <n v="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12"/>
    <x v="135"/>
    <x v="15"/>
    <d v="2026-08-20T12:47:2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22"/>
    <x v="135"/>
    <x v="15"/>
    <d v="2026-08-20T12:47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15"/>
    <x v="136"/>
    <x v="16"/>
    <d v="2026-08-20T12:47:22"/>
    <n v="6"/>
    <n v="2"/>
    <n v="4"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8"/>
    <x v="140"/>
    <x v="1"/>
    <d v="2026-08-20T12:47:24"/>
    <n v="180"/>
    <m/>
    <m/>
    <m/>
    <n v="7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9"/>
    <x v="140"/>
    <x v="1"/>
    <d v="2026-08-20T12:47:24"/>
    <n v="406"/>
    <m/>
    <m/>
    <m/>
    <m/>
    <m/>
    <n v="226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8"/>
    <x v="1"/>
    <x v="1"/>
    <d v="2026-08-20T12:47:25"/>
    <n v="270"/>
    <m/>
    <m/>
    <m/>
    <n v="128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9"/>
    <x v="1"/>
    <x v="1"/>
    <d v="2026-08-20T12:47:25"/>
    <n v="490"/>
    <m/>
    <m/>
    <m/>
    <m/>
    <m/>
    <n v="296"/>
    <n v="19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0"/>
    <x v="1"/>
    <x v="1"/>
    <d v="2026-08-20T12:47:25"/>
    <n v="141"/>
    <m/>
    <m/>
    <m/>
    <m/>
    <m/>
    <m/>
    <m/>
    <n v="64"/>
    <m/>
    <n v="4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1"/>
    <x v="1"/>
    <x v="1"/>
    <d v="2026-08-20T12:47:25"/>
    <n v="222.4"/>
    <n v="29.6"/>
    <n v="54.4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0"/>
    <x v="1"/>
    <x v="1"/>
    <d v="2026-08-20T12:47:25"/>
    <n v="14"/>
    <m/>
    <m/>
    <m/>
    <n v="6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"/>
    <x v="1"/>
    <x v="1"/>
    <d v="2026-08-20T12:47:25"/>
    <n v="20"/>
    <m/>
    <n v="0"/>
    <n v="6"/>
    <n v="6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25"/>
    <x v="6"/>
    <x v="2"/>
    <d v="2026-08-20T12:47:26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34"/>
    <x v="6"/>
    <x v="2"/>
    <d v="2026-08-20T12:47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8"/>
    <x v="2"/>
    <x v="2"/>
    <d v="2026-08-20T12:47:26"/>
    <n v="314"/>
    <m/>
    <m/>
    <m/>
    <n v="16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9"/>
    <x v="2"/>
    <x v="2"/>
    <d v="2026-08-20T12:47:26"/>
    <n v="610"/>
    <m/>
    <m/>
    <m/>
    <m/>
    <m/>
    <n v="350"/>
    <n v="25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0"/>
    <x v="2"/>
    <x v="2"/>
    <d v="2026-08-20T12:47:26"/>
    <n v="165"/>
    <m/>
    <m/>
    <m/>
    <m/>
    <m/>
    <m/>
    <m/>
    <n v="84"/>
    <m/>
    <n v="62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1"/>
    <x v="2"/>
    <x v="2"/>
    <d v="2026-08-20T12:47:26"/>
    <n v="189.6"/>
    <n v="15.2"/>
    <n v="39.200000000000003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0"/>
    <x v="2"/>
    <x v="2"/>
    <d v="2026-08-20T12:47:26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"/>
    <x v="2"/>
    <x v="2"/>
    <d v="2026-08-20T12:47:26"/>
    <n v="18"/>
    <m/>
    <m/>
    <n v="2"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2"/>
    <x v="1"/>
    <x v="1"/>
    <d v="2026-08-20T12:47:25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3"/>
    <x v="1"/>
    <x v="1"/>
    <d v="2026-08-20T12:47:25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8"/>
    <x v="3"/>
    <x v="2"/>
    <d v="2026-08-20T12:47:25"/>
    <n v="298"/>
    <m/>
    <m/>
    <m/>
    <n v="13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9"/>
    <x v="3"/>
    <x v="2"/>
    <d v="2026-08-20T12:47:25"/>
    <n v="490"/>
    <m/>
    <m/>
    <m/>
    <m/>
    <m/>
    <n v="278"/>
    <n v="2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0"/>
    <x v="3"/>
    <x v="2"/>
    <d v="2026-08-20T12:47:25"/>
    <n v="78"/>
    <m/>
    <m/>
    <m/>
    <m/>
    <m/>
    <m/>
    <m/>
    <n v="50"/>
    <m/>
    <n v="2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1"/>
    <x v="3"/>
    <x v="2"/>
    <d v="2026-08-20T12:47:25"/>
    <n v="211.2"/>
    <n v="7.2"/>
    <n v="75.2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0"/>
    <x v="3"/>
    <x v="2"/>
    <d v="2026-08-20T12:47:25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"/>
    <x v="3"/>
    <x v="2"/>
    <d v="2026-08-20T12:47:25"/>
    <n v="3"/>
    <m/>
    <n v="1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8"/>
    <x v="2"/>
    <x v="2"/>
    <d v="2026-08-20T12:47:26"/>
    <n v="36.4"/>
    <m/>
    <n v="8.8000000000000007"/>
    <n v="4.8"/>
    <n v="18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9"/>
    <x v="2"/>
    <x v="2"/>
    <d v="2026-08-20T12:47:26"/>
    <n v="26"/>
    <m/>
    <n v="9.1999999999999993"/>
    <n v="8.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0"/>
    <x v="2"/>
    <x v="2"/>
    <d v="2026-08-20T12:47:26"/>
    <n v="8"/>
    <n v="5"/>
    <n v="3"/>
    <m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4"/>
    <x v="2"/>
    <x v="2"/>
    <d v="2026-08-20T12:47:26"/>
    <n v="15"/>
    <n v="10"/>
    <n v="5"/>
    <m/>
    <n v="4"/>
    <n v="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4"/>
    <x v="2"/>
    <x v="2"/>
    <d v="2026-08-20T12:47:26"/>
    <n v="1070"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5"/>
    <x v="2"/>
    <x v="2"/>
    <d v="2026-08-20T12:47:26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6"/>
    <x v="2"/>
    <x v="2"/>
    <d v="2026-08-20T12:47:26"/>
    <n v="1070"/>
    <n v="411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7"/>
    <x v="2"/>
    <x v="2"/>
    <d v="2026-08-20T12:47:26"/>
    <n v="76"/>
    <n v="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26"/>
    <x v="137"/>
    <x v="17"/>
    <d v="2026-08-20T12:47:2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12"/>
    <x v="137"/>
    <x v="17"/>
    <d v="2026-08-20T12:47:22"/>
    <n v="11.2"/>
    <n v="3.2"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8"/>
    <x v="138"/>
    <x v="18"/>
    <d v="2026-08-20T12:47:23"/>
    <n v="172"/>
    <m/>
    <m/>
    <m/>
    <n v="10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9"/>
    <x v="138"/>
    <x v="18"/>
    <d v="2026-08-20T12:47:23"/>
    <n v="420"/>
    <m/>
    <m/>
    <m/>
    <m/>
    <m/>
    <n v="256"/>
    <n v="16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10"/>
    <x v="138"/>
    <x v="18"/>
    <d v="2026-08-20T12:47:23"/>
    <n v="67"/>
    <m/>
    <m/>
    <m/>
    <m/>
    <m/>
    <m/>
    <m/>
    <n v="46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11"/>
    <x v="138"/>
    <x v="18"/>
    <d v="2026-08-20T12:47:23"/>
    <n v="173.6"/>
    <n v="12.8"/>
    <n v="56.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0"/>
    <x v="138"/>
    <x v="18"/>
    <d v="2026-08-20T12:47:23"/>
    <n v="14"/>
    <m/>
    <m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1"/>
    <x v="138"/>
    <x v="18"/>
    <d v="2026-08-20T12:47:23"/>
    <n v="19"/>
    <m/>
    <n v="0"/>
    <n v="4"/>
    <n v="4"/>
    <n v="2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5"/>
    <x v="2"/>
    <x v="2"/>
    <d v="2026-08-20T12:47:2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34"/>
    <x v="2"/>
    <x v="2"/>
    <d v="2026-08-20T12:4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8"/>
    <x v="4"/>
    <x v="3"/>
    <d v="2026-08-20T12:47:27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9"/>
    <x v="4"/>
    <x v="3"/>
    <d v="2026-08-20T12:47:27"/>
    <n v="46"/>
    <m/>
    <m/>
    <m/>
    <m/>
    <m/>
    <n v="32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10"/>
    <x v="4"/>
    <x v="3"/>
    <d v="2026-08-20T12:47:27"/>
    <n v="16"/>
    <m/>
    <m/>
    <m/>
    <m/>
    <m/>
    <m/>
    <m/>
    <n v="9"/>
    <m/>
    <n v="6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11"/>
    <x v="4"/>
    <x v="3"/>
    <d v="2026-08-20T12:47:27"/>
    <n v="8.8000000000000007"/>
    <n v="0"/>
    <n v="0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0"/>
    <x v="4"/>
    <x v="3"/>
    <d v="2026-08-20T12:47:27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1"/>
    <x v="4"/>
    <x v="3"/>
    <d v="2026-08-20T12:47:27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12"/>
    <x v="138"/>
    <x v="18"/>
    <d v="2026-08-20T12:47:23"/>
    <n v="5.6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22"/>
    <x v="138"/>
    <x v="18"/>
    <d v="2026-08-20T12:47:23"/>
    <n v="13.6"/>
    <n v="0"/>
    <n v="4.4000000000000004"/>
    <n v="6.4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8"/>
    <x v="139"/>
    <x v="1"/>
    <d v="2026-08-20T12:47:23"/>
    <n v="266"/>
    <m/>
    <m/>
    <m/>
    <n v="11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9"/>
    <x v="139"/>
    <x v="1"/>
    <d v="2026-08-20T12:47:23"/>
    <n v="393"/>
    <m/>
    <m/>
    <m/>
    <m/>
    <m/>
    <n v="236"/>
    <n v="1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0"/>
    <x v="139"/>
    <x v="1"/>
    <d v="2026-08-20T12:47:23"/>
    <n v="142"/>
    <m/>
    <m/>
    <m/>
    <m/>
    <m/>
    <m/>
    <m/>
    <n v="94"/>
    <m/>
    <n v="18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1"/>
    <x v="139"/>
    <x v="1"/>
    <d v="2026-08-20T12:47:23"/>
    <n v="204"/>
    <n v="10.4"/>
    <n v="74.40000000000000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"/>
    <x v="139"/>
    <x v="1"/>
    <d v="2026-08-20T12:47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6"/>
    <x v="139"/>
    <x v="1"/>
    <d v="2026-08-20T12:47:2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26"/>
    <x v="3"/>
    <x v="2"/>
    <d v="2026-08-20T12:47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2"/>
    <x v="3"/>
    <x v="2"/>
    <d v="2026-08-20T12:47:25"/>
    <n v="5.6"/>
    <n v="1.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8"/>
    <x v="6"/>
    <x v="2"/>
    <d v="2026-08-20T12:47:26"/>
    <n v="256"/>
    <m/>
    <m/>
    <m/>
    <n v="134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9"/>
    <x v="6"/>
    <x v="2"/>
    <d v="2026-08-20T12:47:26"/>
    <n v="457"/>
    <m/>
    <m/>
    <m/>
    <m/>
    <m/>
    <n v="242"/>
    <n v="21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0"/>
    <x v="6"/>
    <x v="2"/>
    <d v="2026-08-20T12:47:26"/>
    <n v="94"/>
    <m/>
    <m/>
    <m/>
    <m/>
    <m/>
    <m/>
    <m/>
    <n v="64"/>
    <m/>
    <n v="1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1"/>
    <x v="6"/>
    <x v="2"/>
    <d v="2026-08-20T12:47:26"/>
    <n v="182.4"/>
    <n v="12"/>
    <n v="47.2"/>
    <n v="1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0"/>
    <x v="6"/>
    <x v="2"/>
    <d v="2026-08-20T12:47:26"/>
    <n v="28"/>
    <m/>
    <m/>
    <m/>
    <n v="4"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"/>
    <x v="6"/>
    <x v="2"/>
    <d v="2026-08-20T12:47:26"/>
    <n v="26"/>
    <m/>
    <n v="0"/>
    <n v="3"/>
    <n v="4"/>
    <n v="2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25"/>
    <x v="5"/>
    <x v="4"/>
    <d v="2026-08-20T12:47:2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34"/>
    <x v="5"/>
    <x v="4"/>
    <d v="2026-08-20T12:4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8"/>
    <x v="7"/>
    <x v="5"/>
    <d v="2026-08-20T12:47:28"/>
    <n v="130"/>
    <m/>
    <m/>
    <m/>
    <n v="7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9"/>
    <x v="7"/>
    <x v="5"/>
    <d v="2026-08-20T12:47:28"/>
    <n v="354"/>
    <m/>
    <m/>
    <m/>
    <m/>
    <m/>
    <n v="18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10"/>
    <x v="7"/>
    <x v="5"/>
    <d v="2026-08-20T12:47:28"/>
    <n v="68"/>
    <m/>
    <m/>
    <m/>
    <m/>
    <m/>
    <m/>
    <m/>
    <n v="33"/>
    <m/>
    <n v="18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11"/>
    <x v="7"/>
    <x v="5"/>
    <d v="2026-08-20T12:47:28"/>
    <n v="75.2"/>
    <m/>
    <n v="17.600000000000001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0"/>
    <x v="7"/>
    <x v="5"/>
    <d v="2026-08-20T12:47:28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1"/>
    <x v="7"/>
    <x v="5"/>
    <d v="2026-08-20T12:47:28"/>
    <n v="12"/>
    <m/>
    <m/>
    <n v="2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3"/>
    <x v="139"/>
    <x v="1"/>
    <d v="2026-08-20T12:47:23"/>
    <n v="19.239999999999998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1"/>
    <x v="139"/>
    <x v="1"/>
    <d v="2026-08-20T12:47:23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2"/>
    <x v="139"/>
    <x v="1"/>
    <d v="2026-08-20T12:47:23"/>
    <n v="10"/>
    <m/>
    <m/>
    <n v="3.2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3"/>
    <x v="139"/>
    <x v="1"/>
    <d v="2026-08-20T12:47:2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10"/>
    <x v="140"/>
    <x v="1"/>
    <d v="2026-08-20T12:47:24"/>
    <n v="75"/>
    <m/>
    <m/>
    <m/>
    <m/>
    <m/>
    <m/>
    <m/>
    <n v="43"/>
    <m/>
    <n v="10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0"/>
    <x v="140"/>
    <x v="1"/>
    <d v="2026-08-20T12:47:24"/>
    <n v="4"/>
    <m/>
    <m/>
    <m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1"/>
    <x v="140"/>
    <x v="1"/>
    <d v="2026-08-20T12:47:24"/>
    <n v="8"/>
    <m/>
    <n v="0"/>
    <n v="4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22"/>
    <x v="140"/>
    <x v="1"/>
    <d v="2026-08-20T12:47:24"/>
    <n v="23.6"/>
    <n v="4"/>
    <n v="0"/>
    <n v="4.8"/>
    <n v="1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2"/>
    <x v="6"/>
    <x v="2"/>
    <d v="2026-08-20T12:47:26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23"/>
    <x v="6"/>
    <x v="2"/>
    <d v="2026-08-20T12:47:26"/>
    <n v="7.2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6"/>
    <x v="2"/>
    <x v="2"/>
    <d v="2026-08-20T12:47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2"/>
    <x v="2"/>
    <x v="2"/>
    <d v="2026-08-20T12:47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3"/>
    <x v="2"/>
    <x v="2"/>
    <d v="2026-08-20T12:47:26"/>
    <n v="20.72"/>
    <n v="11.1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1"/>
    <x v="2"/>
    <x v="2"/>
    <d v="2026-08-20T12:47:26"/>
    <n v="14.4"/>
    <m/>
    <m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2"/>
    <x v="2"/>
    <x v="2"/>
    <d v="2026-08-20T12:47:26"/>
    <n v="17.600000000000001"/>
    <m/>
    <m/>
    <n v="8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3"/>
    <x v="2"/>
    <x v="2"/>
    <d v="2026-08-20T12:47:26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23"/>
    <x v="140"/>
    <x v="1"/>
    <d v="2026-08-20T12:47:24"/>
    <n v="26.8"/>
    <n v="0"/>
    <n v="4.8"/>
    <n v="14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2"/>
    <x v="140"/>
    <x v="1"/>
    <d v="2026-08-20T12:47:24"/>
    <n v="427"/>
    <n v="165"/>
    <n v="262"/>
    <n v="7"/>
    <n v="17"/>
    <n v="39"/>
    <n v="38"/>
    <n v="52"/>
    <n v="113"/>
    <n v="91"/>
    <n v="43"/>
    <m/>
    <n v="5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3"/>
    <x v="140"/>
    <x v="1"/>
    <d v="2026-08-20T12:47:24"/>
    <n v="7"/>
    <n v="5"/>
    <n v="2"/>
    <m/>
    <n v="0"/>
    <n v="2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15"/>
    <x v="140"/>
    <x v="1"/>
    <d v="2026-08-20T12:47:24"/>
    <n v="12"/>
    <n v="5"/>
    <n v="7"/>
    <n v="1"/>
    <n v="1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17"/>
    <x v="140"/>
    <x v="1"/>
    <d v="2026-08-20T12:47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21"/>
    <x v="1"/>
    <x v="1"/>
    <d v="2026-08-20T12:47:25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22"/>
    <x v="1"/>
    <x v="1"/>
    <d v="2026-08-20T12:47:25"/>
    <n v="63.6"/>
    <n v="2.8"/>
    <n v="18.8"/>
    <n v="14.4"/>
    <n v="14.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23"/>
    <x v="1"/>
    <x v="1"/>
    <d v="2026-08-20T12:47:25"/>
    <n v="30.4"/>
    <n v="0"/>
    <n v="4.8"/>
    <n v="15.6"/>
    <n v="2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2"/>
    <x v="8"/>
    <x v="6"/>
    <d v="2026-08-20T12:47:28"/>
    <n v="143"/>
    <n v="54"/>
    <n v="89"/>
    <n v="6"/>
    <n v="3"/>
    <n v="10"/>
    <n v="21"/>
    <n v="13"/>
    <n v="37"/>
    <n v="26"/>
    <n v="2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3"/>
    <x v="8"/>
    <x v="6"/>
    <d v="2026-08-20T12:47:28"/>
    <n v="3"/>
    <n v="2"/>
    <n v="1"/>
    <m/>
    <m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16"/>
    <x v="8"/>
    <x v="6"/>
    <d v="2026-08-20T12:4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18"/>
    <x v="8"/>
    <x v="6"/>
    <d v="2026-08-20T12:47:2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20"/>
    <x v="8"/>
    <x v="6"/>
    <d v="2026-08-20T12:47:2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24"/>
    <x v="8"/>
    <x v="6"/>
    <d v="2026-08-20T12:47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4"/>
    <x v="8"/>
    <x v="6"/>
    <d v="2026-08-20T12:47:28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5"/>
    <x v="8"/>
    <x v="6"/>
    <d v="2026-08-20T12:47:2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6"/>
    <x v="8"/>
    <x v="6"/>
    <d v="2026-08-20T12:47:28"/>
    <n v="326"/>
    <n v="144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7"/>
    <x v="8"/>
    <x v="6"/>
    <d v="2026-08-20T12:47:28"/>
    <n v="29"/>
    <n v="1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8"/>
    <x v="9"/>
    <x v="7"/>
    <d v="2026-08-20T12:47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9"/>
    <x v="9"/>
    <x v="7"/>
    <d v="2026-08-20T12:47:29"/>
    <n v="40"/>
    <m/>
    <m/>
    <m/>
    <m/>
    <m/>
    <n v="18"/>
    <n v="2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10"/>
    <x v="9"/>
    <x v="7"/>
    <d v="2026-08-20T12:47:29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11"/>
    <x v="9"/>
    <x v="7"/>
    <d v="2026-08-20T12:47:29"/>
    <n v="13.6"/>
    <m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0"/>
    <x v="9"/>
    <x v="7"/>
    <d v="2026-08-20T12:4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1"/>
    <x v="9"/>
    <x v="7"/>
    <d v="2026-08-20T12:4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2"/>
    <x v="1"/>
    <x v="1"/>
    <d v="2026-08-20T12:47:25"/>
    <n v="599"/>
    <n v="238"/>
    <n v="361"/>
    <n v="13"/>
    <n v="19"/>
    <n v="52"/>
    <n v="64"/>
    <n v="71"/>
    <n v="156"/>
    <n v="101"/>
    <n v="65"/>
    <m/>
    <n v="20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3"/>
    <x v="1"/>
    <x v="1"/>
    <d v="2026-08-20T12:47:25"/>
    <n v="10"/>
    <n v="7"/>
    <n v="3"/>
    <n v="0"/>
    <n v="0"/>
    <n v="3"/>
    <n v="3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4"/>
    <x v="1"/>
    <x v="1"/>
    <d v="2026-08-20T12:47:25"/>
    <n v="3"/>
    <n v="2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5"/>
    <x v="1"/>
    <x v="1"/>
    <d v="2026-08-20T12:47:25"/>
    <n v="24"/>
    <n v="16"/>
    <n v="8"/>
    <n v="1"/>
    <n v="6"/>
    <n v="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3"/>
    <x v="3"/>
    <x v="2"/>
    <d v="2026-08-20T12:47:25"/>
    <n v="14.43"/>
    <n v="9.6199999999999992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21"/>
    <x v="3"/>
    <x v="2"/>
    <d v="2026-08-20T12:47:25"/>
    <n v="20.8"/>
    <n v="0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22"/>
    <x v="3"/>
    <x v="2"/>
    <d v="2026-08-20T12:47:25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2"/>
    <x v="3"/>
    <x v="2"/>
    <d v="2026-08-20T12:47:25"/>
    <n v="529"/>
    <n v="223"/>
    <n v="306"/>
    <n v="2"/>
    <n v="20"/>
    <n v="41"/>
    <n v="65"/>
    <n v="84"/>
    <n v="139"/>
    <n v="110"/>
    <n v="50"/>
    <m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2"/>
    <x v="2"/>
    <x v="2"/>
    <d v="2026-08-20T12:47:26"/>
    <n v="667"/>
    <n v="300"/>
    <n v="367"/>
    <n v="6"/>
    <n v="14"/>
    <n v="48"/>
    <n v="84"/>
    <n v="73"/>
    <n v="175"/>
    <n v="131"/>
    <n v="86"/>
    <m/>
    <n v="31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3"/>
    <x v="2"/>
    <x v="2"/>
    <d v="2026-08-20T12:47:26"/>
    <n v="10"/>
    <n v="7"/>
    <n v="3"/>
    <m/>
    <m/>
    <n v="1"/>
    <m/>
    <m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12"/>
    <x v="4"/>
    <x v="3"/>
    <d v="2026-08-20T12:47:2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22"/>
    <x v="4"/>
    <x v="3"/>
    <d v="2026-08-20T12:47:27"/>
    <n v="9.1999999999999993"/>
    <n v="4.4000000000000004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2"/>
    <x v="4"/>
    <x v="3"/>
    <d v="2026-08-20T12:47:27"/>
    <n v="50"/>
    <n v="17"/>
    <n v="33"/>
    <n v="0"/>
    <n v="1"/>
    <n v="4"/>
    <n v="7"/>
    <n v="2"/>
    <n v="16"/>
    <n v="7"/>
    <n v="9"/>
    <m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3"/>
    <x v="4"/>
    <x v="3"/>
    <d v="2026-08-20T12:47:27"/>
    <n v="3"/>
    <n v="2"/>
    <n v="1"/>
    <n v="2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15"/>
    <x v="4"/>
    <x v="3"/>
    <d v="2026-08-20T12:47:27"/>
    <n v="2"/>
    <n v="2"/>
    <n v="0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4"/>
    <x v="4"/>
    <x v="3"/>
    <d v="2026-08-20T12:47:2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5"/>
    <x v="4"/>
    <x v="3"/>
    <d v="2026-08-20T12:47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6"/>
    <x v="4"/>
    <x v="3"/>
    <d v="2026-08-20T12:47:27"/>
    <n v="81"/>
    <n v="4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8"/>
    <x v="5"/>
    <x v="4"/>
    <d v="2026-08-20T12:47:27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9"/>
    <x v="5"/>
    <x v="4"/>
    <d v="2026-08-20T12:47:27"/>
    <n v="312"/>
    <m/>
    <m/>
    <m/>
    <m/>
    <m/>
    <n v="166"/>
    <n v="1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0"/>
    <x v="5"/>
    <x v="4"/>
    <d v="2026-08-20T12:47:27"/>
    <n v="88"/>
    <m/>
    <m/>
    <m/>
    <m/>
    <m/>
    <m/>
    <m/>
    <n v="31"/>
    <m/>
    <n v="30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1"/>
    <x v="5"/>
    <x v="4"/>
    <d v="2026-08-20T12:47:27"/>
    <n v="69.599999999999994"/>
    <n v="6.4"/>
    <n v="8.8000000000000007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0"/>
    <x v="5"/>
    <x v="4"/>
    <d v="2026-08-20T12:47:2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"/>
    <x v="5"/>
    <x v="4"/>
    <d v="2026-08-20T12:47:27"/>
    <n v="10"/>
    <m/>
    <m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"/>
    <x v="12"/>
    <x v="1"/>
    <d v="2026-08-20T12:47:30"/>
    <n v="785"/>
    <n v="240"/>
    <n v="545"/>
    <n v="18"/>
    <n v="25"/>
    <n v="72"/>
    <n v="79"/>
    <n v="80"/>
    <n v="189"/>
    <n v="105"/>
    <n v="113"/>
    <m/>
    <n v="62"/>
    <n v="2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3"/>
    <x v="12"/>
    <x v="1"/>
    <d v="2026-08-20T12:47:30"/>
    <n v="23"/>
    <n v="11"/>
    <n v="12"/>
    <m/>
    <m/>
    <n v="2"/>
    <m/>
    <n v="1"/>
    <n v="9"/>
    <n v="6"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4"/>
    <x v="12"/>
    <x v="1"/>
    <d v="2026-08-20T12:47:30"/>
    <n v="4"/>
    <n v="1"/>
    <n v="3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5"/>
    <x v="12"/>
    <x v="1"/>
    <d v="2026-08-20T12:47:30"/>
    <n v="10"/>
    <n v="4"/>
    <n v="6"/>
    <m/>
    <n v="2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6"/>
    <x v="12"/>
    <x v="1"/>
    <d v="2026-08-20T12:47:30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7"/>
    <x v="12"/>
    <x v="1"/>
    <d v="2026-08-20T12:47:30"/>
    <n v="12"/>
    <m/>
    <m/>
    <m/>
    <m/>
    <m/>
    <n v="8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8"/>
    <x v="12"/>
    <x v="1"/>
    <d v="2026-08-20T12:47:30"/>
    <n v="78"/>
    <n v="2.4"/>
    <n v="9.1999999999999993"/>
    <n v="27.6"/>
    <n v="29.6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9"/>
    <x v="12"/>
    <x v="1"/>
    <d v="2026-08-20T12:47:30"/>
    <n v="27.2"/>
    <n v="7.6"/>
    <n v="4.4000000000000004"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2"/>
    <x v="5"/>
    <x v="4"/>
    <d v="2026-08-20T12:47:27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3"/>
    <x v="5"/>
    <x v="4"/>
    <d v="2026-08-20T12:47:27"/>
    <n v="6.29"/>
    <m/>
    <n v="6.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26"/>
    <x v="7"/>
    <x v="5"/>
    <d v="2026-08-20T12:47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12"/>
    <x v="7"/>
    <x v="5"/>
    <d v="2026-08-20T12:4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22"/>
    <x v="7"/>
    <x v="5"/>
    <d v="2026-08-20T12:47:28"/>
    <n v="8.4"/>
    <m/>
    <n v="2.8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23"/>
    <x v="7"/>
    <x v="5"/>
    <d v="2026-08-20T12:47:2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2"/>
    <x v="7"/>
    <x v="5"/>
    <d v="2026-08-20T12:47:28"/>
    <n v="332"/>
    <n v="142"/>
    <n v="190"/>
    <m/>
    <n v="6"/>
    <n v="24"/>
    <n v="36"/>
    <n v="29"/>
    <n v="92"/>
    <n v="86"/>
    <n v="33"/>
    <m/>
    <n v="9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3"/>
    <x v="7"/>
    <x v="5"/>
    <d v="2026-08-20T12:47:28"/>
    <n v="7"/>
    <n v="5"/>
    <n v="2"/>
    <m/>
    <m/>
    <n v="1"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15"/>
    <x v="7"/>
    <x v="5"/>
    <d v="2026-08-20T12:47:28"/>
    <n v="4"/>
    <n v="1"/>
    <n v="3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4"/>
    <x v="7"/>
    <x v="5"/>
    <d v="2026-08-20T12:47:28"/>
    <n v="725"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8"/>
    <x v="8"/>
    <x v="6"/>
    <d v="2026-08-20T12:47:28"/>
    <n v="68"/>
    <m/>
    <m/>
    <m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9"/>
    <x v="8"/>
    <x v="6"/>
    <d v="2026-08-20T12:47:28"/>
    <n v="126"/>
    <m/>
    <m/>
    <m/>
    <m/>
    <m/>
    <n v="7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10"/>
    <x v="8"/>
    <x v="6"/>
    <d v="2026-08-20T12:47:28"/>
    <n v="30"/>
    <m/>
    <m/>
    <m/>
    <m/>
    <m/>
    <m/>
    <m/>
    <n v="22"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11"/>
    <x v="8"/>
    <x v="6"/>
    <d v="2026-08-20T12:47:28"/>
    <n v="48"/>
    <n v="16.8"/>
    <n v="8.8000000000000007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0"/>
    <x v="8"/>
    <x v="6"/>
    <d v="2026-08-20T12:47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1"/>
    <x v="8"/>
    <x v="6"/>
    <d v="2026-08-20T12:47:28"/>
    <n v="6"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2"/>
    <x v="6"/>
    <x v="2"/>
    <d v="2026-08-20T12:47:26"/>
    <n v="503"/>
    <n v="199"/>
    <n v="304"/>
    <n v="4"/>
    <n v="13"/>
    <n v="42"/>
    <n v="67"/>
    <n v="61"/>
    <n v="121"/>
    <n v="108"/>
    <n v="66"/>
    <m/>
    <n v="9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3"/>
    <x v="6"/>
    <x v="2"/>
    <d v="2026-08-20T12:47:26"/>
    <n v="18"/>
    <n v="11"/>
    <n v="7"/>
    <n v="0"/>
    <n v="2"/>
    <n v="2"/>
    <n v="2"/>
    <n v="1"/>
    <n v="6"/>
    <n v="5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5"/>
    <x v="6"/>
    <x v="2"/>
    <d v="2026-08-20T12:47:26"/>
    <n v="2"/>
    <n v="2"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8"/>
    <x v="6"/>
    <x v="2"/>
    <d v="2026-08-20T12:47:26"/>
    <n v="8"/>
    <n v="0"/>
    <n v="0"/>
    <n v="4.8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4"/>
    <x v="2"/>
    <x v="2"/>
    <d v="2026-08-20T12:47:26"/>
    <n v="5"/>
    <n v="1"/>
    <n v="4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5"/>
    <x v="2"/>
    <x v="2"/>
    <d v="2026-08-20T12:47:26"/>
    <n v="8"/>
    <n v="6"/>
    <n v="2"/>
    <m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6"/>
    <x v="2"/>
    <x v="2"/>
    <d v="2026-08-20T12:47:26"/>
    <n v="14"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5"/>
    <x v="17"/>
    <x v="2"/>
    <x v="2"/>
    <d v="2026-08-20T12:47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0"/>
    <x v="12"/>
    <x v="1"/>
    <d v="2026-08-20T12:47:30"/>
    <n v="12"/>
    <n v="4"/>
    <n v="8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4"/>
    <x v="12"/>
    <x v="1"/>
    <d v="2026-08-20T12:47:30"/>
    <n v="27"/>
    <n v="10"/>
    <n v="17"/>
    <n v="3"/>
    <n v="3"/>
    <n v="8"/>
    <n v="1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4"/>
    <x v="12"/>
    <x v="1"/>
    <d v="2026-08-20T12:47:30"/>
    <n v="1036"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5"/>
    <x v="12"/>
    <x v="1"/>
    <d v="2026-08-20T12:47:30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9"/>
    <x v="12"/>
    <x v="1"/>
    <d v="2026-08-20T12:47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30"/>
    <x v="12"/>
    <x v="1"/>
    <d v="2026-08-20T12:47:3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6"/>
    <x v="12"/>
    <x v="1"/>
    <d v="2026-08-20T12:47:30"/>
    <n v="1036"/>
    <n v="380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7"/>
    <x v="12"/>
    <x v="1"/>
    <d v="2026-08-20T12:47:30"/>
    <n v="105"/>
    <n v="4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26"/>
    <x v="8"/>
    <x v="6"/>
    <d v="2026-08-20T12:47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9"/>
    <x v="12"/>
    <x v="8"/>
    <x v="6"/>
    <d v="2026-08-20T12:47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22"/>
    <x v="9"/>
    <x v="7"/>
    <d v="2026-08-20T12:47:2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2"/>
    <x v="9"/>
    <x v="7"/>
    <d v="2026-08-20T12:47:29"/>
    <n v="37"/>
    <n v="14"/>
    <n v="23"/>
    <m/>
    <n v="1"/>
    <n v="4"/>
    <n v="4"/>
    <n v="2"/>
    <n v="9"/>
    <n v="1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3"/>
    <x v="9"/>
    <x v="7"/>
    <d v="2026-08-20T12:47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15"/>
    <x v="9"/>
    <x v="7"/>
    <d v="2026-08-20T12:47:29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4"/>
    <x v="9"/>
    <x v="7"/>
    <d v="2026-08-20T12:47:2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5"/>
    <x v="9"/>
    <x v="7"/>
    <d v="2026-08-20T12:47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6"/>
    <x v="9"/>
    <x v="7"/>
    <d v="2026-08-20T12:47:29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7"/>
    <x v="9"/>
    <x v="7"/>
    <d v="2026-08-20T12:47:29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8"/>
    <x v="10"/>
    <x v="4"/>
    <d v="2026-08-20T12:47:29"/>
    <n v="46"/>
    <m/>
    <m/>
    <m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9"/>
    <x v="10"/>
    <x v="4"/>
    <d v="2026-08-20T12:47:29"/>
    <n v="111"/>
    <m/>
    <m/>
    <m/>
    <m/>
    <m/>
    <n v="5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10"/>
    <x v="10"/>
    <x v="4"/>
    <d v="2026-08-20T12:47:29"/>
    <n v="20"/>
    <m/>
    <m/>
    <m/>
    <m/>
    <m/>
    <m/>
    <m/>
    <n v="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11"/>
    <x v="10"/>
    <x v="4"/>
    <d v="2026-08-20T12:47:29"/>
    <n v="16"/>
    <n v="3.2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2"/>
    <x v="10"/>
    <x v="4"/>
    <d v="2026-08-20T12:47:29"/>
    <n v="102"/>
    <n v="39"/>
    <n v="63"/>
    <n v="1"/>
    <n v="1"/>
    <n v="4"/>
    <n v="5"/>
    <n v="18"/>
    <n v="28"/>
    <n v="28"/>
    <n v="9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4"/>
    <x v="10"/>
    <x v="4"/>
    <d v="2026-08-20T12:47:29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5"/>
    <x v="10"/>
    <x v="4"/>
    <d v="2026-08-20T12:47:2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6"/>
    <x v="10"/>
    <x v="4"/>
    <d v="2026-08-20T12:47:29"/>
    <n v="270"/>
    <n v="129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8"/>
    <x v="11"/>
    <x v="4"/>
    <d v="2026-08-20T12:47:30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9"/>
    <x v="11"/>
    <x v="4"/>
    <d v="2026-08-20T12:47:30"/>
    <n v="61"/>
    <m/>
    <m/>
    <m/>
    <m/>
    <m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10"/>
    <x v="11"/>
    <x v="4"/>
    <d v="2026-08-20T12:47:30"/>
    <n v="18"/>
    <m/>
    <m/>
    <m/>
    <m/>
    <m/>
    <m/>
    <m/>
    <n v="10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11"/>
    <x v="11"/>
    <x v="4"/>
    <d v="2026-08-20T12:47:30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22"/>
    <x v="11"/>
    <x v="4"/>
    <d v="2026-08-20T12:47:3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23"/>
    <x v="11"/>
    <x v="4"/>
    <d v="2026-08-20T12:47:30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6"/>
    <x v="7"/>
    <x v="4"/>
    <x v="3"/>
    <d v="2026-08-20T12:47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22"/>
    <x v="5"/>
    <x v="4"/>
    <d v="2026-08-20T12:47:27"/>
    <n v="8"/>
    <m/>
    <m/>
    <m/>
    <n v="1.6"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23"/>
    <x v="5"/>
    <x v="4"/>
    <d v="2026-08-20T12:47:27"/>
    <n v="6.8"/>
    <m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2"/>
    <x v="5"/>
    <x v="4"/>
    <d v="2026-08-20T12:47:27"/>
    <n v="308"/>
    <n v="135"/>
    <n v="173"/>
    <n v="3"/>
    <n v="4"/>
    <n v="23"/>
    <n v="27"/>
    <n v="20"/>
    <n v="83"/>
    <n v="73"/>
    <n v="33"/>
    <m/>
    <n v="15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3"/>
    <x v="5"/>
    <x v="4"/>
    <d v="2026-08-20T12:47:27"/>
    <n v="6"/>
    <n v="3"/>
    <n v="3"/>
    <n v="1"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4"/>
    <x v="5"/>
    <x v="4"/>
    <d v="2026-08-20T12:47:27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15"/>
    <x v="5"/>
    <x v="4"/>
    <d v="2026-08-20T12:47:27"/>
    <n v="5"/>
    <n v="1"/>
    <n v="4"/>
    <m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4"/>
    <x v="5"/>
    <x v="4"/>
    <d v="2026-08-20T12:47:27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2"/>
    <x v="11"/>
    <x v="4"/>
    <d v="2026-08-20T12:47:30"/>
    <n v="66"/>
    <n v="19"/>
    <n v="47"/>
    <m/>
    <n v="2"/>
    <n v="1"/>
    <n v="9"/>
    <n v="7"/>
    <n v="14"/>
    <n v="17"/>
    <n v="10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15"/>
    <x v="11"/>
    <x v="4"/>
    <d v="2026-08-20T12:47:30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8"/>
    <x v="12"/>
    <x v="1"/>
    <d v="2026-08-20T12:47:30"/>
    <n v="318"/>
    <m/>
    <m/>
    <m/>
    <n v="158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9"/>
    <x v="12"/>
    <x v="1"/>
    <d v="2026-08-20T12:47:30"/>
    <n v="586"/>
    <m/>
    <m/>
    <m/>
    <m/>
    <m/>
    <n v="378"/>
    <n v="20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0"/>
    <x v="12"/>
    <x v="1"/>
    <d v="2026-08-20T12:47:30"/>
    <n v="211"/>
    <m/>
    <m/>
    <m/>
    <m/>
    <m/>
    <m/>
    <m/>
    <n v="109"/>
    <m/>
    <n v="62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1"/>
    <x v="12"/>
    <x v="1"/>
    <d v="2026-08-20T12:47:30"/>
    <n v="301.60000000000002"/>
    <n v="31.2"/>
    <n v="76"/>
    <n v="1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0"/>
    <x v="12"/>
    <x v="1"/>
    <d v="2026-08-20T12:47:3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"/>
    <x v="12"/>
    <x v="1"/>
    <d v="2026-08-20T12:47:30"/>
    <n v="37"/>
    <m/>
    <m/>
    <n v="5"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7"/>
    <x v="18"/>
    <x v="9"/>
    <d v="2026-08-20T12:47:32"/>
    <n v="154"/>
    <n v="39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5"/>
    <x v="18"/>
    <x v="9"/>
    <d v="2026-08-20T12:47:32"/>
    <n v="37"/>
    <n v="2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8"/>
    <x v="15"/>
    <x v="4"/>
    <d v="2026-08-20T12:47:3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9"/>
    <x v="15"/>
    <x v="4"/>
    <d v="2026-08-20T12:47:32"/>
    <n v="251"/>
    <m/>
    <m/>
    <m/>
    <m/>
    <m/>
    <n v="130"/>
    <n v="1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10"/>
    <x v="15"/>
    <x v="4"/>
    <d v="2026-08-20T12:47:32"/>
    <n v="45"/>
    <m/>
    <m/>
    <m/>
    <m/>
    <m/>
    <m/>
    <m/>
    <n v="26"/>
    <m/>
    <n v="8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11"/>
    <x v="15"/>
    <x v="4"/>
    <d v="2026-08-20T12:47:32"/>
    <n v="55.2"/>
    <n v="6.4"/>
    <n v="8.800000000000000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0"/>
    <x v="15"/>
    <x v="4"/>
    <d v="2026-08-20T12:47:32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1"/>
    <x v="15"/>
    <x v="4"/>
    <d v="2026-08-20T12:47:32"/>
    <n v="14"/>
    <m/>
    <m/>
    <n v="2"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5"/>
    <x v="5"/>
    <x v="4"/>
    <d v="2026-08-20T12:47:2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30"/>
    <x v="5"/>
    <x v="4"/>
    <d v="2026-08-20T12:47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6"/>
    <x v="5"/>
    <x v="4"/>
    <d v="2026-08-20T12:47:27"/>
    <n v="407"/>
    <n v="178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7"/>
    <x v="5"/>
    <x v="4"/>
    <d v="2026-08-20T12:47:27"/>
    <n v="60"/>
    <n v="2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7"/>
    <x v="32"/>
    <x v="5"/>
    <x v="4"/>
    <d v="2026-08-20T12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5"/>
    <x v="7"/>
    <x v="5"/>
    <d v="2026-08-20T12:47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6"/>
    <x v="7"/>
    <x v="5"/>
    <d v="2026-08-20T12:47:28"/>
    <n v="725"/>
    <n v="306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8"/>
    <x v="7"/>
    <x v="7"/>
    <x v="5"/>
    <d v="2026-08-20T12:47:28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3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"/>
    <x v="133"/>
    <x v="1"/>
    <d v="2026-08-20T12:47:33"/>
    <n v="659"/>
    <n v="271"/>
    <n v="388"/>
    <n v="9"/>
    <n v="15"/>
    <n v="47"/>
    <n v="77"/>
    <n v="69"/>
    <n v="170"/>
    <n v="134"/>
    <n v="90"/>
    <m/>
    <n v="13"/>
    <n v="1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3"/>
    <x v="133"/>
    <x v="1"/>
    <d v="2026-08-20T12:47:33"/>
    <n v="20"/>
    <n v="10"/>
    <n v="10"/>
    <n v="2"/>
    <n v="1"/>
    <n v="1"/>
    <n v="4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4"/>
    <x v="133"/>
    <x v="1"/>
    <d v="2026-08-20T12:47:33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5"/>
    <x v="133"/>
    <x v="1"/>
    <d v="2026-08-20T12:47:33"/>
    <n v="7"/>
    <n v="3"/>
    <n v="4"/>
    <n v="1"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7"/>
    <x v="133"/>
    <x v="1"/>
    <d v="2026-08-20T12:4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33"/>
    <x v="133"/>
    <x v="1"/>
    <d v="2026-08-20T12:47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40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0"/>
    <x v="133"/>
    <x v="1"/>
    <d v="2026-08-20T12:47:33"/>
    <n v="3"/>
    <m/>
    <n v="3"/>
    <m/>
    <m/>
    <m/>
    <m/>
    <m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36"/>
    <x v="133"/>
    <x v="1"/>
    <d v="2026-08-20T12:4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4"/>
    <x v="133"/>
    <x v="1"/>
    <d v="2026-08-20T12:47:33"/>
    <n v="695"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5"/>
    <x v="133"/>
    <x v="1"/>
    <d v="2026-08-20T12:47:33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7"/>
    <x v="133"/>
    <x v="1"/>
    <d v="2026-08-20T12:4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30"/>
    <x v="133"/>
    <x v="1"/>
    <d v="2026-08-20T12:47:33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6"/>
    <x v="133"/>
    <x v="1"/>
    <d v="2026-08-20T12:47:33"/>
    <n v="695"/>
    <n v="282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7"/>
    <x v="133"/>
    <x v="1"/>
    <d v="2026-08-20T12:47:33"/>
    <n v="80"/>
    <n v="2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6"/>
    <x v="12"/>
    <x v="1"/>
    <d v="2026-08-20T12:47:30"/>
    <n v="8"/>
    <m/>
    <m/>
    <m/>
    <m/>
    <m/>
    <m/>
    <m/>
    <m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13"/>
    <x v="12"/>
    <x v="1"/>
    <d v="2026-08-20T12:47:30"/>
    <n v="8.8800000000000008"/>
    <m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8"/>
    <x v="13"/>
    <x v="8"/>
    <d v="2026-08-20T12:47:31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9"/>
    <x v="13"/>
    <x v="8"/>
    <d v="2026-08-20T12:47:31"/>
    <n v="45"/>
    <m/>
    <m/>
    <m/>
    <m/>
    <m/>
    <n v="26"/>
    <n v="1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10"/>
    <x v="13"/>
    <x v="8"/>
    <d v="2026-08-20T12:47:31"/>
    <n v="5"/>
    <m/>
    <m/>
    <m/>
    <m/>
    <m/>
    <m/>
    <m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11"/>
    <x v="13"/>
    <x v="8"/>
    <d v="2026-08-20T12:47:31"/>
    <n v="16.8"/>
    <n v="2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0"/>
    <x v="13"/>
    <x v="8"/>
    <d v="2026-08-20T12:47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1"/>
    <x v="13"/>
    <x v="8"/>
    <d v="2026-08-20T12:47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2"/>
    <x v="13"/>
    <x v="8"/>
    <d v="2026-08-20T12:47:31"/>
    <n v="47"/>
    <n v="18"/>
    <n v="29"/>
    <n v="1"/>
    <n v="1"/>
    <n v="4"/>
    <n v="5"/>
    <n v="8"/>
    <n v="13"/>
    <n v="10"/>
    <n v="5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3"/>
    <x v="13"/>
    <x v="8"/>
    <d v="2026-08-20T12:47:31"/>
    <n v="1"/>
    <n v="1"/>
    <m/>
    <m/>
    <m/>
    <m/>
    <m/>
    <m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8"/>
    <x v="14"/>
    <x v="9"/>
    <d v="2026-08-20T12:47:31"/>
    <n v="84"/>
    <m/>
    <m/>
    <m/>
    <n v="3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9"/>
    <x v="14"/>
    <x v="9"/>
    <d v="2026-08-20T12:47:31"/>
    <n v="182"/>
    <m/>
    <m/>
    <m/>
    <m/>
    <m/>
    <n v="94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10"/>
    <x v="14"/>
    <x v="9"/>
    <d v="2026-08-20T12:47:31"/>
    <n v="43"/>
    <m/>
    <m/>
    <m/>
    <m/>
    <m/>
    <m/>
    <m/>
    <n v="23"/>
    <m/>
    <n v="8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11"/>
    <x v="14"/>
    <x v="9"/>
    <d v="2026-08-20T12:47:31"/>
    <n v="56"/>
    <m/>
    <n v="2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0"/>
    <x v="14"/>
    <x v="9"/>
    <d v="2026-08-20T12:47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1"/>
    <x v="14"/>
    <x v="9"/>
    <d v="2026-08-20T12:47:31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12"/>
    <x v="14"/>
    <x v="9"/>
    <d v="2026-08-20T12:47:3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23"/>
    <x v="14"/>
    <x v="9"/>
    <d v="2026-08-20T12:47:3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8"/>
    <x v="18"/>
    <x v="9"/>
    <d v="2026-08-20T12:47:32"/>
    <n v="260"/>
    <m/>
    <m/>
    <m/>
    <n v="16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9"/>
    <x v="18"/>
    <x v="9"/>
    <d v="2026-08-20T12:47:32"/>
    <n v="514"/>
    <m/>
    <m/>
    <m/>
    <m/>
    <m/>
    <n v="292"/>
    <n v="2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0"/>
    <x v="18"/>
    <x v="9"/>
    <d v="2026-08-20T12:47:32"/>
    <n v="159"/>
    <m/>
    <m/>
    <m/>
    <m/>
    <m/>
    <m/>
    <m/>
    <n v="64"/>
    <m/>
    <n v="52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1"/>
    <x v="18"/>
    <x v="9"/>
    <d v="2026-08-20T12:47:32"/>
    <n v="148"/>
    <n v="16"/>
    <n v="2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0"/>
    <x v="18"/>
    <x v="9"/>
    <d v="2026-08-20T12:47:32"/>
    <n v="20"/>
    <m/>
    <m/>
    <m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"/>
    <x v="18"/>
    <x v="9"/>
    <d v="2026-08-20T12:47:32"/>
    <n v="22"/>
    <m/>
    <m/>
    <n v="2"/>
    <n v="2"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0"/>
    <x v="25"/>
    <x v="9"/>
    <x v="7"/>
    <d v="2026-08-20T12:47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1"/>
    <x v="7"/>
    <x v="10"/>
    <x v="4"/>
    <d v="2026-08-20T12:47:29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4"/>
    <x v="11"/>
    <x v="4"/>
    <d v="2026-08-20T12:47:30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5"/>
    <x v="11"/>
    <x v="4"/>
    <d v="2026-08-20T12:47:3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6"/>
    <x v="11"/>
    <x v="4"/>
    <d v="2026-08-20T12:47:30"/>
    <n v="194"/>
    <n v="9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2"/>
    <x v="7"/>
    <x v="11"/>
    <x v="4"/>
    <d v="2026-08-20T12:47:3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1"/>
    <x v="12"/>
    <x v="1"/>
    <d v="2026-08-20T12:47:3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2"/>
    <x v="12"/>
    <x v="1"/>
    <d v="2026-08-20T12:47:30"/>
    <n v="34"/>
    <m/>
    <n v="9.6"/>
    <n v="8.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6"/>
    <x v="16"/>
    <x v="2"/>
    <d v="2026-08-20T12:47:33"/>
    <n v="211"/>
    <n v="9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7"/>
    <x v="16"/>
    <x v="2"/>
    <d v="2026-08-20T12:47:33"/>
    <n v="21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8"/>
    <x v="17"/>
    <x v="9"/>
    <d v="2026-08-20T12:47:34"/>
    <n v="198"/>
    <m/>
    <m/>
    <m/>
    <n v="10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9"/>
    <x v="17"/>
    <x v="9"/>
    <d v="2026-08-20T12:47:34"/>
    <n v="467"/>
    <m/>
    <m/>
    <m/>
    <m/>
    <m/>
    <n v="256"/>
    <n v="209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0"/>
    <x v="17"/>
    <x v="9"/>
    <d v="2026-08-20T12:47:34"/>
    <n v="87"/>
    <m/>
    <m/>
    <m/>
    <m/>
    <m/>
    <m/>
    <m/>
    <n v="49"/>
    <m/>
    <n v="18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1"/>
    <x v="17"/>
    <x v="9"/>
    <d v="2026-08-20T12:47:34"/>
    <n v="136.80000000000001"/>
    <n v="21.6"/>
    <n v="24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0"/>
    <x v="17"/>
    <x v="9"/>
    <d v="2026-08-20T12:47:34"/>
    <n v="20"/>
    <m/>
    <m/>
    <m/>
    <n v="0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"/>
    <x v="17"/>
    <x v="9"/>
    <d v="2026-08-20T12:47:34"/>
    <n v="20"/>
    <m/>
    <n v="0"/>
    <n v="0"/>
    <n v="0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6"/>
    <x v="18"/>
    <x v="9"/>
    <d v="2026-08-20T12:47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3"/>
    <x v="18"/>
    <x v="9"/>
    <d v="2026-08-20T12:47:32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12"/>
    <x v="15"/>
    <x v="4"/>
    <d v="2026-08-20T12:47:32"/>
    <n v="7.2"/>
    <n v="0.8"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22"/>
    <x v="15"/>
    <x v="4"/>
    <d v="2026-08-20T12:47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23"/>
    <x v="15"/>
    <x v="4"/>
    <d v="2026-08-20T12:47:32"/>
    <n v="6"/>
    <m/>
    <m/>
    <n v="2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2"/>
    <x v="15"/>
    <x v="4"/>
    <d v="2026-08-20T12:47:32"/>
    <n v="261"/>
    <n v="118"/>
    <n v="140"/>
    <n v="5"/>
    <n v="4"/>
    <n v="19"/>
    <n v="29"/>
    <n v="35"/>
    <n v="65"/>
    <n v="62"/>
    <n v="27"/>
    <m/>
    <n v="4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3"/>
    <x v="15"/>
    <x v="4"/>
    <d v="2026-08-20T12:47:32"/>
    <n v="11"/>
    <n v="8"/>
    <n v="3"/>
    <n v="1"/>
    <n v="1"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15"/>
    <x v="15"/>
    <x v="4"/>
    <d v="2026-08-20T12:47:32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9"/>
    <x v="17"/>
    <x v="9"/>
    <d v="2026-08-20T12:47:34"/>
    <n v="8.8000000000000007"/>
    <n v="0"/>
    <n v="4.4000000000000004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20"/>
    <x v="17"/>
    <x v="9"/>
    <d v="2026-08-20T12:47:34"/>
    <n v="8"/>
    <n v="6"/>
    <n v="2"/>
    <n v="0"/>
    <n v="0"/>
    <n v="0"/>
    <n v="5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24"/>
    <x v="17"/>
    <x v="9"/>
    <d v="2026-08-20T12:47:34"/>
    <n v="4"/>
    <n v="1"/>
    <n v="3"/>
    <n v="0"/>
    <n v="1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4"/>
    <x v="17"/>
    <x v="9"/>
    <d v="2026-08-20T12:47:34"/>
    <n v="999"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5"/>
    <x v="17"/>
    <x v="9"/>
    <d v="2026-08-20T12:47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30"/>
    <x v="17"/>
    <x v="9"/>
    <d v="2026-08-20T12:47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6"/>
    <x v="17"/>
    <x v="9"/>
    <d v="2026-08-20T12:47:34"/>
    <n v="999"/>
    <n v="384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7"/>
    <x v="17"/>
    <x v="9"/>
    <d v="2026-08-20T12:47:34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4"/>
    <x v="15"/>
    <x v="4"/>
    <d v="2026-08-20T12:47:32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5"/>
    <x v="15"/>
    <x v="4"/>
    <d v="2026-08-20T12:47:3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8"/>
    <x v="133"/>
    <x v="1"/>
    <d v="2026-08-20T12:47:33"/>
    <n v="292"/>
    <m/>
    <m/>
    <m/>
    <n v="15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9"/>
    <x v="133"/>
    <x v="1"/>
    <d v="2026-08-20T12:47:33"/>
    <n v="602"/>
    <m/>
    <m/>
    <m/>
    <m/>
    <m/>
    <n v="340"/>
    <n v="26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0"/>
    <x v="133"/>
    <x v="1"/>
    <d v="2026-08-20T12:47:33"/>
    <n v="149"/>
    <m/>
    <m/>
    <m/>
    <m/>
    <m/>
    <m/>
    <m/>
    <n v="90"/>
    <m/>
    <n v="26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1"/>
    <x v="133"/>
    <x v="1"/>
    <d v="2026-08-20T12:47:33"/>
    <n v="188.8"/>
    <n v="17.600000000000001"/>
    <n v="44"/>
    <n v="1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0"/>
    <x v="133"/>
    <x v="1"/>
    <d v="2026-08-20T12:47:33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"/>
    <x v="133"/>
    <x v="1"/>
    <d v="2026-08-20T12:47:33"/>
    <n v="30"/>
    <m/>
    <m/>
    <n v="2"/>
    <n v="7"/>
    <m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32"/>
    <x v="17"/>
    <x v="9"/>
    <d v="2026-08-20T12:47:34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25"/>
    <x v="17"/>
    <x v="9"/>
    <d v="2026-08-20T12:47:34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8"/>
    <x v="19"/>
    <x v="2"/>
    <d v="2026-08-20T12:47:34"/>
    <n v="348"/>
    <m/>
    <m/>
    <m/>
    <n v="20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9"/>
    <x v="19"/>
    <x v="2"/>
    <d v="2026-08-20T12:47:34"/>
    <n v="468"/>
    <m/>
    <m/>
    <m/>
    <m/>
    <m/>
    <n v="27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0"/>
    <x v="19"/>
    <x v="2"/>
    <d v="2026-08-20T12:47:34"/>
    <n v="149"/>
    <m/>
    <m/>
    <m/>
    <m/>
    <m/>
    <m/>
    <m/>
    <n v="85"/>
    <m/>
    <n v="36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1"/>
    <x v="19"/>
    <x v="2"/>
    <d v="2026-08-20T12:47:34"/>
    <n v="245.6"/>
    <n v="29.6"/>
    <n v="62.4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0"/>
    <x v="19"/>
    <x v="2"/>
    <d v="2026-08-20T12:47:34"/>
    <n v="22"/>
    <m/>
    <m/>
    <m/>
    <n v="4"/>
    <n v="6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"/>
    <x v="19"/>
    <x v="2"/>
    <d v="2026-08-20T12:47:34"/>
    <n v="33"/>
    <m/>
    <m/>
    <n v="7"/>
    <n v="4"/>
    <n v="7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5"/>
    <x v="19"/>
    <x v="2"/>
    <d v="2026-08-20T12:47:34"/>
    <n v="117"/>
    <n v="48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34"/>
    <x v="19"/>
    <x v="2"/>
    <d v="2026-08-20T12:47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8"/>
    <x v="20"/>
    <x v="9"/>
    <d v="2026-08-20T12:47:35"/>
    <n v="84"/>
    <m/>
    <m/>
    <m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9"/>
    <x v="20"/>
    <x v="9"/>
    <d v="2026-08-20T12:47:35"/>
    <n v="141"/>
    <m/>
    <m/>
    <m/>
    <m/>
    <m/>
    <n v="62"/>
    <n v="75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10"/>
    <x v="20"/>
    <x v="9"/>
    <d v="2026-08-20T12:47:35"/>
    <n v="51"/>
    <m/>
    <m/>
    <m/>
    <m/>
    <m/>
    <m/>
    <m/>
    <n v="14"/>
    <m/>
    <n v="2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11"/>
    <x v="20"/>
    <x v="9"/>
    <d v="2026-08-20T12:47:35"/>
    <n v="16.8"/>
    <n v="1.6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0"/>
    <x v="20"/>
    <x v="9"/>
    <d v="2026-08-20T12:47:3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1"/>
    <x v="20"/>
    <x v="9"/>
    <d v="2026-08-20T12:47:3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23"/>
    <x v="12"/>
    <x v="1"/>
    <d v="2026-08-20T12:47:30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19"/>
    <x v="13"/>
    <x v="8"/>
    <d v="2026-08-20T12:47:31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24"/>
    <x v="13"/>
    <x v="8"/>
    <d v="2026-08-20T12:47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4"/>
    <x v="13"/>
    <x v="8"/>
    <d v="2026-08-20T12:47:3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5"/>
    <x v="13"/>
    <x v="8"/>
    <d v="2026-08-20T12:47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27"/>
    <x v="13"/>
    <x v="8"/>
    <d v="2026-08-20T12:47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6"/>
    <x v="13"/>
    <x v="8"/>
    <d v="2026-08-20T12:47:31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7"/>
    <x v="13"/>
    <x v="8"/>
    <d v="2026-08-20T12:47:3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2"/>
    <x v="133"/>
    <x v="1"/>
    <d v="2026-08-20T12:47:33"/>
    <n v="9.6"/>
    <n v="4.8"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13"/>
    <x v="133"/>
    <x v="1"/>
    <d v="2026-08-20T12:47:33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8"/>
    <x v="16"/>
    <x v="2"/>
    <d v="2026-08-20T12:47:33"/>
    <n v="83"/>
    <m/>
    <m/>
    <m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9"/>
    <x v="16"/>
    <x v="2"/>
    <d v="2026-08-20T12:47:33"/>
    <n v="183"/>
    <m/>
    <m/>
    <m/>
    <m/>
    <m/>
    <n v="116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0"/>
    <x v="16"/>
    <x v="2"/>
    <d v="2026-08-20T12:47:33"/>
    <n v="34"/>
    <m/>
    <m/>
    <m/>
    <m/>
    <m/>
    <m/>
    <m/>
    <n v="15"/>
    <m/>
    <n v="12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1"/>
    <x v="16"/>
    <x v="2"/>
    <d v="2026-08-20T12:47:3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0"/>
    <x v="16"/>
    <x v="2"/>
    <d v="2026-08-20T12:47:33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41"/>
    <x v="16"/>
    <x v="2"/>
    <d v="2026-08-20T12:47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4"/>
    <x v="28"/>
    <x v="13"/>
    <x v="8"/>
    <d v="2026-08-20T12:47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2"/>
    <x v="14"/>
    <x v="9"/>
    <d v="2026-08-20T12:47:31"/>
    <n v="194"/>
    <n v="67"/>
    <n v="127"/>
    <m/>
    <n v="1"/>
    <n v="19"/>
    <n v="15"/>
    <n v="27"/>
    <n v="47"/>
    <n v="43"/>
    <n v="26"/>
    <m/>
    <n v="4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3"/>
    <x v="14"/>
    <x v="9"/>
    <d v="2026-08-20T12:47:31"/>
    <n v="2"/>
    <n v="2"/>
    <n v="0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15"/>
    <x v="14"/>
    <x v="9"/>
    <d v="2026-08-20T12:47:31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4"/>
    <x v="14"/>
    <x v="9"/>
    <d v="2026-08-20T12:47:31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5"/>
    <x v="14"/>
    <x v="9"/>
    <d v="2026-08-20T12:47:3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6"/>
    <x v="14"/>
    <x v="9"/>
    <d v="2026-08-20T12:47:31"/>
    <n v="330"/>
    <n v="148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7"/>
    <x v="14"/>
    <x v="9"/>
    <d v="2026-08-20T12:47:31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3"/>
    <x v="21"/>
    <x v="1"/>
    <d v="2026-08-20T12:47:36"/>
    <n v="7"/>
    <n v="5"/>
    <n v="2"/>
    <m/>
    <m/>
    <m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4"/>
    <x v="21"/>
    <x v="1"/>
    <d v="2026-08-20T12:47:36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5"/>
    <x v="21"/>
    <x v="1"/>
    <d v="2026-08-20T12:47:36"/>
    <n v="8"/>
    <n v="2"/>
    <n v="6"/>
    <n v="1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6"/>
    <x v="21"/>
    <x v="1"/>
    <d v="2026-08-20T12:47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7"/>
    <x v="21"/>
    <x v="1"/>
    <d v="2026-08-20T12:47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20"/>
    <x v="21"/>
    <x v="1"/>
    <d v="2026-08-20T12:47:36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4"/>
    <x v="21"/>
    <x v="1"/>
    <d v="2026-08-20T12:47:36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5"/>
    <x v="21"/>
    <x v="1"/>
    <d v="2026-08-20T12:47:3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25"/>
    <x v="14"/>
    <x v="9"/>
    <d v="2026-08-20T12:47:31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5"/>
    <x v="34"/>
    <x v="14"/>
    <x v="9"/>
    <d v="2026-08-20T12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1"/>
    <x v="18"/>
    <x v="9"/>
    <d v="2026-08-20T12:47:32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2"/>
    <x v="18"/>
    <x v="9"/>
    <d v="2026-08-20T12:47:32"/>
    <n v="47.6"/>
    <m/>
    <m/>
    <n v="22.4"/>
    <n v="11.6"/>
    <n v="7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3"/>
    <x v="18"/>
    <x v="9"/>
    <d v="2026-08-20T12:47:32"/>
    <n v="18"/>
    <n v="4.4000000000000004"/>
    <n v="4.4000000000000004"/>
    <n v="1.2"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"/>
    <x v="18"/>
    <x v="9"/>
    <d v="2026-08-20T12:47:32"/>
    <n v="583"/>
    <n v="232"/>
    <n v="351"/>
    <n v="8"/>
    <n v="10"/>
    <n v="42"/>
    <n v="82"/>
    <n v="48"/>
    <n v="146"/>
    <n v="112"/>
    <n v="66"/>
    <m/>
    <n v="26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3"/>
    <x v="18"/>
    <x v="9"/>
    <d v="2026-08-20T12:47:32"/>
    <n v="11"/>
    <n v="3"/>
    <n v="8"/>
    <m/>
    <m/>
    <m/>
    <n v="1"/>
    <n v="1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4"/>
    <x v="18"/>
    <x v="9"/>
    <d v="2026-08-20T12:47:32"/>
    <n v="5"/>
    <n v="3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"/>
    <x v="16"/>
    <x v="2"/>
    <d v="2026-08-20T12:47:33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26"/>
    <x v="16"/>
    <x v="2"/>
    <d v="2026-08-20T12:47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2"/>
    <x v="17"/>
    <x v="9"/>
    <d v="2026-08-20T12:47:34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3"/>
    <x v="17"/>
    <x v="9"/>
    <d v="2026-08-20T12:47:3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22"/>
    <x v="17"/>
    <x v="9"/>
    <d v="2026-08-20T12:47:34"/>
    <n v="22.4"/>
    <n v="0"/>
    <n v="8.8000000000000007"/>
    <n v="8"/>
    <n v="5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23"/>
    <x v="17"/>
    <x v="9"/>
    <d v="2026-08-20T12:47:34"/>
    <n v="10"/>
    <n v="0"/>
    <n v="0"/>
    <n v="4.4000000000000004"/>
    <n v="4.4000000000000004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2"/>
    <x v="17"/>
    <x v="9"/>
    <d v="2026-08-20T12:47:34"/>
    <n v="381"/>
    <n v="176"/>
    <n v="205"/>
    <n v="10"/>
    <n v="8"/>
    <n v="30"/>
    <n v="51"/>
    <n v="48"/>
    <n v="128"/>
    <n v="10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3"/>
    <x v="17"/>
    <x v="9"/>
    <d v="2026-08-20T12:47:34"/>
    <n v="11"/>
    <n v="5"/>
    <n v="6"/>
    <m/>
    <m/>
    <n v="1"/>
    <m/>
    <n v="1"/>
    <n v="6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6"/>
    <x v="21"/>
    <x v="1"/>
    <d v="2026-08-20T12:47:36"/>
    <n v="396"/>
    <n v="14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7"/>
    <x v="21"/>
    <x v="1"/>
    <d v="2026-08-20T12:47:36"/>
    <n v="57"/>
    <n v="1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8"/>
    <x v="22"/>
    <x v="10"/>
    <d v="2026-08-20T12:47:36"/>
    <n v="92"/>
    <m/>
    <m/>
    <m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9"/>
    <x v="22"/>
    <x v="10"/>
    <d v="2026-08-20T12:47:36"/>
    <n v="177"/>
    <m/>
    <m/>
    <m/>
    <m/>
    <m/>
    <n v="10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10"/>
    <x v="22"/>
    <x v="10"/>
    <d v="2026-08-20T12:47:36"/>
    <n v="39"/>
    <m/>
    <m/>
    <m/>
    <m/>
    <m/>
    <m/>
    <m/>
    <n v="27"/>
    <m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11"/>
    <x v="22"/>
    <x v="10"/>
    <d v="2026-08-20T12:47:36"/>
    <n v="63.2"/>
    <n v="2.4"/>
    <n v="20.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0"/>
    <x v="22"/>
    <x v="10"/>
    <d v="2026-08-20T12:47:36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1"/>
    <x v="22"/>
    <x v="10"/>
    <d v="2026-08-20T12:47:36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5"/>
    <x v="18"/>
    <x v="9"/>
    <d v="2026-08-20T12:47:32"/>
    <n v="20"/>
    <n v="12"/>
    <n v="8"/>
    <n v="1"/>
    <n v="1"/>
    <n v="7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27"/>
    <x v="15"/>
    <x v="4"/>
    <d v="2026-08-20T12:47:3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6"/>
    <x v="15"/>
    <x v="4"/>
    <d v="2026-08-20T12:47:32"/>
    <n v="390"/>
    <n v="182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7"/>
    <x v="15"/>
    <x v="4"/>
    <d v="2026-08-20T12:47:32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28"/>
    <x v="15"/>
    <x v="4"/>
    <d v="2026-08-20T12:47:32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8"/>
    <x v="25"/>
    <x v="15"/>
    <x v="4"/>
    <d v="2026-08-20T12:47:32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1"/>
    <x v="133"/>
    <x v="1"/>
    <d v="2026-08-20T12:47:3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2"/>
    <x v="133"/>
    <x v="1"/>
    <d v="2026-08-20T12:47:33"/>
    <n v="25.2"/>
    <n v="3.2"/>
    <m/>
    <n v="9.6"/>
    <n v="9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7"/>
    <x v="23"/>
    <x v="1"/>
    <d v="2026-08-20T12:47:37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32"/>
    <x v="23"/>
    <x v="1"/>
    <d v="2026-08-20T12:47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8"/>
    <x v="24"/>
    <x v="1"/>
    <d v="2026-08-20T12:47:3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9"/>
    <x v="24"/>
    <x v="1"/>
    <d v="2026-08-20T12:47:37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10"/>
    <x v="24"/>
    <x v="1"/>
    <d v="2026-08-20T12:47:37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11"/>
    <x v="24"/>
    <x v="1"/>
    <d v="2026-08-20T12:47:37"/>
    <n v="4"/>
    <n v="1.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2"/>
    <x v="24"/>
    <x v="1"/>
    <d v="2026-08-20T12:47:37"/>
    <n v="23"/>
    <n v="11"/>
    <n v="12"/>
    <n v="1"/>
    <m/>
    <n v="2"/>
    <n v="4"/>
    <n v="1"/>
    <n v="7"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4"/>
    <x v="24"/>
    <x v="1"/>
    <d v="2026-08-20T12:47:3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7"/>
    <x v="25"/>
    <x v="1"/>
    <d v="2026-08-20T12:47:3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28"/>
    <x v="25"/>
    <x v="1"/>
    <d v="2026-08-20T12:4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8"/>
    <x v="26"/>
    <x v="2"/>
    <d v="2026-08-20T12:47:38"/>
    <n v="38"/>
    <m/>
    <m/>
    <m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9"/>
    <x v="26"/>
    <x v="2"/>
    <d v="2026-08-20T12:47:38"/>
    <n v="60"/>
    <m/>
    <m/>
    <m/>
    <m/>
    <m/>
    <n v="36"/>
    <n v="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10"/>
    <x v="26"/>
    <x v="2"/>
    <d v="2026-08-20T12:47:38"/>
    <n v="12"/>
    <m/>
    <m/>
    <m/>
    <m/>
    <m/>
    <m/>
    <m/>
    <n v="7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11"/>
    <x v="26"/>
    <x v="2"/>
    <d v="2026-08-20T12:47:38"/>
    <n v="24.8"/>
    <n v="0"/>
    <n v="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2"/>
    <x v="26"/>
    <x v="2"/>
    <d v="2026-08-20T12:47:38"/>
    <n v="67"/>
    <n v="29"/>
    <n v="38"/>
    <n v="0"/>
    <n v="2"/>
    <n v="5"/>
    <n v="8"/>
    <n v="11"/>
    <n v="18"/>
    <n v="12"/>
    <n v="8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4"/>
    <x v="26"/>
    <x v="2"/>
    <d v="2026-08-20T12:47:38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4"/>
    <x v="17"/>
    <x v="9"/>
    <d v="2026-08-20T12:47:34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5"/>
    <x v="17"/>
    <x v="9"/>
    <d v="2026-08-20T12:47:34"/>
    <n v="10"/>
    <n v="4"/>
    <n v="6"/>
    <n v="0"/>
    <n v="2"/>
    <n v="4"/>
    <n v="3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6"/>
    <x v="19"/>
    <x v="2"/>
    <d v="2026-08-20T12:47:34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2"/>
    <x v="19"/>
    <x v="2"/>
    <d v="2026-08-20T12:47:34"/>
    <n v="15.2"/>
    <n v="1.6"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3"/>
    <x v="19"/>
    <x v="2"/>
    <d v="2026-08-20T12:47:34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2"/>
    <x v="19"/>
    <x v="2"/>
    <d v="2026-08-20T12:47:34"/>
    <n v="16"/>
    <m/>
    <n v="4.4000000000000004"/>
    <m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3"/>
    <x v="19"/>
    <x v="2"/>
    <d v="2026-08-20T12:47:3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"/>
    <x v="19"/>
    <x v="2"/>
    <d v="2026-08-20T12:47:34"/>
    <n v="623"/>
    <n v="263"/>
    <n v="360"/>
    <n v="12"/>
    <n v="18"/>
    <n v="52"/>
    <n v="104"/>
    <n v="70"/>
    <n v="135"/>
    <n v="101"/>
    <n v="85"/>
    <m/>
    <n v="1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6"/>
    <x v="35"/>
    <x v="2"/>
    <d v="2026-08-20T12:47:39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7"/>
    <x v="35"/>
    <x v="2"/>
    <d v="2026-08-20T12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9"/>
    <x v="4"/>
    <x v="36"/>
    <x v="7"/>
    <d v="2026-08-20T12:47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9"/>
    <x v="5"/>
    <x v="36"/>
    <x v="7"/>
    <d v="2026-08-20T12:47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9"/>
    <x v="6"/>
    <x v="36"/>
    <x v="7"/>
    <d v="2026-08-20T12:47:3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9"/>
    <x v="7"/>
    <x v="36"/>
    <x v="7"/>
    <d v="2026-08-20T12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8"/>
    <x v="37"/>
    <x v="7"/>
    <d v="2026-08-20T12:47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9"/>
    <x v="37"/>
    <x v="7"/>
    <d v="2026-08-20T12:47:40"/>
    <n v="7"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3"/>
    <x v="19"/>
    <x v="2"/>
    <d v="2026-08-20T12:47:34"/>
    <n v="17"/>
    <n v="12"/>
    <n v="5"/>
    <n v="1"/>
    <n v="1"/>
    <n v="3"/>
    <n v="2"/>
    <n v="3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4"/>
    <x v="19"/>
    <x v="2"/>
    <d v="2026-08-20T12:4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23"/>
    <x v="20"/>
    <x v="9"/>
    <d v="2026-08-20T12:47:3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2"/>
    <x v="20"/>
    <x v="9"/>
    <d v="2026-08-20T12:47:35"/>
    <n v="163"/>
    <n v="71"/>
    <n v="92"/>
    <n v="1"/>
    <n v="0"/>
    <n v="10"/>
    <n v="18"/>
    <n v="24"/>
    <n v="31"/>
    <n v="38"/>
    <n v="14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3"/>
    <x v="20"/>
    <x v="9"/>
    <d v="2026-08-20T12:47:35"/>
    <n v="4"/>
    <n v="2"/>
    <n v="2"/>
    <m/>
    <m/>
    <m/>
    <m/>
    <m/>
    <n v="3"/>
    <n v="1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4"/>
    <x v="20"/>
    <x v="9"/>
    <d v="2026-08-20T12:47:35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5"/>
    <x v="20"/>
    <x v="9"/>
    <d v="2026-08-20T12:47:3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6"/>
    <x v="20"/>
    <x v="9"/>
    <d v="2026-08-20T12:47:35"/>
    <n v="353"/>
    <n v="147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4"/>
    <x v="7"/>
    <x v="20"/>
    <x v="9"/>
    <d v="2026-08-20T12:47:35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8"/>
    <x v="21"/>
    <x v="1"/>
    <d v="2026-08-20T12:47:36"/>
    <n v="260"/>
    <m/>
    <m/>
    <m/>
    <n v="13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9"/>
    <x v="21"/>
    <x v="1"/>
    <d v="2026-08-20T12:47:36"/>
    <n v="644"/>
    <m/>
    <m/>
    <m/>
    <m/>
    <m/>
    <n v="364"/>
    <n v="265"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0"/>
    <x v="21"/>
    <x v="1"/>
    <d v="2026-08-20T12:47:36"/>
    <n v="136"/>
    <m/>
    <m/>
    <m/>
    <m/>
    <m/>
    <m/>
    <m/>
    <n v="66"/>
    <m/>
    <n v="44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1"/>
    <x v="21"/>
    <x v="1"/>
    <d v="2026-08-20T12:47:36"/>
    <n v="210.4"/>
    <n v="24.8"/>
    <n v="55.2"/>
    <n v="1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0"/>
    <x v="21"/>
    <x v="1"/>
    <d v="2026-08-20T12:47:36"/>
    <n v="10"/>
    <m/>
    <m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"/>
    <x v="21"/>
    <x v="1"/>
    <d v="2026-08-20T12:47:36"/>
    <n v="12"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26"/>
    <x v="21"/>
    <x v="1"/>
    <d v="2026-08-20T12:47:3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7"/>
    <x v="27"/>
    <x v="7"/>
    <d v="2026-08-20T12:47:4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25"/>
    <x v="27"/>
    <x v="7"/>
    <d v="2026-08-20T12:47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8"/>
    <x v="39"/>
    <x v="7"/>
    <d v="2026-08-20T12:47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9"/>
    <x v="39"/>
    <x v="7"/>
    <d v="2026-08-20T12:47:4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2"/>
    <x v="39"/>
    <x v="7"/>
    <d v="2026-08-20T12:47:41"/>
    <n v="9"/>
    <n v="5"/>
    <n v="4"/>
    <m/>
    <m/>
    <m/>
    <n v="2"/>
    <m/>
    <n v="7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4"/>
    <x v="39"/>
    <x v="7"/>
    <d v="2026-08-20T12:47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5"/>
    <x v="39"/>
    <x v="7"/>
    <d v="2026-08-20T12:47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6"/>
    <x v="39"/>
    <x v="7"/>
    <d v="2026-08-20T12:47:41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2"/>
    <x v="16"/>
    <x v="2"/>
    <d v="2026-08-20T12:47:33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3"/>
    <x v="16"/>
    <x v="2"/>
    <d v="2026-08-20T12:47:33"/>
    <n v="4.8099999999999996"/>
    <n v="0"/>
    <n v="4.80999999999999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23"/>
    <x v="16"/>
    <x v="2"/>
    <d v="2026-08-20T12:47:3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2"/>
    <x v="16"/>
    <x v="2"/>
    <d v="2026-08-20T12:47:33"/>
    <n v="202"/>
    <n v="95"/>
    <n v="107"/>
    <n v="1"/>
    <n v="8"/>
    <n v="31"/>
    <n v="25"/>
    <n v="17"/>
    <n v="58"/>
    <n v="34"/>
    <n v="15"/>
    <m/>
    <n v="6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3"/>
    <x v="16"/>
    <x v="2"/>
    <d v="2026-08-20T12:47:33"/>
    <n v="7"/>
    <n v="3"/>
    <n v="4"/>
    <n v="0"/>
    <n v="1"/>
    <n v="0"/>
    <n v="1"/>
    <n v="1"/>
    <n v="1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4"/>
    <x v="16"/>
    <x v="2"/>
    <d v="2026-08-20T12:47:3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5"/>
    <x v="16"/>
    <x v="2"/>
    <d v="2026-08-20T12:47:33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6"/>
    <x v="17"/>
    <x v="9"/>
    <d v="2026-08-20T12:47:34"/>
    <n v="10"/>
    <n v="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13"/>
    <x v="21"/>
    <x v="1"/>
    <d v="2026-08-20T12:47:36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21"/>
    <x v="21"/>
    <x v="1"/>
    <d v="2026-08-20T12:47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22"/>
    <x v="22"/>
    <x v="10"/>
    <d v="2026-08-20T12:47:36"/>
    <n v="11.6"/>
    <m/>
    <m/>
    <n v="4.400000000000000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2"/>
    <x v="22"/>
    <x v="10"/>
    <d v="2026-08-20T12:47:36"/>
    <n v="194"/>
    <n v="72"/>
    <n v="122"/>
    <n v="1"/>
    <n v="6"/>
    <n v="13"/>
    <n v="16"/>
    <n v="30"/>
    <n v="52"/>
    <n v="38"/>
    <n v="27"/>
    <m/>
    <n v="1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3"/>
    <x v="22"/>
    <x v="10"/>
    <d v="2026-08-20T12:47:36"/>
    <n v="3"/>
    <n v="1"/>
    <n v="2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15"/>
    <x v="22"/>
    <x v="10"/>
    <d v="2026-08-20T12:47:36"/>
    <n v="4"/>
    <n v="1"/>
    <n v="3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4"/>
    <x v="22"/>
    <x v="10"/>
    <d v="2026-08-20T12:47:36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5"/>
    <x v="22"/>
    <x v="10"/>
    <d v="2026-08-20T12:47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27"/>
    <x v="22"/>
    <x v="10"/>
    <d v="2026-08-20T12:47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6"/>
    <x v="22"/>
    <x v="10"/>
    <d v="2026-08-20T12:47:36"/>
    <n v="345"/>
    <n v="145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8"/>
    <x v="23"/>
    <x v="1"/>
    <d v="2026-08-20T12:47:37"/>
    <n v="44"/>
    <m/>
    <m/>
    <m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9"/>
    <x v="23"/>
    <x v="1"/>
    <d v="2026-08-20T12:47:37"/>
    <n v="88"/>
    <m/>
    <m/>
    <m/>
    <m/>
    <m/>
    <n v="5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10"/>
    <x v="23"/>
    <x v="1"/>
    <d v="2026-08-20T12:47:37"/>
    <n v="7"/>
    <m/>
    <m/>
    <m/>
    <m/>
    <m/>
    <m/>
    <m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11"/>
    <x v="23"/>
    <x v="1"/>
    <d v="2026-08-20T12:47:37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0"/>
    <x v="23"/>
    <x v="1"/>
    <d v="2026-08-20T12:47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1"/>
    <x v="23"/>
    <x v="1"/>
    <d v="2026-08-20T12:47:37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12"/>
    <x v="23"/>
    <x v="1"/>
    <d v="2026-08-20T12:47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23"/>
    <x v="23"/>
    <x v="1"/>
    <d v="2026-08-20T12:47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5"/>
    <x v="24"/>
    <x v="1"/>
    <d v="2026-08-20T12:4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6"/>
    <x v="24"/>
    <x v="1"/>
    <d v="2026-08-20T12:47:37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1"/>
    <x v="7"/>
    <x v="24"/>
    <x v="1"/>
    <d v="2026-08-20T12:4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8"/>
    <x v="25"/>
    <x v="1"/>
    <d v="2026-08-20T12:47:38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9"/>
    <x v="25"/>
    <x v="1"/>
    <d v="2026-08-20T12:47:38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10"/>
    <x v="25"/>
    <x v="1"/>
    <d v="2026-08-20T12:47:38"/>
    <n v="10"/>
    <m/>
    <m/>
    <m/>
    <m/>
    <m/>
    <m/>
    <m/>
    <n v="7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7"/>
    <x v="17"/>
    <x v="9"/>
    <d v="2026-08-20T12:47:34"/>
    <n v="5"/>
    <m/>
    <m/>
    <m/>
    <m/>
    <m/>
    <n v="2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2"/>
    <x v="18"/>
    <x v="17"/>
    <x v="9"/>
    <d v="2026-08-20T12:47:34"/>
    <n v="7.6"/>
    <n v="0"/>
    <n v="0"/>
    <n v="0"/>
    <n v="0"/>
    <n v="3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5"/>
    <x v="19"/>
    <x v="2"/>
    <d v="2026-08-20T12:47:34"/>
    <n v="6"/>
    <n v="4"/>
    <n v="2"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6"/>
    <x v="19"/>
    <x v="2"/>
    <d v="2026-08-20T12:47:34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7"/>
    <x v="19"/>
    <x v="2"/>
    <d v="2026-08-20T12:47:34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8"/>
    <x v="19"/>
    <x v="2"/>
    <d v="2026-08-20T12:47:34"/>
    <n v="38"/>
    <m/>
    <n v="5.2"/>
    <n v="16.8"/>
    <n v="6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19"/>
    <x v="19"/>
    <x v="2"/>
    <d v="2026-08-20T12:47:34"/>
    <n v="17.600000000000001"/>
    <n v="7.2"/>
    <n v="7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0"/>
    <x v="19"/>
    <x v="2"/>
    <d v="2026-08-20T12:47:34"/>
    <n v="13"/>
    <n v="6"/>
    <n v="7"/>
    <m/>
    <m/>
    <n v="2"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7"/>
    <x v="40"/>
    <x v="9"/>
    <d v="2026-08-20T12:47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25"/>
    <x v="40"/>
    <x v="9"/>
    <d v="2026-08-20T12:47:4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8"/>
    <x v="41"/>
    <x v="9"/>
    <d v="2026-08-20T12:47:4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9"/>
    <x v="41"/>
    <x v="9"/>
    <d v="2026-08-20T12:47:42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10"/>
    <x v="41"/>
    <x v="9"/>
    <d v="2026-08-20T12:47:42"/>
    <n v="6"/>
    <m/>
    <m/>
    <m/>
    <m/>
    <m/>
    <m/>
    <m/>
    <n v="2"/>
    <m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11"/>
    <x v="41"/>
    <x v="9"/>
    <d v="2026-08-20T12:47:4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2"/>
    <x v="41"/>
    <x v="9"/>
    <d v="2026-08-20T12:47:42"/>
    <n v="26"/>
    <n v="13"/>
    <n v="13"/>
    <m/>
    <m/>
    <n v="1"/>
    <n v="2"/>
    <n v="3"/>
    <n v="7"/>
    <n v="9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4"/>
    <x v="41"/>
    <x v="9"/>
    <d v="2026-08-20T12:47:42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11"/>
    <x v="25"/>
    <x v="1"/>
    <d v="2026-08-20T12:47:3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0"/>
    <x v="25"/>
    <x v="1"/>
    <d v="2026-08-20T12:47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5"/>
    <x v="26"/>
    <x v="2"/>
    <d v="2026-08-20T12:47:3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6"/>
    <x v="26"/>
    <x v="2"/>
    <d v="2026-08-20T12:47:38"/>
    <n v="97"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5"/>
    <x v="7"/>
    <x v="26"/>
    <x v="2"/>
    <d v="2026-08-20T12:47:38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8"/>
    <x v="35"/>
    <x v="2"/>
    <d v="2026-08-20T12:47:39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9"/>
    <x v="35"/>
    <x v="2"/>
    <d v="2026-08-20T12:47:39"/>
    <n v="36"/>
    <m/>
    <m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10"/>
    <x v="35"/>
    <x v="2"/>
    <d v="2026-08-20T12:47:3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24"/>
    <x v="19"/>
    <x v="2"/>
    <d v="2026-08-20T12:47:34"/>
    <n v="15"/>
    <n v="7"/>
    <n v="8"/>
    <n v="2"/>
    <n v="4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4"/>
    <x v="19"/>
    <x v="2"/>
    <d v="2026-08-20T12:47:34"/>
    <n v="1469"/>
    <n v="1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5"/>
    <x v="19"/>
    <x v="2"/>
    <d v="2026-08-20T12:47:34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30"/>
    <x v="19"/>
    <x v="2"/>
    <d v="2026-08-20T12:47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6"/>
    <x v="19"/>
    <x v="2"/>
    <d v="2026-08-20T12:47:34"/>
    <n v="1469"/>
    <n v="545"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7"/>
    <x v="19"/>
    <x v="2"/>
    <d v="2026-08-20T12:47:34"/>
    <n v="101"/>
    <n v="41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3"/>
    <x v="32"/>
    <x v="19"/>
    <x v="2"/>
    <d v="2026-08-20T12:47:34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22"/>
    <x v="21"/>
    <x v="1"/>
    <d v="2026-08-20T12:47:36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7"/>
    <x v="44"/>
    <x v="9"/>
    <d v="2026-08-20T12:47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25"/>
    <x v="44"/>
    <x v="9"/>
    <d v="2026-08-20T12:47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2"/>
    <x v="9"/>
    <x v="45"/>
    <x v="9"/>
    <d v="2026-08-20T12:47:4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2"/>
    <x v="10"/>
    <x v="45"/>
    <x v="9"/>
    <d v="2026-08-20T12:47:44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2"/>
    <x v="2"/>
    <x v="45"/>
    <x v="9"/>
    <d v="2026-08-20T12:47:44"/>
    <n v="7"/>
    <n v="3"/>
    <n v="4"/>
    <m/>
    <m/>
    <m/>
    <m/>
    <m/>
    <n v="1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2"/>
    <x v="4"/>
    <x v="45"/>
    <x v="9"/>
    <d v="2026-08-20T12:47:4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2"/>
    <x v="6"/>
    <x v="45"/>
    <x v="9"/>
    <d v="2026-08-20T12:47:44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8"/>
    <x v="29"/>
    <x v="4"/>
    <d v="2026-08-20T12:47:4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6"/>
    <x v="46"/>
    <x v="4"/>
    <d v="2026-08-20T12:47:45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7"/>
    <x v="46"/>
    <x v="4"/>
    <d v="2026-08-20T12:47:4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8"/>
    <x v="47"/>
    <x v="4"/>
    <d v="2026-08-20T12:47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9"/>
    <x v="47"/>
    <x v="4"/>
    <d v="2026-08-20T12:47:46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10"/>
    <x v="47"/>
    <x v="4"/>
    <d v="2026-08-20T12:47:46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11"/>
    <x v="47"/>
    <x v="4"/>
    <d v="2026-08-20T12:47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2"/>
    <x v="47"/>
    <x v="4"/>
    <d v="2026-08-20T12:47:46"/>
    <n v="6"/>
    <n v="1"/>
    <n v="5"/>
    <m/>
    <m/>
    <n v="1"/>
    <m/>
    <n v="1"/>
    <n v="1"/>
    <n v="1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4"/>
    <x v="47"/>
    <x v="4"/>
    <d v="2026-08-20T12:47:4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11"/>
    <x v="35"/>
    <x v="2"/>
    <d v="2026-08-20T12:47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0"/>
    <x v="35"/>
    <x v="2"/>
    <d v="2026-08-20T12:47:3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2"/>
    <x v="37"/>
    <x v="7"/>
    <d v="2026-08-20T12:47:40"/>
    <n v="5"/>
    <n v="1"/>
    <n v="4"/>
    <n v="0"/>
    <n v="0"/>
    <n v="0"/>
    <n v="1"/>
    <m/>
    <m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4"/>
    <x v="37"/>
    <x v="7"/>
    <d v="2026-08-20T12:47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5"/>
    <x v="37"/>
    <x v="7"/>
    <d v="2026-08-20T12:47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6"/>
    <x v="37"/>
    <x v="7"/>
    <d v="2026-08-20T12:47:40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0"/>
    <x v="7"/>
    <x v="37"/>
    <x v="7"/>
    <d v="2026-08-20T12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8"/>
    <x v="38"/>
    <x v="7"/>
    <d v="2026-08-20T12:47:4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9"/>
    <x v="38"/>
    <x v="7"/>
    <d v="2026-08-20T12:47:4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2"/>
    <x v="38"/>
    <x v="7"/>
    <d v="2026-08-20T12:47:40"/>
    <n v="9"/>
    <n v="5"/>
    <n v="4"/>
    <m/>
    <m/>
    <m/>
    <n v="3"/>
    <m/>
    <n v="1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8"/>
    <x v="27"/>
    <x v="7"/>
    <d v="2026-08-20T12:47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9"/>
    <x v="27"/>
    <x v="7"/>
    <d v="2026-08-20T12:47:41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10"/>
    <x v="27"/>
    <x v="7"/>
    <d v="2026-08-20T12:47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2"/>
    <x v="27"/>
    <x v="7"/>
    <d v="2026-08-20T12:47:41"/>
    <n v="11"/>
    <n v="8"/>
    <n v="3"/>
    <n v="0"/>
    <n v="0"/>
    <n v="0"/>
    <n v="2"/>
    <n v="1"/>
    <n v="4"/>
    <n v="3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4"/>
    <x v="27"/>
    <x v="7"/>
    <d v="2026-08-20T12:47:41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5"/>
    <x v="27"/>
    <x v="7"/>
    <d v="2026-08-20T12:47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23"/>
    <x v="21"/>
    <x v="1"/>
    <d v="2026-08-20T12:47:36"/>
    <n v="18.8"/>
    <n v="4.8"/>
    <n v="4.8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5"/>
    <x v="2"/>
    <x v="21"/>
    <x v="1"/>
    <d v="2026-08-20T12:47:36"/>
    <n v="655"/>
    <n v="259"/>
    <n v="396"/>
    <n v="12"/>
    <n v="21"/>
    <n v="51"/>
    <n v="68"/>
    <n v="62"/>
    <n v="182"/>
    <n v="134"/>
    <n v="72"/>
    <m/>
    <n v="27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7"/>
    <x v="22"/>
    <x v="10"/>
    <d v="2026-08-20T12:47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6"/>
    <x v="28"/>
    <x v="22"/>
    <x v="10"/>
    <d v="2026-08-20T12:4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2"/>
    <x v="23"/>
    <x v="1"/>
    <d v="2026-08-20T12:47:37"/>
    <n v="74"/>
    <n v="27"/>
    <n v="47"/>
    <m/>
    <m/>
    <n v="7"/>
    <n v="9"/>
    <n v="7"/>
    <n v="26"/>
    <n v="18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3"/>
    <x v="23"/>
    <x v="1"/>
    <d v="2026-08-20T12:47:37"/>
    <n v="4"/>
    <n v="2"/>
    <n v="2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15"/>
    <x v="23"/>
    <x v="1"/>
    <d v="2026-08-20T12:47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4"/>
    <x v="23"/>
    <x v="1"/>
    <d v="2026-08-20T12:47:37"/>
    <n v="404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4"/>
    <x v="7"/>
    <x v="39"/>
    <x v="7"/>
    <d v="2026-08-20T12:47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8"/>
    <x v="40"/>
    <x v="9"/>
    <d v="2026-08-20T12:47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9"/>
    <x v="40"/>
    <x v="9"/>
    <d v="2026-08-20T12:47:42"/>
    <n v="24"/>
    <m/>
    <m/>
    <m/>
    <m/>
    <m/>
    <n v="1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10"/>
    <x v="40"/>
    <x v="9"/>
    <d v="2026-08-20T12:47:42"/>
    <n v="2"/>
    <m/>
    <m/>
    <m/>
    <m/>
    <m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11"/>
    <x v="40"/>
    <x v="9"/>
    <d v="2026-08-20T12:47:4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2"/>
    <x v="40"/>
    <x v="9"/>
    <d v="2026-08-20T12:47:42"/>
    <n v="20"/>
    <n v="7"/>
    <n v="13"/>
    <m/>
    <m/>
    <n v="2"/>
    <n v="1"/>
    <n v="3"/>
    <n v="8"/>
    <n v="4"/>
    <n v="0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4"/>
    <x v="40"/>
    <x v="9"/>
    <d v="2026-08-20T12:47:42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5"/>
    <x v="40"/>
    <x v="9"/>
    <d v="2026-08-20T12:47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7"/>
    <x v="31"/>
    <x v="4"/>
    <d v="2026-08-20T12:47:4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25"/>
    <x v="31"/>
    <x v="4"/>
    <d v="2026-08-20T12:47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3"/>
    <x v="4"/>
    <x v="32"/>
    <x v="0"/>
    <d v="2026-08-20T12:47:4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3"/>
    <x v="5"/>
    <x v="32"/>
    <x v="0"/>
    <d v="2026-08-20T12:47:47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3"/>
    <x v="6"/>
    <x v="32"/>
    <x v="0"/>
    <d v="2026-08-20T12:47:4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3"/>
    <x v="7"/>
    <x v="32"/>
    <x v="0"/>
    <d v="2026-08-20T12:47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8"/>
    <x v="51"/>
    <x v="0"/>
    <d v="2026-08-20T12:47:4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9"/>
    <x v="51"/>
    <x v="0"/>
    <d v="2026-08-20T12:4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5"/>
    <x v="41"/>
    <x v="9"/>
    <d v="2026-08-20T12:47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6"/>
    <x v="41"/>
    <x v="9"/>
    <d v="2026-08-20T12:47:42"/>
    <n v="119"/>
    <n v="57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8"/>
    <x v="28"/>
    <x v="9"/>
    <d v="2026-08-20T12:47:4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9"/>
    <x v="28"/>
    <x v="9"/>
    <d v="2026-08-20T12:47:43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10"/>
    <x v="28"/>
    <x v="9"/>
    <d v="2026-08-20T12:47:43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11"/>
    <x v="28"/>
    <x v="9"/>
    <d v="2026-08-20T12:47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2"/>
    <x v="28"/>
    <x v="9"/>
    <d v="2026-08-20T12:47:43"/>
    <n v="25"/>
    <n v="11"/>
    <n v="14"/>
    <n v="1"/>
    <m/>
    <m/>
    <n v="5"/>
    <n v="3"/>
    <n v="4"/>
    <n v="7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4"/>
    <x v="28"/>
    <x v="9"/>
    <d v="2026-08-20T12:47:4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5"/>
    <x v="23"/>
    <x v="1"/>
    <d v="2026-08-20T12:47:3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30"/>
    <x v="23"/>
    <x v="1"/>
    <d v="2026-08-20T12:47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0"/>
    <x v="6"/>
    <x v="23"/>
    <x v="1"/>
    <d v="2026-08-20T12:47:37"/>
    <n v="404"/>
    <n v="159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1"/>
    <x v="25"/>
    <x v="1"/>
    <d v="2026-08-20T12:47:38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12"/>
    <x v="25"/>
    <x v="1"/>
    <d v="2026-08-20T12:47:3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22"/>
    <x v="25"/>
    <x v="1"/>
    <d v="2026-08-20T12:47:3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2"/>
    <x v="25"/>
    <x v="1"/>
    <d v="2026-08-20T12:47:38"/>
    <n v="32"/>
    <n v="12"/>
    <n v="20"/>
    <m/>
    <m/>
    <n v="1"/>
    <n v="5"/>
    <n v="4"/>
    <n v="4"/>
    <n v="9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3"/>
    <x v="25"/>
    <x v="1"/>
    <d v="2026-08-20T12:47:38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9"/>
    <x v="44"/>
    <x v="9"/>
    <d v="2026-08-20T12:47:43"/>
    <n v="12"/>
    <m/>
    <m/>
    <m/>
    <m/>
    <m/>
    <n v="6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2"/>
    <x v="44"/>
    <x v="9"/>
    <d v="2026-08-20T12:47:43"/>
    <n v="6"/>
    <n v="1"/>
    <n v="5"/>
    <m/>
    <m/>
    <m/>
    <m/>
    <m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9"/>
    <x v="29"/>
    <x v="4"/>
    <d v="2026-08-20T12:47:44"/>
    <n v="11"/>
    <m/>
    <m/>
    <m/>
    <m/>
    <m/>
    <n v="9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11"/>
    <x v="29"/>
    <x v="4"/>
    <d v="2026-08-20T12:47:4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0"/>
    <x v="29"/>
    <x v="4"/>
    <d v="2026-08-20T12:47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1"/>
    <x v="29"/>
    <x v="4"/>
    <d v="2026-08-20T12:47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22"/>
    <x v="29"/>
    <x v="4"/>
    <d v="2026-08-20T12:47:4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2"/>
    <x v="29"/>
    <x v="4"/>
    <d v="2026-08-20T12:47:44"/>
    <n v="11"/>
    <n v="8"/>
    <n v="3"/>
    <m/>
    <m/>
    <n v="1"/>
    <n v="2"/>
    <n v="2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3"/>
    <x v="29"/>
    <x v="4"/>
    <d v="2026-08-20T12:47:4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15"/>
    <x v="29"/>
    <x v="4"/>
    <d v="2026-08-20T12:47:4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8"/>
    <x v="30"/>
    <x v="4"/>
    <d v="2026-08-20T12:47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9"/>
    <x v="30"/>
    <x v="4"/>
    <d v="2026-08-20T12:47:45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2"/>
    <x v="30"/>
    <x v="4"/>
    <d v="2026-08-20T12:47:45"/>
    <n v="8"/>
    <n v="4"/>
    <n v="4"/>
    <m/>
    <m/>
    <m/>
    <m/>
    <n v="1"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4"/>
    <x v="30"/>
    <x v="4"/>
    <d v="2026-08-20T12:47:4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5"/>
    <x v="30"/>
    <x v="4"/>
    <d v="2026-08-20T12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6"/>
    <x v="30"/>
    <x v="4"/>
    <d v="2026-08-20T12:47:45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15"/>
    <x v="25"/>
    <x v="1"/>
    <d v="2026-08-20T12:47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17"/>
    <x v="25"/>
    <x v="1"/>
    <d v="2026-08-20T12:4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20"/>
    <x v="25"/>
    <x v="1"/>
    <d v="2026-08-20T12:47:3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4"/>
    <x v="25"/>
    <x v="1"/>
    <d v="2026-08-20T12:47:38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5"/>
    <x v="25"/>
    <x v="1"/>
    <d v="2026-08-20T12:47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27"/>
    <x v="25"/>
    <x v="1"/>
    <d v="2026-08-20T12:47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2"/>
    <x v="6"/>
    <x v="25"/>
    <x v="1"/>
    <d v="2026-08-20T12:47:38"/>
    <n v="75"/>
    <n v="4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2"/>
    <x v="35"/>
    <x v="2"/>
    <d v="2026-08-20T12:47:39"/>
    <n v="26"/>
    <n v="8"/>
    <n v="18"/>
    <m/>
    <m/>
    <n v="2"/>
    <n v="2"/>
    <n v="3"/>
    <n v="9"/>
    <n v="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8"/>
    <x v="46"/>
    <x v="4"/>
    <d v="2026-08-20T12:47:4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9"/>
    <x v="46"/>
    <x v="4"/>
    <d v="2026-08-20T12:47:45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5"/>
    <x v="47"/>
    <x v="4"/>
    <d v="2026-08-20T12:47:4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6"/>
    <x v="47"/>
    <x v="4"/>
    <d v="2026-08-20T12:47:46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0"/>
    <x v="7"/>
    <x v="47"/>
    <x v="4"/>
    <d v="2026-08-20T12:47:4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8"/>
    <x v="48"/>
    <x v="4"/>
    <d v="2026-08-20T12:47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9"/>
    <x v="48"/>
    <x v="4"/>
    <d v="2026-08-20T12:47:46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10"/>
    <x v="48"/>
    <x v="4"/>
    <d v="2026-08-20T12:47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2"/>
    <x v="48"/>
    <x v="4"/>
    <d v="2026-08-20T12:47:46"/>
    <n v="8"/>
    <n v="3"/>
    <n v="5"/>
    <m/>
    <m/>
    <m/>
    <n v="1"/>
    <n v="1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4"/>
    <x v="48"/>
    <x v="4"/>
    <d v="2026-08-20T12:47:4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8"/>
    <x v="31"/>
    <x v="4"/>
    <d v="2026-08-20T12:47:4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9"/>
    <x v="31"/>
    <x v="4"/>
    <d v="2026-08-20T12:47:47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10"/>
    <x v="31"/>
    <x v="4"/>
    <d v="2026-08-20T12:47:47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11"/>
    <x v="31"/>
    <x v="4"/>
    <d v="2026-08-20T12:47:4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2"/>
    <x v="31"/>
    <x v="4"/>
    <d v="2026-08-20T12:47:47"/>
    <n v="19"/>
    <n v="7"/>
    <n v="12"/>
    <m/>
    <m/>
    <n v="1"/>
    <n v="1"/>
    <n v="3"/>
    <n v="3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4"/>
    <x v="31"/>
    <x v="4"/>
    <d v="2026-08-20T12:47:47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3"/>
    <x v="35"/>
    <x v="2"/>
    <d v="2026-08-20T12:47:39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4"/>
    <x v="35"/>
    <x v="2"/>
    <d v="2026-08-20T12:47:3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07"/>
    <x v="5"/>
    <x v="35"/>
    <x v="2"/>
    <d v="2026-08-20T12:47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4"/>
    <x v="38"/>
    <x v="7"/>
    <d v="2026-08-20T12:47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5"/>
    <x v="38"/>
    <x v="7"/>
    <d v="2026-08-20T12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6"/>
    <x v="38"/>
    <x v="7"/>
    <d v="2026-08-20T12:47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1"/>
    <x v="7"/>
    <x v="38"/>
    <x v="7"/>
    <d v="2026-08-20T12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3"/>
    <x v="6"/>
    <x v="27"/>
    <x v="7"/>
    <d v="2026-08-20T12:47:41"/>
    <n v="86"/>
    <n v="3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6"/>
    <x v="33"/>
    <x v="4"/>
    <d v="2026-08-20T12:47:48"/>
    <n v="83"/>
    <n v="3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7"/>
    <x v="33"/>
    <x v="4"/>
    <d v="2026-08-20T12:47:4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8"/>
    <x v="34"/>
    <x v="4"/>
    <d v="2026-08-20T12:4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9"/>
    <x v="34"/>
    <x v="4"/>
    <d v="2026-08-20T12:47:49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2"/>
    <x v="34"/>
    <x v="4"/>
    <d v="2026-08-20T12:47:49"/>
    <n v="7"/>
    <n v="4"/>
    <n v="3"/>
    <m/>
    <m/>
    <m/>
    <n v="1"/>
    <n v="0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4"/>
    <x v="34"/>
    <x v="4"/>
    <d v="2026-08-20T12:47:4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5"/>
    <x v="34"/>
    <x v="4"/>
    <d v="2026-08-20T12:4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6"/>
    <x v="34"/>
    <x v="4"/>
    <d v="2026-08-20T12:47:49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7"/>
    <x v="51"/>
    <x v="0"/>
    <d v="2026-08-20T12:47:4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25"/>
    <x v="51"/>
    <x v="0"/>
    <d v="2026-08-20T12:47:4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8"/>
    <x v="33"/>
    <x v="4"/>
    <d v="2026-08-20T12:47:4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9"/>
    <x v="33"/>
    <x v="4"/>
    <d v="2026-08-20T12:47:48"/>
    <n v="38"/>
    <m/>
    <m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10"/>
    <x v="33"/>
    <x v="4"/>
    <d v="2026-08-20T12:47:4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11"/>
    <x v="33"/>
    <x v="4"/>
    <d v="2026-08-20T12:47:4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0"/>
    <x v="33"/>
    <x v="4"/>
    <d v="2026-08-20T12:47:48"/>
    <n v="6"/>
    <m/>
    <m/>
    <m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1"/>
    <x v="33"/>
    <x v="4"/>
    <d v="2026-08-20T12:47:48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6"/>
    <x v="42"/>
    <x v="9"/>
    <d v="2026-08-20T12:47:49"/>
    <n v="125"/>
    <n v="6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7"/>
    <x v="42"/>
    <x v="9"/>
    <d v="2026-08-20T12:47:4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8"/>
    <x v="43"/>
    <x v="9"/>
    <d v="2026-08-20T12:47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9"/>
    <x v="43"/>
    <x v="9"/>
    <d v="2026-08-20T12:47:50"/>
    <n v="2"/>
    <m/>
    <m/>
    <m/>
    <m/>
    <m/>
    <n v="2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2"/>
    <x v="43"/>
    <x v="9"/>
    <d v="2026-08-20T12:47:50"/>
    <n v="2"/>
    <n v="1"/>
    <n v="1"/>
    <m/>
    <m/>
    <m/>
    <n v="1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4"/>
    <x v="43"/>
    <x v="9"/>
    <d v="2026-08-20T12:47:5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5"/>
    <x v="43"/>
    <x v="9"/>
    <d v="2026-08-20T12:47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6"/>
    <x v="43"/>
    <x v="9"/>
    <d v="2026-08-20T12:47:50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6"/>
    <x v="57"/>
    <x v="10"/>
    <d v="2026-08-20T12:47:52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7"/>
    <x v="57"/>
    <x v="10"/>
    <d v="2026-08-20T12:47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8"/>
    <x v="60"/>
    <x v="10"/>
    <d v="2026-08-20T12:47:5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9"/>
    <x v="60"/>
    <x v="10"/>
    <d v="2026-08-20T12:47:53"/>
    <n v="18"/>
    <m/>
    <m/>
    <m/>
    <m/>
    <m/>
    <n v="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10"/>
    <x v="60"/>
    <x v="10"/>
    <d v="2026-08-20T12:47:53"/>
    <n v="4"/>
    <m/>
    <m/>
    <m/>
    <m/>
    <m/>
    <m/>
    <m/>
    <n v="3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2"/>
    <x v="60"/>
    <x v="10"/>
    <d v="2026-08-20T12:47:53"/>
    <n v="16"/>
    <n v="3"/>
    <n v="13"/>
    <m/>
    <m/>
    <m/>
    <n v="1"/>
    <n v="2"/>
    <n v="4"/>
    <n v="5"/>
    <n v="3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4"/>
    <x v="60"/>
    <x v="10"/>
    <d v="2026-08-20T12:47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5"/>
    <x v="60"/>
    <x v="10"/>
    <d v="2026-08-20T12:47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5"/>
    <x v="6"/>
    <x v="40"/>
    <x v="9"/>
    <d v="2026-08-20T12:47:42"/>
    <n v="177"/>
    <n v="77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7"/>
    <x v="41"/>
    <x v="9"/>
    <d v="2026-08-20T12:47:42"/>
    <n v="25"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25"/>
    <x v="41"/>
    <x v="9"/>
    <d v="2026-08-20T12:47:4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6"/>
    <x v="34"/>
    <x v="41"/>
    <x v="9"/>
    <d v="2026-08-20T12:47:4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5"/>
    <x v="28"/>
    <x v="9"/>
    <d v="2026-08-20T12:47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6"/>
    <x v="28"/>
    <x v="9"/>
    <d v="2026-08-20T12:47:43"/>
    <n v="121"/>
    <n v="5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7"/>
    <x v="7"/>
    <x v="28"/>
    <x v="9"/>
    <d v="2026-08-20T12:47:4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4"/>
    <x v="44"/>
    <x v="9"/>
    <d v="2026-08-20T12:47:43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2"/>
    <x v="33"/>
    <x v="4"/>
    <d v="2026-08-20T12:47:48"/>
    <n v="30"/>
    <n v="10"/>
    <n v="20"/>
    <m/>
    <m/>
    <n v="2"/>
    <n v="3"/>
    <n v="3"/>
    <n v="9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3"/>
    <x v="33"/>
    <x v="4"/>
    <d v="2026-08-20T12:47:48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6"/>
    <x v="7"/>
    <x v="34"/>
    <x v="4"/>
    <d v="2026-08-20T12:47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8"/>
    <x v="42"/>
    <x v="9"/>
    <d v="2026-08-20T12:47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9"/>
    <x v="42"/>
    <x v="9"/>
    <d v="2026-08-20T12:47:4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10"/>
    <x v="42"/>
    <x v="9"/>
    <d v="2026-08-20T12:47:49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2"/>
    <x v="42"/>
    <x v="9"/>
    <d v="2026-08-20T12:47:49"/>
    <n v="9"/>
    <n v="2"/>
    <n v="7"/>
    <m/>
    <m/>
    <m/>
    <n v="2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4"/>
    <x v="42"/>
    <x v="9"/>
    <d v="2026-08-20T12:47:4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6"/>
    <x v="62"/>
    <x v="10"/>
    <d v="2026-08-20T12:47:54"/>
    <n v="30"/>
    <n v="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7"/>
    <x v="62"/>
    <x v="10"/>
    <d v="2026-08-20T12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8"/>
    <x v="63"/>
    <x v="10"/>
    <d v="2026-08-20T12:47:5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9"/>
    <x v="63"/>
    <x v="10"/>
    <d v="2026-08-20T12:47:54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2"/>
    <x v="63"/>
    <x v="10"/>
    <d v="2026-08-20T12:47:54"/>
    <n v="10"/>
    <n v="6"/>
    <n v="4"/>
    <m/>
    <m/>
    <m/>
    <n v="0"/>
    <n v="1"/>
    <n v="4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4"/>
    <x v="63"/>
    <x v="10"/>
    <d v="2026-08-20T12:47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5"/>
    <x v="63"/>
    <x v="10"/>
    <d v="2026-08-20T12:47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6"/>
    <x v="63"/>
    <x v="10"/>
    <d v="2026-08-20T12:47:5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0"/>
    <x v="4"/>
    <x v="55"/>
    <x v="5"/>
    <d v="2026-08-20T12:47:5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0"/>
    <x v="6"/>
    <x v="55"/>
    <x v="5"/>
    <d v="2026-08-20T12:47:50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8"/>
    <x v="56"/>
    <x v="0"/>
    <d v="2026-08-20T12:47:5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9"/>
    <x v="56"/>
    <x v="0"/>
    <d v="2026-08-20T12:47:51"/>
    <n v="13"/>
    <m/>
    <m/>
    <m/>
    <m/>
    <m/>
    <n v="2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10"/>
    <x v="56"/>
    <x v="0"/>
    <d v="2026-08-20T12:47:51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2"/>
    <x v="56"/>
    <x v="0"/>
    <d v="2026-08-20T12:47:51"/>
    <n v="13"/>
    <n v="4"/>
    <n v="9"/>
    <m/>
    <m/>
    <m/>
    <m/>
    <n v="3"/>
    <n v="1"/>
    <n v="5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4"/>
    <x v="56"/>
    <x v="0"/>
    <d v="2026-08-20T12:47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5"/>
    <x v="56"/>
    <x v="0"/>
    <d v="2026-08-20T12:47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5"/>
    <x v="44"/>
    <x v="9"/>
    <d v="2026-08-20T12:47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19"/>
    <x v="6"/>
    <x v="44"/>
    <x v="9"/>
    <d v="2026-08-20T12:47:43"/>
    <n v="82"/>
    <n v="3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4"/>
    <x v="29"/>
    <x v="4"/>
    <d v="2026-08-20T12:47:4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5"/>
    <x v="29"/>
    <x v="4"/>
    <d v="2026-08-20T12:47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6"/>
    <x v="29"/>
    <x v="4"/>
    <d v="2026-08-20T12:47:44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5"/>
    <x v="7"/>
    <x v="29"/>
    <x v="4"/>
    <d v="2026-08-20T12:47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7"/>
    <x v="30"/>
    <x v="4"/>
    <d v="2026-08-20T12:47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7"/>
    <x v="25"/>
    <x v="30"/>
    <x v="4"/>
    <d v="2026-08-20T12:47:4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6"/>
    <x v="56"/>
    <x v="0"/>
    <d v="2026-08-20T12:47:51"/>
    <n v="107"/>
    <n v="41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7"/>
    <x v="56"/>
    <x v="0"/>
    <d v="2026-08-20T12:47:51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2"/>
    <x v="9"/>
    <x v="49"/>
    <x v="5"/>
    <d v="2026-08-20T12:47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2"/>
    <x v="2"/>
    <x v="49"/>
    <x v="5"/>
    <d v="2026-08-20T12:47:51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2"/>
    <x v="4"/>
    <x v="49"/>
    <x v="5"/>
    <d v="2026-08-20T12:47:5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2"/>
    <x v="6"/>
    <x v="49"/>
    <x v="5"/>
    <d v="2026-08-20T12:47:5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8"/>
    <x v="50"/>
    <x v="10"/>
    <d v="2026-08-20T12:47:5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9"/>
    <x v="50"/>
    <x v="10"/>
    <d v="2026-08-20T12:47:5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6"/>
    <x v="65"/>
    <x v="6"/>
    <d v="2026-08-20T12:47:55"/>
    <n v="180"/>
    <n v="7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7"/>
    <x v="65"/>
    <x v="6"/>
    <d v="2026-08-20T12:47:55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1"/>
    <x v="9"/>
    <x v="66"/>
    <x v="6"/>
    <d v="2026-08-20T12:47:56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1"/>
    <x v="2"/>
    <x v="66"/>
    <x v="6"/>
    <d v="2026-08-20T12:47:56"/>
    <n v="4"/>
    <n v="2"/>
    <n v="2"/>
    <m/>
    <m/>
    <m/>
    <m/>
    <m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1"/>
    <x v="4"/>
    <x v="66"/>
    <x v="6"/>
    <d v="2026-08-20T12:47:56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1"/>
    <x v="5"/>
    <x v="66"/>
    <x v="6"/>
    <d v="2026-08-20T12:47:5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1"/>
    <x v="6"/>
    <x v="66"/>
    <x v="6"/>
    <d v="2026-08-20T12:47:56"/>
    <n v="87"/>
    <n v="4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1"/>
    <x v="7"/>
    <x v="66"/>
    <x v="6"/>
    <d v="2026-08-20T12:47:5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8"/>
    <x v="57"/>
    <x v="10"/>
    <d v="2026-08-20T12:47:5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9"/>
    <x v="57"/>
    <x v="10"/>
    <d v="2026-08-20T12:47:52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6"/>
    <x v="60"/>
    <x v="10"/>
    <d v="2026-08-20T12:47:53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5"/>
    <x v="7"/>
    <x v="60"/>
    <x v="10"/>
    <d v="2026-08-20T12:47:53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6"/>
    <x v="4"/>
    <x v="61"/>
    <x v="10"/>
    <d v="2026-08-20T12:47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6"/>
    <x v="5"/>
    <x v="61"/>
    <x v="10"/>
    <d v="2026-08-20T12:47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6"/>
    <x v="27"/>
    <x v="61"/>
    <x v="10"/>
    <d v="2026-08-20T12:4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6"/>
    <x v="6"/>
    <x v="61"/>
    <x v="10"/>
    <d v="2026-08-20T12:47:5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2"/>
    <x v="46"/>
    <x v="4"/>
    <d v="2026-08-20T12:47:45"/>
    <n v="9"/>
    <n v="7"/>
    <n v="2"/>
    <m/>
    <m/>
    <m/>
    <n v="1"/>
    <n v="2"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4"/>
    <x v="46"/>
    <x v="4"/>
    <d v="2026-08-20T12:47:45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28"/>
    <x v="5"/>
    <x v="46"/>
    <x v="4"/>
    <d v="2026-08-20T12:47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5"/>
    <x v="48"/>
    <x v="4"/>
    <d v="2026-08-20T12:47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6"/>
    <x v="48"/>
    <x v="4"/>
    <d v="2026-08-20T12:47:46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1"/>
    <x v="7"/>
    <x v="48"/>
    <x v="4"/>
    <d v="2026-08-20T12:47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5"/>
    <x v="31"/>
    <x v="4"/>
    <d v="2026-08-20T12:47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2"/>
    <x v="6"/>
    <x v="31"/>
    <x v="4"/>
    <d v="2026-08-20T12:47:47"/>
    <n v="89"/>
    <n v="3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6"/>
    <x v="7"/>
    <x v="61"/>
    <x v="10"/>
    <d v="2026-08-20T12:47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6"/>
    <x v="28"/>
    <x v="61"/>
    <x v="10"/>
    <d v="2026-08-20T12:47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8"/>
    <x v="62"/>
    <x v="10"/>
    <d v="2026-08-20T12:47:5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9"/>
    <x v="62"/>
    <x v="10"/>
    <d v="2026-08-20T12:47:54"/>
    <n v="17"/>
    <m/>
    <m/>
    <m/>
    <m/>
    <m/>
    <n v="1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11"/>
    <x v="62"/>
    <x v="10"/>
    <d v="2026-08-20T12:47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0"/>
    <x v="62"/>
    <x v="10"/>
    <d v="2026-08-20T12:47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1"/>
    <x v="62"/>
    <x v="10"/>
    <d v="2026-08-20T12:47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2"/>
    <x v="62"/>
    <x v="10"/>
    <d v="2026-08-20T12:47:54"/>
    <n v="14"/>
    <n v="7"/>
    <n v="7"/>
    <m/>
    <n v="1"/>
    <m/>
    <n v="3"/>
    <n v="1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6"/>
    <x v="54"/>
    <x v="11"/>
    <d v="2026-08-20T12:47:57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7"/>
    <x v="54"/>
    <x v="11"/>
    <d v="2026-08-20T12:47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8"/>
    <x v="58"/>
    <x v="11"/>
    <d v="2026-08-20T12:47:58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9"/>
    <x v="58"/>
    <x v="11"/>
    <d v="2026-08-20T12:47:58"/>
    <n v="37"/>
    <m/>
    <m/>
    <m/>
    <m/>
    <m/>
    <n v="2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10"/>
    <x v="58"/>
    <x v="11"/>
    <d v="2026-08-20T12:47:58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11"/>
    <x v="58"/>
    <x v="11"/>
    <d v="2026-08-20T12:47:58"/>
    <n v="8.8000000000000007"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2"/>
    <x v="58"/>
    <x v="11"/>
    <d v="2026-08-20T12:47:58"/>
    <n v="38"/>
    <n v="13"/>
    <n v="25"/>
    <m/>
    <n v="2"/>
    <n v="2"/>
    <n v="3"/>
    <n v="4"/>
    <n v="14"/>
    <n v="5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16"/>
    <x v="58"/>
    <x v="11"/>
    <d v="2026-08-20T12:47:58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8"/>
    <x v="7"/>
    <x v="63"/>
    <x v="10"/>
    <d v="2026-08-20T12:47:5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8"/>
    <x v="64"/>
    <x v="10"/>
    <d v="2026-09-21T08:4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11"/>
    <x v="64"/>
    <x v="10"/>
    <d v="2026-09-21T08:45:2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2"/>
    <x v="64"/>
    <x v="10"/>
    <d v="2026-09-21T08:45:29"/>
    <n v="2"/>
    <n v="1"/>
    <n v="1"/>
    <m/>
    <n v="1"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4"/>
    <x v="64"/>
    <x v="10"/>
    <d v="2026-09-21T08:45:2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5"/>
    <x v="64"/>
    <x v="10"/>
    <d v="2026-09-21T08:4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6"/>
    <x v="64"/>
    <x v="10"/>
    <d v="2026-09-21T08:45:29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9"/>
    <x v="7"/>
    <x v="64"/>
    <x v="10"/>
    <d v="2026-09-21T08:45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10"/>
    <x v="51"/>
    <x v="0"/>
    <d v="2026-08-20T12:47:4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11"/>
    <x v="51"/>
    <x v="0"/>
    <d v="2026-08-20T12:47:48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2"/>
    <x v="51"/>
    <x v="0"/>
    <d v="2026-08-20T12:47:48"/>
    <n v="14"/>
    <n v="5"/>
    <n v="9"/>
    <n v="1"/>
    <m/>
    <m/>
    <n v="1"/>
    <n v="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4"/>
    <x v="51"/>
    <x v="0"/>
    <d v="2026-08-20T12:47:48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5"/>
    <x v="51"/>
    <x v="0"/>
    <d v="2026-08-20T12:47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4"/>
    <x v="6"/>
    <x v="51"/>
    <x v="0"/>
    <d v="2026-08-20T12:47:48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4"/>
    <x v="33"/>
    <x v="4"/>
    <d v="2026-08-20T12:47:4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5"/>
    <x v="5"/>
    <x v="33"/>
    <x v="4"/>
    <d v="2026-08-20T12:47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8"/>
    <x v="65"/>
    <x v="6"/>
    <d v="2026-08-20T12:47:5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9"/>
    <x v="65"/>
    <x v="6"/>
    <d v="2026-08-20T12:47:55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8"/>
    <x v="52"/>
    <x v="11"/>
    <d v="2026-08-20T12:47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9"/>
    <x v="52"/>
    <x v="11"/>
    <d v="2026-08-20T12:47:5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10"/>
    <x v="52"/>
    <x v="11"/>
    <d v="2026-08-20T12:47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11"/>
    <x v="52"/>
    <x v="11"/>
    <d v="2026-08-20T12:47:56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2"/>
    <x v="52"/>
    <x v="11"/>
    <d v="2026-08-20T12:47:56"/>
    <n v="11"/>
    <n v="6"/>
    <n v="5"/>
    <n v="1"/>
    <m/>
    <n v="1"/>
    <n v="1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4"/>
    <x v="52"/>
    <x v="11"/>
    <d v="2026-08-20T12:47:56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5"/>
    <x v="52"/>
    <x v="11"/>
    <d v="2026-08-20T12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6"/>
    <x v="52"/>
    <x v="11"/>
    <d v="2026-08-20T12:47:56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8"/>
    <x v="53"/>
    <x v="11"/>
    <d v="2026-08-20T12:47:57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9"/>
    <x v="53"/>
    <x v="11"/>
    <d v="2026-08-20T12:47:57"/>
    <n v="29"/>
    <m/>
    <m/>
    <m/>
    <m/>
    <m/>
    <n v="1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10"/>
    <x v="53"/>
    <x v="11"/>
    <d v="2026-08-20T12:47:5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11"/>
    <x v="53"/>
    <x v="11"/>
    <d v="2026-08-20T12:47:5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2"/>
    <x v="53"/>
    <x v="11"/>
    <d v="2026-08-20T12:47:57"/>
    <n v="25"/>
    <n v="11"/>
    <n v="14"/>
    <m/>
    <m/>
    <n v="2"/>
    <n v="1"/>
    <n v="4"/>
    <n v="8"/>
    <n v="7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4"/>
    <x v="53"/>
    <x v="11"/>
    <d v="2026-08-20T12:47:5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6"/>
    <x v="59"/>
    <x v="11"/>
    <d v="2026-08-20T12:47:59"/>
    <n v="35"/>
    <n v="2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7"/>
    <x v="59"/>
    <x v="11"/>
    <d v="2026-08-20T12:4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8"/>
    <x v="67"/>
    <x v="11"/>
    <d v="2026-08-20T12:47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9"/>
    <x v="67"/>
    <x v="11"/>
    <d v="2026-08-20T12:47:5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10"/>
    <x v="67"/>
    <x v="11"/>
    <d v="2026-08-20T12:47:5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2"/>
    <x v="67"/>
    <x v="11"/>
    <d v="2026-08-20T12:47:59"/>
    <n v="8"/>
    <n v="3"/>
    <n v="5"/>
    <m/>
    <m/>
    <m/>
    <n v="1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4"/>
    <x v="67"/>
    <x v="11"/>
    <d v="2026-08-20T12:47:5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5"/>
    <x v="67"/>
    <x v="11"/>
    <d v="2026-08-20T12:47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7"/>
    <x v="5"/>
    <x v="42"/>
    <x v="9"/>
    <d v="2026-08-20T12:4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39"/>
    <x v="7"/>
    <x v="43"/>
    <x v="9"/>
    <d v="2026-08-20T12:47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1"/>
    <x v="25"/>
    <x v="56"/>
    <x v="0"/>
    <d v="2026-08-20T12:47:5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2"/>
    <x v="50"/>
    <x v="10"/>
    <d v="2026-08-20T12:47:52"/>
    <n v="11"/>
    <n v="6"/>
    <n v="5"/>
    <m/>
    <m/>
    <m/>
    <n v="1"/>
    <n v="2"/>
    <n v="5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4"/>
    <x v="50"/>
    <x v="10"/>
    <d v="2026-08-20T12:47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5"/>
    <x v="50"/>
    <x v="10"/>
    <d v="2026-08-20T12:47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6"/>
    <x v="50"/>
    <x v="10"/>
    <d v="2026-08-20T12:47:52"/>
    <n v="115"/>
    <n v="53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3"/>
    <x v="7"/>
    <x v="50"/>
    <x v="10"/>
    <d v="2026-08-20T12:47:5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8"/>
    <x v="54"/>
    <x v="11"/>
    <d v="2026-08-20T12:47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9"/>
    <x v="54"/>
    <x v="11"/>
    <d v="2026-08-20T12:47:57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17"/>
    <x v="58"/>
    <x v="11"/>
    <d v="2026-08-20T12:47:5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20"/>
    <x v="58"/>
    <x v="11"/>
    <d v="2026-08-20T12:47:58"/>
    <n v="8"/>
    <n v="4"/>
    <n v="4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4"/>
    <x v="58"/>
    <x v="11"/>
    <d v="2026-08-20T12:47:5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5"/>
    <x v="58"/>
    <x v="11"/>
    <d v="2026-08-20T12:47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6"/>
    <x v="58"/>
    <x v="11"/>
    <d v="2026-08-20T12:47:58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7"/>
    <x v="58"/>
    <x v="11"/>
    <d v="2026-08-20T12:47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5"/>
    <x v="25"/>
    <x v="58"/>
    <x v="11"/>
    <d v="2026-08-20T12:47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8"/>
    <x v="59"/>
    <x v="11"/>
    <d v="2026-08-20T12:47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9"/>
    <x v="59"/>
    <x v="11"/>
    <d v="2026-08-20T12:47:59"/>
    <n v="21"/>
    <m/>
    <m/>
    <m/>
    <m/>
    <m/>
    <n v="1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10"/>
    <x v="59"/>
    <x v="11"/>
    <d v="2026-08-20T12:47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0"/>
    <x v="59"/>
    <x v="11"/>
    <d v="2026-08-20T12:47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1"/>
    <x v="59"/>
    <x v="11"/>
    <d v="2026-08-20T12:47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22"/>
    <x v="59"/>
    <x v="11"/>
    <d v="2026-08-20T12:47:59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2"/>
    <x v="59"/>
    <x v="11"/>
    <d v="2026-08-20T12:47:59"/>
    <n v="14"/>
    <n v="7"/>
    <n v="7"/>
    <m/>
    <m/>
    <m/>
    <m/>
    <n v="2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25"/>
    <x v="74"/>
    <x v="0"/>
    <d v="2026-08-20T12:48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34"/>
    <x v="74"/>
    <x v="0"/>
    <d v="2026-08-20T12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8"/>
    <x v="68"/>
    <x v="0"/>
    <d v="2026-08-20T12:48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9"/>
    <x v="68"/>
    <x v="0"/>
    <d v="2026-08-20T12:48:0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10"/>
    <x v="68"/>
    <x v="0"/>
    <d v="2026-08-20T12:48:01"/>
    <n v="5"/>
    <m/>
    <m/>
    <m/>
    <m/>
    <m/>
    <m/>
    <m/>
    <n v="2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11"/>
    <x v="68"/>
    <x v="0"/>
    <d v="2026-08-20T12:48:01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0"/>
    <x v="68"/>
    <x v="0"/>
    <d v="2026-08-20T12:48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1"/>
    <x v="68"/>
    <x v="0"/>
    <d v="2026-08-20T12:48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3"/>
    <x v="59"/>
    <x v="11"/>
    <d v="2026-08-20T12:47:5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15"/>
    <x v="59"/>
    <x v="11"/>
    <d v="2026-08-20T12:47:5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6"/>
    <x v="67"/>
    <x v="11"/>
    <d v="2026-08-20T12:47:59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7"/>
    <x v="7"/>
    <x v="67"/>
    <x v="11"/>
    <d v="2026-08-20T12:47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8"/>
    <x v="72"/>
    <x v="11"/>
    <d v="2026-08-20T12:48:0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9"/>
    <x v="72"/>
    <x v="11"/>
    <d v="2026-08-20T12:48:00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10"/>
    <x v="72"/>
    <x v="11"/>
    <d v="2026-08-20T12:48:0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11"/>
    <x v="72"/>
    <x v="11"/>
    <d v="2026-08-20T12:48:00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10"/>
    <x v="57"/>
    <x v="10"/>
    <d v="2026-08-20T12:47:52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11"/>
    <x v="57"/>
    <x v="10"/>
    <d v="2026-08-20T12:47:52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2"/>
    <x v="57"/>
    <x v="10"/>
    <d v="2026-08-20T12:47:52"/>
    <n v="16"/>
    <n v="5"/>
    <n v="11"/>
    <n v="0"/>
    <n v="0"/>
    <n v="1"/>
    <n v="1"/>
    <n v="1"/>
    <n v="5"/>
    <n v="5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4"/>
    <x v="57"/>
    <x v="10"/>
    <d v="2026-08-20T12:47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4"/>
    <x v="5"/>
    <x v="57"/>
    <x v="10"/>
    <d v="2026-08-20T12:47:5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3"/>
    <x v="62"/>
    <x v="10"/>
    <d v="2026-08-20T12:47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4"/>
    <x v="62"/>
    <x v="10"/>
    <d v="2026-08-20T12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47"/>
    <x v="5"/>
    <x v="62"/>
    <x v="10"/>
    <d v="2026-08-20T12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2"/>
    <x v="72"/>
    <x v="11"/>
    <d v="2026-08-20T12:48:00"/>
    <n v="41"/>
    <n v="14"/>
    <n v="27"/>
    <m/>
    <m/>
    <n v="6"/>
    <n v="6"/>
    <n v="5"/>
    <n v="10"/>
    <n v="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4"/>
    <x v="72"/>
    <x v="11"/>
    <d v="2026-08-20T12:48:0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8"/>
    <x v="74"/>
    <x v="0"/>
    <d v="2026-08-20T12:48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9"/>
    <x v="74"/>
    <x v="0"/>
    <d v="2026-08-20T12:48:0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0"/>
    <x v="74"/>
    <x v="0"/>
    <d v="2026-08-20T12:48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1"/>
    <x v="74"/>
    <x v="0"/>
    <d v="2026-08-20T12:48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2"/>
    <x v="74"/>
    <x v="0"/>
    <d v="2026-08-20T12:48:00"/>
    <n v="3"/>
    <n v="1"/>
    <n v="2"/>
    <m/>
    <m/>
    <m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3"/>
    <x v="74"/>
    <x v="0"/>
    <d v="2026-08-20T12:48:0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7"/>
    <x v="70"/>
    <x v="0"/>
    <d v="2026-08-20T12:48:0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25"/>
    <x v="70"/>
    <x v="0"/>
    <d v="2026-08-20T12:48:0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9"/>
    <x v="0"/>
    <x v="0"/>
    <d v="2026-08-20T12:48:02"/>
    <n v="11"/>
    <m/>
    <m/>
    <m/>
    <m/>
    <m/>
    <n v="6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0"/>
    <x v="0"/>
    <x v="0"/>
    <d v="2026-08-20T12:48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1"/>
    <x v="0"/>
    <x v="0"/>
    <d v="2026-08-20T12:48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2"/>
    <x v="0"/>
    <x v="0"/>
    <d v="2026-08-20T12:48:02"/>
    <n v="6"/>
    <n v="4"/>
    <n v="2"/>
    <m/>
    <m/>
    <m/>
    <m/>
    <m/>
    <n v="3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3"/>
    <x v="0"/>
    <x v="0"/>
    <d v="2026-08-20T12:48:02"/>
    <n v="4"/>
    <n v="3"/>
    <n v="1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4"/>
    <x v="0"/>
    <x v="0"/>
    <d v="2026-08-20T12:48:02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2"/>
    <x v="68"/>
    <x v="0"/>
    <d v="2026-08-20T12:48:01"/>
    <n v="14"/>
    <n v="4"/>
    <n v="10"/>
    <m/>
    <n v="1"/>
    <n v="2"/>
    <n v="3"/>
    <m/>
    <n v="2"/>
    <n v="1"/>
    <n v="2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3"/>
    <x v="68"/>
    <x v="0"/>
    <d v="2026-08-20T12:48:0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8"/>
    <x v="69"/>
    <x v="0"/>
    <d v="2026-08-20T12:48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9"/>
    <x v="69"/>
    <x v="0"/>
    <d v="2026-08-20T12:48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2"/>
    <x v="69"/>
    <x v="0"/>
    <d v="2026-08-20T12:48:01"/>
    <n v="3"/>
    <m/>
    <n v="3"/>
    <m/>
    <m/>
    <m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4"/>
    <x v="69"/>
    <x v="0"/>
    <d v="2026-08-20T12:48:0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5"/>
    <x v="69"/>
    <x v="0"/>
    <d v="2026-08-20T12:48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6"/>
    <x v="69"/>
    <x v="0"/>
    <d v="2026-08-20T12:48:01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7"/>
    <x v="82"/>
    <x v="0"/>
    <d v="2026-08-20T12:48:04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25"/>
    <x v="82"/>
    <x v="0"/>
    <d v="2026-08-20T12:48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8"/>
    <x v="85"/>
    <x v="12"/>
    <d v="2026-08-20T12:48:0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9"/>
    <x v="85"/>
    <x v="12"/>
    <d v="2026-08-20T12:48:04"/>
    <n v="31"/>
    <m/>
    <m/>
    <m/>
    <m/>
    <m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10"/>
    <x v="85"/>
    <x v="12"/>
    <d v="2026-08-20T12:48:0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11"/>
    <x v="85"/>
    <x v="12"/>
    <d v="2026-08-20T12:48:04"/>
    <n v="4.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2"/>
    <x v="85"/>
    <x v="12"/>
    <d v="2026-08-20T12:48:04"/>
    <n v="24"/>
    <n v="13"/>
    <n v="11"/>
    <n v="2"/>
    <n v="1"/>
    <m/>
    <n v="1"/>
    <n v="3"/>
    <n v="8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4"/>
    <x v="85"/>
    <x v="12"/>
    <d v="2026-08-20T12:48:0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8"/>
    <x v="70"/>
    <x v="0"/>
    <d v="2026-08-20T12:48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9"/>
    <x v="70"/>
    <x v="0"/>
    <d v="2026-08-20T12:48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5"/>
    <x v="0"/>
    <x v="0"/>
    <d v="2026-08-20T12:48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6"/>
    <x v="0"/>
    <x v="0"/>
    <d v="2026-08-20T12:48:02"/>
    <n v="121"/>
    <n v="51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7"/>
    <x v="0"/>
    <x v="0"/>
    <d v="2026-08-20T12:48:02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3"/>
    <x v="25"/>
    <x v="0"/>
    <x v="0"/>
    <d v="2026-08-20T12:48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8"/>
    <x v="71"/>
    <x v="0"/>
    <d v="2026-08-20T12:48:0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9"/>
    <x v="71"/>
    <x v="0"/>
    <d v="2026-08-20T12:48:0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2"/>
    <x v="65"/>
    <x v="6"/>
    <d v="2026-08-20T12:47:55"/>
    <n v="14"/>
    <n v="7"/>
    <n v="7"/>
    <m/>
    <m/>
    <m/>
    <n v="3"/>
    <n v="4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4"/>
    <x v="65"/>
    <x v="6"/>
    <d v="2026-08-20T12:47:55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0"/>
    <x v="5"/>
    <x v="65"/>
    <x v="6"/>
    <d v="2026-08-20T12:47:5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2"/>
    <x v="7"/>
    <x v="52"/>
    <x v="11"/>
    <d v="2026-08-20T12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3"/>
    <x v="6"/>
    <x v="53"/>
    <x v="11"/>
    <d v="2026-08-20T12:47:57"/>
    <n v="100"/>
    <n v="46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2"/>
    <x v="54"/>
    <x v="11"/>
    <d v="2026-08-20T12:47:57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4"/>
    <x v="54"/>
    <x v="11"/>
    <d v="2026-08-20T12:47:5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4"/>
    <x v="5"/>
    <x v="54"/>
    <x v="11"/>
    <d v="2026-08-20T12:47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6"/>
    <x v="86"/>
    <x v="12"/>
    <d v="2026-08-20T12:48:05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7"/>
    <x v="86"/>
    <x v="12"/>
    <d v="2026-08-20T12:48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8"/>
    <x v="75"/>
    <x v="12"/>
    <d v="2026-08-20T12:48:05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9"/>
    <x v="75"/>
    <x v="12"/>
    <d v="2026-08-20T12:48:05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10"/>
    <x v="75"/>
    <x v="12"/>
    <d v="2026-08-20T12:48:0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11"/>
    <x v="75"/>
    <x v="12"/>
    <d v="2026-08-20T12:48:0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2"/>
    <x v="75"/>
    <x v="12"/>
    <d v="2026-08-20T12:48:05"/>
    <n v="31"/>
    <n v="10"/>
    <n v="21"/>
    <n v="0"/>
    <n v="0"/>
    <n v="1"/>
    <n v="5"/>
    <n v="5"/>
    <n v="8"/>
    <n v="8"/>
    <n v="3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4"/>
    <x v="75"/>
    <x v="12"/>
    <d v="2026-08-20T12:48:0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25"/>
    <x v="71"/>
    <x v="0"/>
    <d v="2026-08-20T12:48:0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34"/>
    <x v="71"/>
    <x v="0"/>
    <d v="2026-08-20T12:4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8"/>
    <x v="73"/>
    <x v="0"/>
    <d v="2026-08-20T12:48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9"/>
    <x v="73"/>
    <x v="0"/>
    <d v="2026-08-20T12:4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10"/>
    <x v="73"/>
    <x v="0"/>
    <d v="2026-08-20T12:48:0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2"/>
    <x v="73"/>
    <x v="0"/>
    <d v="2026-08-20T12:48:03"/>
    <n v="5"/>
    <n v="2"/>
    <n v="3"/>
    <m/>
    <m/>
    <m/>
    <n v="1"/>
    <m/>
    <m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4"/>
    <x v="73"/>
    <x v="0"/>
    <d v="2026-08-20T12:48:0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5"/>
    <x v="73"/>
    <x v="0"/>
    <d v="2026-08-20T12:48:0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11"/>
    <x v="71"/>
    <x v="0"/>
    <d v="2026-08-20T12:48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2"/>
    <x v="71"/>
    <x v="0"/>
    <d v="2026-08-20T12:48:03"/>
    <n v="9"/>
    <n v="7"/>
    <n v="2"/>
    <m/>
    <m/>
    <n v="2"/>
    <n v="1"/>
    <n v="2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6"/>
    <x v="73"/>
    <x v="0"/>
    <d v="2026-08-20T12:48:03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7"/>
    <x v="73"/>
    <x v="0"/>
    <d v="2026-08-20T12:48:03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5"/>
    <x v="25"/>
    <x v="73"/>
    <x v="0"/>
    <d v="2026-08-20T12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8"/>
    <x v="82"/>
    <x v="0"/>
    <d v="2026-08-20T12:48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9"/>
    <x v="82"/>
    <x v="0"/>
    <d v="2026-08-20T12:48:0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2"/>
    <x v="82"/>
    <x v="0"/>
    <d v="2026-08-20T12:48:04"/>
    <n v="5"/>
    <n v="4"/>
    <n v="1"/>
    <m/>
    <m/>
    <m/>
    <m/>
    <n v="1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6"/>
    <x v="77"/>
    <x v="12"/>
    <d v="2026-08-20T12:48:06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7"/>
    <x v="77"/>
    <x v="12"/>
    <d v="2026-08-20T12:48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8"/>
    <x v="78"/>
    <x v="12"/>
    <d v="2026-08-20T12:48:0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9"/>
    <x v="78"/>
    <x v="12"/>
    <d v="2026-08-20T12:48:0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10"/>
    <x v="78"/>
    <x v="12"/>
    <d v="2026-08-20T12:48:0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11"/>
    <x v="78"/>
    <x v="12"/>
    <d v="2026-08-20T12:48:0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2"/>
    <x v="78"/>
    <x v="12"/>
    <d v="2026-08-20T12:48:07"/>
    <n v="15"/>
    <n v="6"/>
    <n v="9"/>
    <m/>
    <n v="1"/>
    <m/>
    <n v="2"/>
    <n v="6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4"/>
    <x v="78"/>
    <x v="12"/>
    <d v="2026-08-20T12:48:0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4"/>
    <x v="81"/>
    <x v="3"/>
    <d v="2026-08-20T12:48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6"/>
    <x v="81"/>
    <x v="3"/>
    <d v="2026-08-20T12:48:08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6"/>
    <x v="9"/>
    <x v="93"/>
    <x v="3"/>
    <d v="2026-08-20T12:48:09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6"/>
    <x v="2"/>
    <x v="93"/>
    <x v="3"/>
    <d v="2026-08-20T12:48:09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6"/>
    <x v="4"/>
    <x v="93"/>
    <x v="3"/>
    <d v="2026-08-20T12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6"/>
    <x v="6"/>
    <x v="93"/>
    <x v="3"/>
    <d v="2026-08-20T12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7"/>
    <x v="8"/>
    <x v="83"/>
    <x v="3"/>
    <d v="2026-08-20T12:48:0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7"/>
    <x v="9"/>
    <x v="83"/>
    <x v="3"/>
    <d v="2026-08-20T12:48:09"/>
    <n v="20"/>
    <m/>
    <m/>
    <m/>
    <m/>
    <m/>
    <n v="10"/>
    <n v="1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5"/>
    <x v="85"/>
    <x v="12"/>
    <d v="2026-08-20T12:48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6"/>
    <x v="85"/>
    <x v="12"/>
    <d v="2026-08-20T12:48:04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8"/>
    <x v="86"/>
    <x v="12"/>
    <d v="2026-08-20T12:48:0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9"/>
    <x v="86"/>
    <x v="12"/>
    <d v="2026-08-20T12:48:0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10"/>
    <x v="86"/>
    <x v="12"/>
    <d v="2026-08-20T12:48:05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0"/>
    <x v="86"/>
    <x v="12"/>
    <d v="2026-08-20T12:48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1"/>
    <x v="86"/>
    <x v="12"/>
    <d v="2026-08-20T12:48:0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21"/>
    <x v="86"/>
    <x v="12"/>
    <d v="2026-08-20T12:48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4"/>
    <x v="59"/>
    <x v="11"/>
    <d v="2026-08-20T12:47:5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6"/>
    <x v="5"/>
    <x v="59"/>
    <x v="11"/>
    <d v="2026-08-20T12:4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5"/>
    <x v="72"/>
    <x v="11"/>
    <d v="2026-08-20T12:48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6"/>
    <x v="72"/>
    <x v="11"/>
    <d v="2026-08-20T12:48:00"/>
    <n v="178"/>
    <n v="87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8"/>
    <x v="7"/>
    <x v="72"/>
    <x v="11"/>
    <d v="2026-08-20T12:48:0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4"/>
    <x v="74"/>
    <x v="0"/>
    <d v="2026-08-20T12:48:0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5"/>
    <x v="74"/>
    <x v="0"/>
    <d v="2026-08-20T12:4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6"/>
    <x v="74"/>
    <x v="0"/>
    <d v="2026-08-20T12:48:00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5"/>
    <x v="75"/>
    <x v="12"/>
    <d v="2026-08-20T12:4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27"/>
    <x v="75"/>
    <x v="12"/>
    <d v="2026-08-20T12:48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0"/>
    <x v="9"/>
    <x v="76"/>
    <x v="12"/>
    <d v="2026-08-20T12:48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0"/>
    <x v="2"/>
    <x v="76"/>
    <x v="12"/>
    <d v="2026-08-20T12:48:06"/>
    <n v="1"/>
    <m/>
    <n v="1"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0"/>
    <x v="4"/>
    <x v="76"/>
    <x v="12"/>
    <d v="2026-08-20T12:48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0"/>
    <x v="6"/>
    <x v="76"/>
    <x v="12"/>
    <d v="2026-08-20T12:48:06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8"/>
    <x v="77"/>
    <x v="12"/>
    <d v="2026-08-20T12:48:0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9"/>
    <x v="77"/>
    <x v="12"/>
    <d v="2026-08-20T12:48:06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7"/>
    <x v="84"/>
    <x v="13"/>
    <d v="2026-08-20T12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28"/>
    <x v="84"/>
    <x v="13"/>
    <d v="2026-08-20T12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8"/>
    <x v="87"/>
    <x v="13"/>
    <d v="2026-08-20T12:48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9"/>
    <x v="87"/>
    <x v="13"/>
    <d v="2026-08-20T12:48:1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10"/>
    <x v="87"/>
    <x v="13"/>
    <d v="2026-08-20T12:48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11"/>
    <x v="87"/>
    <x v="13"/>
    <d v="2026-08-20T12:48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2"/>
    <x v="87"/>
    <x v="13"/>
    <d v="2026-08-20T12:48:11"/>
    <n v="12"/>
    <n v="6"/>
    <n v="6"/>
    <m/>
    <m/>
    <n v="1"/>
    <m/>
    <n v="2"/>
    <n v="5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4"/>
    <x v="87"/>
    <x v="13"/>
    <d v="2026-08-20T12:48:11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59"/>
    <x v="7"/>
    <x v="74"/>
    <x v="0"/>
    <d v="2026-08-20T12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4"/>
    <x v="68"/>
    <x v="0"/>
    <d v="2026-08-20T12:48:01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5"/>
    <x v="68"/>
    <x v="0"/>
    <d v="2026-08-20T12:4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6"/>
    <x v="68"/>
    <x v="0"/>
    <d v="2026-08-20T12:48:01"/>
    <n v="120"/>
    <n v="58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7"/>
    <x v="68"/>
    <x v="0"/>
    <d v="2026-08-20T12:48:01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0"/>
    <x v="25"/>
    <x v="68"/>
    <x v="0"/>
    <d v="2026-08-20T12:48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7"/>
    <x v="69"/>
    <x v="0"/>
    <d v="2026-08-20T12:48:0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1"/>
    <x v="25"/>
    <x v="69"/>
    <x v="0"/>
    <d v="2026-08-20T12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10"/>
    <x v="77"/>
    <x v="12"/>
    <d v="2026-08-20T12:48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11"/>
    <x v="77"/>
    <x v="12"/>
    <d v="2026-08-20T12:48:06"/>
    <n v="1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5"/>
    <x v="78"/>
    <x v="12"/>
    <d v="2026-08-20T12:48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6"/>
    <x v="78"/>
    <x v="12"/>
    <d v="2026-08-20T12:48:07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2"/>
    <x v="7"/>
    <x v="78"/>
    <x v="12"/>
    <d v="2026-08-20T12:48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8"/>
    <x v="79"/>
    <x v="12"/>
    <d v="2026-08-20T12:48:07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9"/>
    <x v="79"/>
    <x v="12"/>
    <d v="2026-08-20T12:48:07"/>
    <n v="46"/>
    <m/>
    <m/>
    <m/>
    <m/>
    <m/>
    <n v="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10"/>
    <x v="79"/>
    <x v="12"/>
    <d v="2026-08-20T12:48:07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6"/>
    <x v="88"/>
    <x v="13"/>
    <d v="2026-08-20T12:48:12"/>
    <n v="84"/>
    <n v="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7"/>
    <x v="88"/>
    <x v="13"/>
    <d v="2026-08-20T12:48:1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8"/>
    <x v="89"/>
    <x v="13"/>
    <d v="2026-08-20T12:48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9"/>
    <x v="89"/>
    <x v="13"/>
    <d v="2026-08-20T12:48:13"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12"/>
    <x v="89"/>
    <x v="13"/>
    <d v="2026-08-20T12:48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2"/>
    <x v="89"/>
    <x v="13"/>
    <d v="2026-08-20T12:48:13"/>
    <n v="4"/>
    <n v="1"/>
    <n v="3"/>
    <m/>
    <n v="1"/>
    <m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4"/>
    <x v="89"/>
    <x v="13"/>
    <d v="2026-08-20T12:48:1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5"/>
    <x v="89"/>
    <x v="13"/>
    <d v="2026-08-20T12:48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11"/>
    <x v="79"/>
    <x v="12"/>
    <d v="2026-08-20T12:48:07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23"/>
    <x v="79"/>
    <x v="12"/>
    <d v="2026-08-20T12:48:07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4"/>
    <x v="8"/>
    <x v="80"/>
    <x v="12"/>
    <d v="2026-08-20T12:48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4"/>
    <x v="2"/>
    <x v="80"/>
    <x v="12"/>
    <d v="2026-08-20T12:48:08"/>
    <n v="1"/>
    <m/>
    <n v="1"/>
    <m/>
    <m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4"/>
    <x v="4"/>
    <x v="80"/>
    <x v="12"/>
    <d v="2026-08-20T12:48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4"/>
    <x v="5"/>
    <x v="80"/>
    <x v="12"/>
    <d v="2026-08-20T12:48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4"/>
    <x v="6"/>
    <x v="80"/>
    <x v="12"/>
    <d v="2026-08-20T12:48:08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4"/>
    <x v="7"/>
    <x v="80"/>
    <x v="12"/>
    <d v="2026-08-20T12:48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2"/>
    <x v="70"/>
    <x v="0"/>
    <d v="2026-08-20T12:48:02"/>
    <n v="7"/>
    <n v="3"/>
    <n v="4"/>
    <m/>
    <m/>
    <m/>
    <n v="1"/>
    <n v="1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4"/>
    <x v="70"/>
    <x v="0"/>
    <d v="2026-08-20T12:48:0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5"/>
    <x v="70"/>
    <x v="0"/>
    <d v="2026-08-20T12:48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2"/>
    <x v="6"/>
    <x v="70"/>
    <x v="0"/>
    <d v="2026-08-20T12:48:02"/>
    <n v="56"/>
    <n v="2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4"/>
    <x v="71"/>
    <x v="0"/>
    <d v="2026-08-20T12:48:0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5"/>
    <x v="71"/>
    <x v="0"/>
    <d v="2026-08-20T12:48:0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6"/>
    <x v="71"/>
    <x v="0"/>
    <d v="2026-08-20T12:48:03"/>
    <n v="71"/>
    <n v="3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4"/>
    <x v="7"/>
    <x v="71"/>
    <x v="0"/>
    <d v="2026-08-20T12:48:03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8"/>
    <x v="81"/>
    <x v="3"/>
    <d v="2026-08-20T12:48:0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9"/>
    <x v="81"/>
    <x v="3"/>
    <d v="2026-08-20T12:48:08"/>
    <n v="20"/>
    <m/>
    <m/>
    <m/>
    <m/>
    <m/>
    <n v="8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7"/>
    <x v="10"/>
    <x v="83"/>
    <x v="3"/>
    <d v="2026-08-20T12:48:09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7"/>
    <x v="2"/>
    <x v="83"/>
    <x v="3"/>
    <d v="2026-08-20T12:48:09"/>
    <n v="20"/>
    <n v="11"/>
    <n v="9"/>
    <n v="0"/>
    <n v="0"/>
    <n v="0"/>
    <n v="3"/>
    <n v="6"/>
    <n v="5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7"/>
    <x v="4"/>
    <x v="83"/>
    <x v="3"/>
    <d v="2026-08-20T12:48:0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7"/>
    <x v="6"/>
    <x v="83"/>
    <x v="3"/>
    <d v="2026-08-20T12:48:09"/>
    <n v="71"/>
    <n v="2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8"/>
    <x v="84"/>
    <x v="13"/>
    <d v="2026-08-20T12:48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9"/>
    <x v="84"/>
    <x v="13"/>
    <d v="2026-08-20T12:48:10"/>
    <n v="19"/>
    <m/>
    <m/>
    <m/>
    <m/>
    <m/>
    <n v="12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6"/>
    <x v="100"/>
    <x v="11"/>
    <d v="2026-08-20T12:48:19"/>
    <n v="157"/>
    <n v="8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7"/>
    <x v="100"/>
    <x v="11"/>
    <d v="2026-08-20T12:48:19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8"/>
    <x v="101"/>
    <x v="11"/>
    <d v="2026-08-20T12:48:1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9"/>
    <x v="101"/>
    <x v="11"/>
    <d v="2026-08-20T12:48:19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10"/>
    <x v="101"/>
    <x v="11"/>
    <d v="2026-08-20T12:48:1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11"/>
    <x v="101"/>
    <x v="11"/>
    <d v="2026-08-20T12:48:19"/>
    <n v="4"/>
    <m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2"/>
    <x v="101"/>
    <x v="11"/>
    <d v="2026-08-20T12:48:19"/>
    <n v="17"/>
    <n v="7"/>
    <n v="10"/>
    <m/>
    <n v="1"/>
    <n v="1"/>
    <n v="3"/>
    <n v="1"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4"/>
    <x v="101"/>
    <x v="11"/>
    <d v="2026-08-20T12:48:1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10"/>
    <x v="84"/>
    <x v="13"/>
    <d v="2026-08-20T12:48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11"/>
    <x v="84"/>
    <x v="13"/>
    <d v="2026-08-20T12:48:10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5"/>
    <x v="87"/>
    <x v="13"/>
    <d v="2026-08-20T12:48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6"/>
    <x v="87"/>
    <x v="13"/>
    <d v="2026-08-20T12:48:11"/>
    <n v="69"/>
    <n v="27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9"/>
    <x v="7"/>
    <x v="87"/>
    <x v="13"/>
    <d v="2026-08-20T12:48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8"/>
    <x v="88"/>
    <x v="13"/>
    <d v="2026-08-20T12:48:12"/>
    <n v="38"/>
    <m/>
    <m/>
    <m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9"/>
    <x v="88"/>
    <x v="13"/>
    <d v="2026-08-20T12:48:12"/>
    <n v="83"/>
    <m/>
    <m/>
    <m/>
    <m/>
    <m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10"/>
    <x v="88"/>
    <x v="13"/>
    <d v="2026-08-20T12:48:12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4"/>
    <x v="82"/>
    <x v="0"/>
    <d v="2026-08-20T12:48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5"/>
    <x v="82"/>
    <x v="0"/>
    <d v="2026-08-20T12:48:0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6"/>
    <x v="6"/>
    <x v="82"/>
    <x v="0"/>
    <d v="2026-08-20T12:48:04"/>
    <n v="76"/>
    <n v="3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7"/>
    <x v="7"/>
    <x v="85"/>
    <x v="12"/>
    <d v="2026-08-20T12:48:04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2"/>
    <x v="86"/>
    <x v="12"/>
    <d v="2026-08-20T12:48:05"/>
    <n v="13"/>
    <n v="6"/>
    <n v="7"/>
    <m/>
    <m/>
    <m/>
    <n v="4"/>
    <m/>
    <n v="3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3"/>
    <x v="86"/>
    <x v="12"/>
    <d v="2026-08-20T12:48:0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14"/>
    <x v="86"/>
    <x v="12"/>
    <d v="2026-08-20T12:4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4"/>
    <x v="86"/>
    <x v="12"/>
    <d v="2026-08-20T12:4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6"/>
    <x v="104"/>
    <x v="6"/>
    <d v="2026-08-20T12:48:2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7"/>
    <x v="104"/>
    <x v="6"/>
    <d v="2026-08-20T12:4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8"/>
    <x v="4"/>
    <x v="105"/>
    <x v="6"/>
    <d v="2026-08-20T12:48:2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8"/>
    <x v="5"/>
    <x v="105"/>
    <x v="6"/>
    <d v="2026-08-20T12:48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8"/>
    <x v="6"/>
    <x v="105"/>
    <x v="6"/>
    <d v="2026-08-20T12:48:21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8"/>
    <x v="7"/>
    <x v="105"/>
    <x v="6"/>
    <d v="2026-08-20T12:48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8"/>
    <x v="25"/>
    <x v="105"/>
    <x v="6"/>
    <d v="2026-08-20T12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8"/>
    <x v="106"/>
    <x v="1"/>
    <d v="2026-08-20T12:48:2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6"/>
    <x v="117"/>
    <x v="11"/>
    <d v="2026-08-20T12:48:23"/>
    <n v="126"/>
    <n v="5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7"/>
    <x v="117"/>
    <x v="11"/>
    <d v="2026-08-20T12:48:2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9"/>
    <x v="118"/>
    <x v="7"/>
    <d v="2026-08-20T12:48:2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0"/>
    <x v="118"/>
    <x v="7"/>
    <d v="2026-08-20T12:4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1"/>
    <x v="118"/>
    <x v="7"/>
    <d v="2026-08-20T12:4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2"/>
    <x v="118"/>
    <x v="7"/>
    <d v="2026-08-20T12:48:23"/>
    <n v="3"/>
    <n v="1"/>
    <n v="2"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3"/>
    <x v="118"/>
    <x v="7"/>
    <d v="2026-08-20T12:48:23"/>
    <n v="1"/>
    <n v="1"/>
    <m/>
    <m/>
    <m/>
    <m/>
    <m/>
    <m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4"/>
    <x v="118"/>
    <x v="7"/>
    <d v="2026-08-20T12:48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8"/>
    <x v="5"/>
    <x v="86"/>
    <x v="12"/>
    <d v="2026-08-20T12:4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6"/>
    <x v="75"/>
    <x v="12"/>
    <d v="2026-08-20T12:48:05"/>
    <n v="84"/>
    <n v="2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7"/>
    <x v="75"/>
    <x v="12"/>
    <d v="2026-08-20T12:48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69"/>
    <x v="28"/>
    <x v="75"/>
    <x v="12"/>
    <d v="2026-08-20T12:48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2"/>
    <x v="77"/>
    <x v="12"/>
    <d v="2026-08-20T12:48:06"/>
    <n v="26"/>
    <n v="11"/>
    <n v="15"/>
    <n v="1"/>
    <n v="1"/>
    <n v="2"/>
    <n v="3"/>
    <m/>
    <n v="9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16"/>
    <x v="77"/>
    <x v="12"/>
    <d v="2026-08-20T12:48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20"/>
    <x v="77"/>
    <x v="12"/>
    <d v="2026-08-20T12:48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4"/>
    <x v="77"/>
    <x v="12"/>
    <d v="2026-08-20T12:48:0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11"/>
    <x v="88"/>
    <x v="13"/>
    <d v="2026-08-20T12:48:12"/>
    <n v="25.6"/>
    <n v="8.8000000000000007"/>
    <n v="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26"/>
    <x v="88"/>
    <x v="13"/>
    <d v="2026-08-20T12:48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6"/>
    <x v="89"/>
    <x v="13"/>
    <d v="2026-08-20T12:48:13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1"/>
    <x v="7"/>
    <x v="89"/>
    <x v="13"/>
    <d v="2026-08-20T12:48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8"/>
    <x v="90"/>
    <x v="6"/>
    <d v="2026-08-20T12:48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9"/>
    <x v="90"/>
    <x v="6"/>
    <d v="2026-08-20T12:48:1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2"/>
    <x v="90"/>
    <x v="6"/>
    <d v="2026-08-20T12:48:14"/>
    <n v="4"/>
    <n v="3"/>
    <n v="1"/>
    <m/>
    <m/>
    <m/>
    <m/>
    <n v="1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4"/>
    <x v="90"/>
    <x v="6"/>
    <d v="2026-08-20T12:48:1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7"/>
    <x v="108"/>
    <x v="8"/>
    <d v="2026-08-20T12:48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28"/>
    <x v="108"/>
    <x v="8"/>
    <d v="2026-08-20T12:48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8"/>
    <x v="109"/>
    <x v="8"/>
    <d v="2026-08-20T12:48:25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9"/>
    <x v="109"/>
    <x v="8"/>
    <d v="2026-08-20T12:48:25"/>
    <n v="14"/>
    <m/>
    <m/>
    <m/>
    <m/>
    <m/>
    <n v="8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10"/>
    <x v="109"/>
    <x v="8"/>
    <d v="2026-08-20T12:48:25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11"/>
    <x v="109"/>
    <x v="8"/>
    <d v="2026-08-20T12:48:25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2"/>
    <x v="109"/>
    <x v="8"/>
    <d v="2026-08-20T12:48:25"/>
    <n v="10"/>
    <n v="7"/>
    <n v="3"/>
    <n v="0"/>
    <n v="0"/>
    <n v="1"/>
    <n v="1"/>
    <n v="0"/>
    <n v="4"/>
    <n v="3"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4"/>
    <x v="109"/>
    <x v="8"/>
    <d v="2026-08-20T12:48:2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5"/>
    <x v="90"/>
    <x v="6"/>
    <d v="2026-08-20T12:48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6"/>
    <x v="90"/>
    <x v="6"/>
    <d v="2026-08-20T12:48:14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3"/>
    <x v="9"/>
    <x v="91"/>
    <x v="6"/>
    <d v="2026-08-20T12:48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3"/>
    <x v="2"/>
    <x v="91"/>
    <x v="6"/>
    <d v="2026-08-20T12:48:14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3"/>
    <x v="4"/>
    <x v="91"/>
    <x v="6"/>
    <d v="2026-08-20T12:48:1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3"/>
    <x v="6"/>
    <x v="91"/>
    <x v="6"/>
    <d v="2026-08-20T12:48:14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8"/>
    <x v="92"/>
    <x v="6"/>
    <d v="2026-08-20T12:48:15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9"/>
    <x v="92"/>
    <x v="6"/>
    <d v="2026-08-20T12:48:15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1"/>
    <x v="5"/>
    <x v="77"/>
    <x v="12"/>
    <d v="2026-08-20T12:48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2"/>
    <x v="79"/>
    <x v="12"/>
    <d v="2026-08-20T12:48:07"/>
    <n v="41"/>
    <n v="19"/>
    <n v="22"/>
    <m/>
    <n v="2"/>
    <m/>
    <n v="5"/>
    <n v="8"/>
    <n v="17"/>
    <n v="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15"/>
    <x v="79"/>
    <x v="12"/>
    <d v="2026-08-20T12:48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4"/>
    <x v="79"/>
    <x v="12"/>
    <d v="2026-08-20T12:48:07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5"/>
    <x v="79"/>
    <x v="12"/>
    <d v="2026-08-20T12:48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6"/>
    <x v="79"/>
    <x v="12"/>
    <d v="2026-08-20T12:48:07"/>
    <n v="92"/>
    <n v="5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3"/>
    <x v="7"/>
    <x v="79"/>
    <x v="12"/>
    <d v="2026-08-20T12:48:0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0"/>
    <x v="81"/>
    <x v="3"/>
    <d v="2026-08-20T12:48:08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8"/>
    <x v="94"/>
    <x v="10"/>
    <d v="2026-08-20T12:48:15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9"/>
    <x v="94"/>
    <x v="10"/>
    <d v="2026-08-20T12:48:15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8"/>
    <x v="95"/>
    <x v="10"/>
    <d v="2026-08-20T12:48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9"/>
    <x v="95"/>
    <x v="10"/>
    <d v="2026-08-20T12:48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10"/>
    <x v="95"/>
    <x v="10"/>
    <d v="2026-08-20T12:48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2"/>
    <x v="95"/>
    <x v="10"/>
    <d v="2026-08-20T12:48:16"/>
    <n v="6"/>
    <n v="3"/>
    <n v="3"/>
    <m/>
    <m/>
    <m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4"/>
    <x v="95"/>
    <x v="10"/>
    <d v="2026-08-20T12:48:1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5"/>
    <x v="95"/>
    <x v="10"/>
    <d v="2026-08-20T12:48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25"/>
    <x v="110"/>
    <x v="9"/>
    <d v="2026-08-20T12:48:25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34"/>
    <x v="110"/>
    <x v="9"/>
    <d v="2026-08-20T12:4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8"/>
    <x v="9"/>
    <x v="111"/>
    <x v="5"/>
    <d v="2026-08-20T12:48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8"/>
    <x v="2"/>
    <x v="111"/>
    <x v="5"/>
    <d v="2026-08-20T12:48:26"/>
    <n v="2"/>
    <n v="1"/>
    <n v="1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8"/>
    <x v="4"/>
    <x v="111"/>
    <x v="5"/>
    <d v="2026-08-20T12:48:2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8"/>
    <x v="6"/>
    <x v="111"/>
    <x v="5"/>
    <d v="2026-08-20T12:48:26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8"/>
    <x v="112"/>
    <x v="12"/>
    <d v="2026-08-20T12:48:26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9"/>
    <x v="112"/>
    <x v="12"/>
    <d v="2026-08-20T12:48:2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8"/>
    <x v="96"/>
    <x v="10"/>
    <d v="2026-08-20T12:48:16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9"/>
    <x v="96"/>
    <x v="10"/>
    <d v="2026-08-20T12:48:16"/>
    <n v="74"/>
    <m/>
    <m/>
    <m/>
    <m/>
    <m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10"/>
    <x v="96"/>
    <x v="10"/>
    <d v="2026-08-20T12:48:16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11"/>
    <x v="96"/>
    <x v="10"/>
    <d v="2026-08-20T12:48:16"/>
    <n v="14.4"/>
    <n v="3.2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0"/>
    <x v="96"/>
    <x v="10"/>
    <d v="2026-08-20T12:48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1"/>
    <x v="96"/>
    <x v="10"/>
    <d v="2026-08-20T12:48:1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2"/>
    <x v="96"/>
    <x v="10"/>
    <d v="2026-08-20T12:48:16"/>
    <n v="59"/>
    <n v="33"/>
    <n v="26"/>
    <n v="1"/>
    <n v="2"/>
    <n v="2"/>
    <n v="4"/>
    <n v="9"/>
    <n v="18"/>
    <n v="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3"/>
    <x v="96"/>
    <x v="10"/>
    <d v="2026-08-20T12:48:16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1"/>
    <x v="81"/>
    <x v="3"/>
    <d v="2026-08-20T12:48:0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2"/>
    <x v="81"/>
    <x v="3"/>
    <d v="2026-08-20T12:48:08"/>
    <n v="11"/>
    <n v="5"/>
    <n v="6"/>
    <n v="0"/>
    <n v="0"/>
    <n v="0"/>
    <n v="1"/>
    <n v="0"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5"/>
    <x v="3"/>
    <x v="81"/>
    <x v="3"/>
    <d v="2026-08-20T12:48:08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0"/>
    <x v="84"/>
    <x v="13"/>
    <d v="2026-08-20T12:48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1"/>
    <x v="84"/>
    <x v="13"/>
    <d v="2026-08-20T12:48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2"/>
    <x v="84"/>
    <x v="13"/>
    <d v="2026-08-20T12:48:10"/>
    <n v="20"/>
    <n v="10"/>
    <n v="10"/>
    <m/>
    <n v="1"/>
    <n v="2"/>
    <m/>
    <n v="6"/>
    <n v="6"/>
    <n v="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3"/>
    <x v="84"/>
    <x v="13"/>
    <d v="2026-08-20T12:48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17"/>
    <x v="84"/>
    <x v="13"/>
    <d v="2026-08-20T12:48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4"/>
    <x v="96"/>
    <x v="10"/>
    <d v="2026-08-20T12:48:1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5"/>
    <x v="96"/>
    <x v="10"/>
    <d v="2026-08-20T12:48:1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8"/>
    <x v="9"/>
    <x v="97"/>
    <x v="6"/>
    <d v="2026-08-20T12:48:17"/>
    <n v="2"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8"/>
    <x v="2"/>
    <x v="97"/>
    <x v="6"/>
    <d v="2026-08-20T12:48:17"/>
    <n v="1"/>
    <n v="1"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8"/>
    <x v="4"/>
    <x v="97"/>
    <x v="6"/>
    <d v="2026-08-20T12:48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8"/>
    <x v="6"/>
    <x v="97"/>
    <x v="6"/>
    <d v="2026-08-20T12:48:17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8"/>
    <x v="98"/>
    <x v="4"/>
    <d v="2026-08-20T12:48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9"/>
    <x v="98"/>
    <x v="4"/>
    <d v="2026-08-20T12:48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8"/>
    <x v="99"/>
    <x v="0"/>
    <d v="2026-08-20T12:4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10"/>
    <x v="99"/>
    <x v="0"/>
    <d v="2026-08-20T12:48:1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8"/>
    <x v="100"/>
    <x v="11"/>
    <d v="2026-08-20T12:48:19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9"/>
    <x v="100"/>
    <x v="11"/>
    <d v="2026-08-20T12:48:19"/>
    <n v="36"/>
    <m/>
    <m/>
    <m/>
    <m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10"/>
    <x v="100"/>
    <x v="11"/>
    <d v="2026-08-20T12:48:19"/>
    <n v="11"/>
    <m/>
    <m/>
    <m/>
    <m/>
    <m/>
    <m/>
    <m/>
    <n v="3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11"/>
    <x v="100"/>
    <x v="11"/>
    <d v="2026-08-20T12:48:19"/>
    <n v="16"/>
    <m/>
    <n v="4.8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0"/>
    <x v="100"/>
    <x v="11"/>
    <d v="2026-08-20T12:48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1"/>
    <x v="100"/>
    <x v="11"/>
    <d v="2026-08-20T12:48:1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20"/>
    <x v="84"/>
    <x v="13"/>
    <d v="2026-08-20T12:48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4"/>
    <x v="84"/>
    <x v="13"/>
    <d v="2026-08-20T12:48:1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5"/>
    <x v="84"/>
    <x v="13"/>
    <d v="2026-08-20T12:4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27"/>
    <x v="84"/>
    <x v="13"/>
    <d v="2026-08-20T12:4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78"/>
    <x v="6"/>
    <x v="84"/>
    <x v="13"/>
    <d v="2026-08-20T12:48:10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22"/>
    <x v="88"/>
    <x v="13"/>
    <d v="2026-08-20T12:48:12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2"/>
    <x v="88"/>
    <x v="13"/>
    <d v="2026-08-20T12:48:12"/>
    <n v="75"/>
    <n v="35"/>
    <n v="40"/>
    <n v="4"/>
    <n v="2"/>
    <n v="3"/>
    <n v="7"/>
    <n v="12"/>
    <n v="25"/>
    <n v="1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3"/>
    <x v="88"/>
    <x v="13"/>
    <d v="2026-08-20T12:48:12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2"/>
    <x v="100"/>
    <x v="11"/>
    <d v="2026-08-20T12:48:19"/>
    <n v="46"/>
    <n v="24"/>
    <n v="22"/>
    <m/>
    <n v="2"/>
    <n v="5"/>
    <n v="4"/>
    <n v="8"/>
    <n v="9"/>
    <n v="9"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16"/>
    <x v="100"/>
    <x v="11"/>
    <d v="2026-08-20T12:48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5"/>
    <x v="101"/>
    <x v="11"/>
    <d v="2026-08-20T12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6"/>
    <x v="101"/>
    <x v="11"/>
    <d v="2026-08-20T12:48:19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7"/>
    <x v="101"/>
    <x v="11"/>
    <d v="2026-08-20T12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2"/>
    <x v="25"/>
    <x v="101"/>
    <x v="11"/>
    <d v="2026-08-20T12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3"/>
    <x v="9"/>
    <x v="102"/>
    <x v="6"/>
    <d v="2026-08-20T12:48:20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3"/>
    <x v="2"/>
    <x v="102"/>
    <x v="6"/>
    <d v="2026-08-20T12:48:20"/>
    <n v="1"/>
    <n v="0"/>
    <n v="1"/>
    <m/>
    <m/>
    <m/>
    <m/>
    <m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3"/>
    <x v="4"/>
    <x v="102"/>
    <x v="6"/>
    <d v="2026-08-20T12:48:2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3"/>
    <x v="5"/>
    <x v="102"/>
    <x v="6"/>
    <d v="2026-08-20T12:48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8"/>
    <x v="103"/>
    <x v="10"/>
    <d v="2026-08-20T12:48:2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9"/>
    <x v="103"/>
    <x v="10"/>
    <d v="2026-08-20T12:4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2"/>
    <x v="103"/>
    <x v="10"/>
    <d v="2026-08-20T12:48:20"/>
    <n v="6"/>
    <n v="3"/>
    <n v="3"/>
    <m/>
    <m/>
    <m/>
    <n v="3"/>
    <m/>
    <n v="2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4"/>
    <x v="103"/>
    <x v="10"/>
    <d v="2026-08-20T12:48:2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5"/>
    <x v="103"/>
    <x v="10"/>
    <d v="2026-08-20T12:48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6"/>
    <x v="103"/>
    <x v="10"/>
    <d v="2026-08-20T12:48:20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15"/>
    <x v="88"/>
    <x v="13"/>
    <d v="2026-08-20T12:48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4"/>
    <x v="88"/>
    <x v="13"/>
    <d v="2026-08-20T12:48:12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0"/>
    <x v="5"/>
    <x v="88"/>
    <x v="13"/>
    <d v="2026-08-20T12:48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2"/>
    <x v="7"/>
    <x v="90"/>
    <x v="6"/>
    <d v="2026-08-20T12:48:1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2"/>
    <x v="92"/>
    <x v="6"/>
    <d v="2026-08-20T12:48:15"/>
    <n v="14"/>
    <n v="7"/>
    <n v="7"/>
    <m/>
    <m/>
    <m/>
    <n v="3"/>
    <n v="3"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4"/>
    <x v="92"/>
    <x v="6"/>
    <d v="2026-08-20T12:48:15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5"/>
    <x v="92"/>
    <x v="6"/>
    <d v="2026-08-20T12:48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6"/>
    <x v="92"/>
    <x v="6"/>
    <d v="2026-08-20T12:48:15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9"/>
    <x v="106"/>
    <x v="1"/>
    <d v="2026-08-20T12:48:22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10"/>
    <x v="106"/>
    <x v="1"/>
    <d v="2026-08-20T12:48:2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8"/>
    <x v="116"/>
    <x v="8"/>
    <d v="2026-08-20T12:48:2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9"/>
    <x v="116"/>
    <x v="8"/>
    <d v="2026-08-20T12:48:22"/>
    <n v="28"/>
    <m/>
    <m/>
    <m/>
    <m/>
    <m/>
    <n v="1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11"/>
    <x v="116"/>
    <x v="8"/>
    <d v="2026-08-20T12:48:22"/>
    <n v="8"/>
    <n v="0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2"/>
    <x v="116"/>
    <x v="8"/>
    <d v="2026-08-20T12:48:22"/>
    <n v="23"/>
    <n v="17"/>
    <n v="6"/>
    <n v="0"/>
    <n v="2"/>
    <n v="1"/>
    <n v="4"/>
    <n v="2"/>
    <n v="7"/>
    <n v="7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4"/>
    <x v="116"/>
    <x v="8"/>
    <d v="2026-08-20T12:48:2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5"/>
    <x v="116"/>
    <x v="8"/>
    <d v="2026-08-20T12:4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4"/>
    <x v="7"/>
    <x v="92"/>
    <x v="6"/>
    <d v="2026-08-20T12:48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10"/>
    <x v="94"/>
    <x v="10"/>
    <d v="2026-08-20T12:48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2"/>
    <x v="94"/>
    <x v="10"/>
    <d v="2026-08-20T12:48:15"/>
    <n v="16"/>
    <n v="7"/>
    <n v="9"/>
    <m/>
    <m/>
    <m/>
    <n v="1"/>
    <n v="5"/>
    <n v="6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4"/>
    <x v="94"/>
    <x v="10"/>
    <d v="2026-08-20T12:48:15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5"/>
    <x v="94"/>
    <x v="10"/>
    <d v="2026-08-20T12:48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6"/>
    <x v="94"/>
    <x v="10"/>
    <d v="2026-08-20T12:48:15"/>
    <n v="90"/>
    <n v="3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5"/>
    <x v="7"/>
    <x v="94"/>
    <x v="10"/>
    <d v="2026-08-20T12:48:1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6"/>
    <x v="95"/>
    <x v="10"/>
    <d v="2026-08-20T12:48:16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8"/>
    <x v="117"/>
    <x v="11"/>
    <d v="2026-08-20T12:4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9"/>
    <x v="117"/>
    <x v="11"/>
    <d v="2026-08-20T12:48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5"/>
    <x v="118"/>
    <x v="7"/>
    <d v="2026-08-20T12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6"/>
    <x v="118"/>
    <x v="7"/>
    <d v="2026-08-20T12:48:23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3"/>
    <x v="7"/>
    <x v="118"/>
    <x v="7"/>
    <d v="2026-08-20T12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8"/>
    <x v="107"/>
    <x v="10"/>
    <d v="2026-08-20T12:48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9"/>
    <x v="107"/>
    <x v="10"/>
    <d v="2026-08-20T12:48:2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10"/>
    <x v="107"/>
    <x v="10"/>
    <d v="2026-08-20T12:48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6"/>
    <x v="7"/>
    <x v="95"/>
    <x v="10"/>
    <d v="2026-08-20T12:48:1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6"/>
    <x v="96"/>
    <x v="10"/>
    <d v="2026-08-20T12:48:16"/>
    <n v="144"/>
    <n v="7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7"/>
    <x v="7"/>
    <x v="96"/>
    <x v="10"/>
    <d v="2026-08-20T12:48:16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10"/>
    <x v="98"/>
    <x v="4"/>
    <d v="2026-08-20T12:48:1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2"/>
    <x v="98"/>
    <x v="4"/>
    <d v="2026-08-20T12:48:17"/>
    <n v="11"/>
    <n v="4"/>
    <n v="7"/>
    <m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4"/>
    <x v="98"/>
    <x v="4"/>
    <d v="2026-08-20T12:48:1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5"/>
    <x v="98"/>
    <x v="4"/>
    <d v="2026-08-20T12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6"/>
    <x v="98"/>
    <x v="4"/>
    <d v="2026-08-20T12:48:17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21"/>
    <x v="107"/>
    <x v="10"/>
    <d v="2026-08-20T12:48:24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2"/>
    <x v="107"/>
    <x v="10"/>
    <d v="2026-08-20T12:48:24"/>
    <n v="8"/>
    <n v="1"/>
    <n v="7"/>
    <m/>
    <m/>
    <m/>
    <n v="1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8"/>
    <x v="108"/>
    <x v="8"/>
    <d v="2026-08-20T12:48:24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9"/>
    <x v="108"/>
    <x v="8"/>
    <d v="2026-08-20T12:48:24"/>
    <n v="26"/>
    <m/>
    <m/>
    <m/>
    <m/>
    <m/>
    <n v="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11"/>
    <x v="108"/>
    <x v="8"/>
    <d v="2026-08-20T12:48:2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2"/>
    <x v="108"/>
    <x v="8"/>
    <d v="2026-08-20T12:48:24"/>
    <n v="16"/>
    <n v="7"/>
    <n v="9"/>
    <n v="0"/>
    <n v="0"/>
    <n v="1"/>
    <n v="2"/>
    <n v="0"/>
    <n v="4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4"/>
    <x v="108"/>
    <x v="8"/>
    <d v="2026-08-20T12:48:2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5"/>
    <x v="108"/>
    <x v="8"/>
    <d v="2026-08-20T12:48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5"/>
    <x v="109"/>
    <x v="8"/>
    <d v="2026-08-20T12:48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6"/>
    <x v="109"/>
    <x v="8"/>
    <d v="2026-08-20T12:48:25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8"/>
    <x v="110"/>
    <x v="9"/>
    <d v="2026-08-20T12:48:25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9"/>
    <x v="110"/>
    <x v="9"/>
    <d v="2026-08-20T12:48:2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10"/>
    <x v="110"/>
    <x v="9"/>
    <d v="2026-08-20T12:48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11"/>
    <x v="110"/>
    <x v="9"/>
    <d v="2026-08-20T12:48:25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0"/>
    <x v="110"/>
    <x v="9"/>
    <d v="2026-08-20T12:48:2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1"/>
    <x v="110"/>
    <x v="9"/>
    <d v="2026-08-20T12:48:2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89"/>
    <x v="7"/>
    <x v="98"/>
    <x v="4"/>
    <d v="2026-08-20T12:48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2"/>
    <x v="99"/>
    <x v="0"/>
    <d v="2026-08-20T12:48:18"/>
    <n v="4"/>
    <n v="1"/>
    <n v="3"/>
    <m/>
    <m/>
    <m/>
    <m/>
    <n v="1"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4"/>
    <x v="99"/>
    <x v="0"/>
    <d v="2026-08-20T12:48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5"/>
    <x v="99"/>
    <x v="0"/>
    <d v="2026-08-20T12:48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6"/>
    <x v="99"/>
    <x v="0"/>
    <d v="2026-08-20T12:48:1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0"/>
    <x v="7"/>
    <x v="99"/>
    <x v="0"/>
    <d v="2026-08-20T12:48:18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20"/>
    <x v="100"/>
    <x v="11"/>
    <d v="2026-08-20T12:48:1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4"/>
    <x v="100"/>
    <x v="11"/>
    <d v="2026-08-20T12:48:19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6"/>
    <x v="119"/>
    <x v="1"/>
    <d v="2026-08-20T12:48:29"/>
    <n v="58"/>
    <n v="2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7"/>
    <x v="119"/>
    <x v="1"/>
    <d v="2026-08-20T12:48:29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8"/>
    <x v="120"/>
    <x v="1"/>
    <d v="2026-08-20T12:48:30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9"/>
    <x v="120"/>
    <x v="1"/>
    <d v="2026-08-20T12:48:30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10"/>
    <x v="120"/>
    <x v="1"/>
    <d v="2026-08-20T12:48:3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11"/>
    <x v="120"/>
    <x v="1"/>
    <d v="2026-08-20T12:48:30"/>
    <n v="24"/>
    <n v="2.4"/>
    <n v="4.8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0"/>
    <x v="120"/>
    <x v="1"/>
    <d v="2026-08-20T12:4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1"/>
    <x v="120"/>
    <x v="1"/>
    <d v="2026-08-20T12:48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6"/>
    <x v="121"/>
    <x v="9"/>
    <d v="2026-08-20T12:48:30"/>
    <n v="199"/>
    <n v="79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7"/>
    <x v="121"/>
    <x v="9"/>
    <d v="2026-08-20T12:48:3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8"/>
    <x v="122"/>
    <x v="9"/>
    <d v="2026-08-20T12:48:31"/>
    <n v="46"/>
    <m/>
    <m/>
    <m/>
    <n v="3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9"/>
    <x v="122"/>
    <x v="9"/>
    <d v="2026-08-20T12:48:31"/>
    <n v="115"/>
    <m/>
    <m/>
    <m/>
    <m/>
    <m/>
    <n v="48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10"/>
    <x v="122"/>
    <x v="9"/>
    <d v="2026-08-20T12:48:31"/>
    <n v="12"/>
    <m/>
    <m/>
    <m/>
    <m/>
    <m/>
    <m/>
    <m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11"/>
    <x v="122"/>
    <x v="9"/>
    <d v="2026-08-20T12:48:31"/>
    <n v="11.2"/>
    <n v="3.2"/>
    <n v="5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1"/>
    <x v="122"/>
    <x v="9"/>
    <d v="2026-08-20T12:48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12"/>
    <x v="122"/>
    <x v="9"/>
    <d v="2026-08-20T12:48:3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2"/>
    <x v="110"/>
    <x v="9"/>
    <d v="2026-08-20T12:48:25"/>
    <n v="27"/>
    <n v="14"/>
    <n v="13"/>
    <n v="1"/>
    <m/>
    <n v="3"/>
    <n v="3"/>
    <n v="4"/>
    <n v="4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3"/>
    <x v="110"/>
    <x v="9"/>
    <d v="2026-08-20T12:48:2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2"/>
    <x v="112"/>
    <x v="12"/>
    <d v="2026-08-20T12:48:26"/>
    <n v="8"/>
    <n v="3"/>
    <n v="5"/>
    <m/>
    <m/>
    <m/>
    <m/>
    <n v="5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4"/>
    <x v="112"/>
    <x v="12"/>
    <d v="2026-08-20T12:48:2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5"/>
    <x v="112"/>
    <x v="12"/>
    <d v="2026-08-20T12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6"/>
    <x v="112"/>
    <x v="12"/>
    <d v="2026-08-20T12:48:26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9"/>
    <x v="7"/>
    <x v="112"/>
    <x v="12"/>
    <d v="2026-08-20T12:4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8"/>
    <x v="113"/>
    <x v="9"/>
    <d v="2026-08-20T12:48:27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1"/>
    <x v="5"/>
    <x v="100"/>
    <x v="11"/>
    <d v="2026-08-20T12:48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3"/>
    <x v="6"/>
    <x v="102"/>
    <x v="6"/>
    <d v="2026-08-20T12:48:20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3"/>
    <x v="7"/>
    <x v="102"/>
    <x v="6"/>
    <d v="2026-08-20T12:48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6"/>
    <x v="7"/>
    <x v="103"/>
    <x v="10"/>
    <d v="2026-08-20T12:48:2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8"/>
    <x v="104"/>
    <x v="6"/>
    <d v="2026-08-20T12:4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9"/>
    <x v="104"/>
    <x v="6"/>
    <d v="2026-08-20T12:48:21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2"/>
    <x v="104"/>
    <x v="6"/>
    <d v="2026-08-20T12:48:21"/>
    <n v="2"/>
    <n v="2"/>
    <n v="0"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4"/>
    <x v="104"/>
    <x v="6"/>
    <d v="2026-08-20T12:48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25"/>
    <x v="123"/>
    <x v="9"/>
    <d v="2026-08-20T12:48:3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34"/>
    <x v="123"/>
    <x v="9"/>
    <d v="2026-08-20T12:48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8"/>
    <x v="124"/>
    <x v="2"/>
    <d v="2026-08-20T12:48:32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9"/>
    <x v="124"/>
    <x v="2"/>
    <d v="2026-08-20T12:48:32"/>
    <n v="80"/>
    <m/>
    <m/>
    <m/>
    <m/>
    <m/>
    <n v="40"/>
    <n v="3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10"/>
    <x v="124"/>
    <x v="2"/>
    <d v="2026-08-20T12:48:32"/>
    <n v="17"/>
    <m/>
    <m/>
    <m/>
    <m/>
    <m/>
    <m/>
    <m/>
    <n v="6"/>
    <m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11"/>
    <x v="124"/>
    <x v="2"/>
    <d v="2026-08-20T12:48:32"/>
    <n v="18.399999999999999"/>
    <n v="8"/>
    <n v="0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0"/>
    <x v="124"/>
    <x v="2"/>
    <d v="2026-08-20T12:48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1"/>
    <x v="124"/>
    <x v="2"/>
    <d v="2026-08-20T12:48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7"/>
    <x v="125"/>
    <x v="10"/>
    <d v="2026-08-20T12:48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8"/>
    <x v="125"/>
    <x v="10"/>
    <d v="2026-08-20T12:48:33"/>
    <n v="29.2"/>
    <m/>
    <n v="7.6"/>
    <n v="6.8"/>
    <n v="7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9"/>
    <x v="125"/>
    <x v="10"/>
    <d v="2026-08-20T12:48:3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0"/>
    <x v="125"/>
    <x v="10"/>
    <d v="2026-08-20T12:48:33"/>
    <n v="4"/>
    <n v="4"/>
    <m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4"/>
    <x v="125"/>
    <x v="10"/>
    <d v="2026-08-20T12:48:33"/>
    <n v="9"/>
    <n v="5"/>
    <n v="4"/>
    <m/>
    <n v="3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4"/>
    <x v="125"/>
    <x v="10"/>
    <d v="2026-08-20T12:48:33"/>
    <n v="860"/>
    <n v="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5"/>
    <x v="125"/>
    <x v="10"/>
    <d v="2026-08-20T12:48:3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6"/>
    <x v="125"/>
    <x v="10"/>
    <d v="2026-08-20T12:48:33"/>
    <n v="860"/>
    <n v="316"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7"/>
    <x v="5"/>
    <x v="104"/>
    <x v="6"/>
    <d v="2026-08-20T12:4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11"/>
    <x v="106"/>
    <x v="1"/>
    <d v="2026-08-20T12:48:22"/>
    <n v="21.6"/>
    <n v="3.2"/>
    <n v="4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2"/>
    <x v="106"/>
    <x v="1"/>
    <d v="2026-08-20T12:48:22"/>
    <n v="34"/>
    <n v="17"/>
    <n v="17"/>
    <n v="1"/>
    <n v="2"/>
    <n v="5"/>
    <n v="5"/>
    <n v="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4"/>
    <x v="106"/>
    <x v="1"/>
    <d v="2026-08-20T12:48:2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5"/>
    <x v="106"/>
    <x v="1"/>
    <d v="2026-08-20T12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27"/>
    <x v="106"/>
    <x v="1"/>
    <d v="2026-08-20T12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6"/>
    <x v="106"/>
    <x v="1"/>
    <d v="2026-08-20T12:48:22"/>
    <n v="35"/>
    <n v="1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7"/>
    <x v="106"/>
    <x v="1"/>
    <d v="2026-08-20T12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8"/>
    <x v="114"/>
    <x v="13"/>
    <d v="2026-08-20T12:48:2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9"/>
    <x v="114"/>
    <x v="13"/>
    <d v="2026-08-20T12:48:28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8"/>
    <x v="115"/>
    <x v="1"/>
    <d v="2026-08-20T12:48:28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9"/>
    <x v="115"/>
    <x v="1"/>
    <d v="2026-08-20T12:48:28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10"/>
    <x v="115"/>
    <x v="1"/>
    <d v="2026-08-20T12:48:28"/>
    <n v="16"/>
    <m/>
    <m/>
    <m/>
    <m/>
    <m/>
    <m/>
    <m/>
    <n v="7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11"/>
    <x v="115"/>
    <x v="1"/>
    <d v="2026-08-20T12:48:28"/>
    <n v="16"/>
    <n v="3.2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21"/>
    <x v="115"/>
    <x v="1"/>
    <d v="2026-08-20T12:48:2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2"/>
    <x v="115"/>
    <x v="1"/>
    <d v="2026-08-20T12:48:28"/>
    <n v="45"/>
    <n v="15"/>
    <n v="30"/>
    <n v="1"/>
    <n v="1"/>
    <n v="6"/>
    <n v="6"/>
    <n v="5"/>
    <n v="9"/>
    <n v="5"/>
    <n v="7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499"/>
    <x v="28"/>
    <x v="106"/>
    <x v="1"/>
    <d v="2026-08-20T12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6"/>
    <x v="116"/>
    <x v="8"/>
    <d v="2026-08-20T12:48:22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0"/>
    <x v="7"/>
    <x v="116"/>
    <x v="8"/>
    <d v="2026-08-20T12:4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10"/>
    <x v="117"/>
    <x v="11"/>
    <d v="2026-08-20T12:48:2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11"/>
    <x v="117"/>
    <x v="11"/>
    <d v="2026-08-20T12:48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12"/>
    <x v="117"/>
    <x v="11"/>
    <d v="2026-08-20T12:48:2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2"/>
    <x v="117"/>
    <x v="11"/>
    <d v="2026-08-20T12:48:23"/>
    <n v="9"/>
    <n v="4"/>
    <n v="5"/>
    <m/>
    <m/>
    <n v="3"/>
    <n v="2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3"/>
    <x v="117"/>
    <x v="11"/>
    <d v="2026-08-20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6"/>
    <x v="113"/>
    <x v="9"/>
    <d v="2026-08-20T12:48:27"/>
    <n v="132"/>
    <n v="6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7"/>
    <x v="113"/>
    <x v="9"/>
    <d v="2026-08-20T12:48:27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10"/>
    <x v="114"/>
    <x v="13"/>
    <d v="2026-08-20T12:48:28"/>
    <n v="6"/>
    <m/>
    <m/>
    <m/>
    <m/>
    <m/>
    <m/>
    <m/>
    <n v="3"/>
    <m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11"/>
    <x v="114"/>
    <x v="13"/>
    <d v="2026-08-20T12:48:28"/>
    <n v="25.6"/>
    <n v="5.6"/>
    <n v="5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23"/>
    <x v="114"/>
    <x v="13"/>
    <d v="2026-08-20T12:48:28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2"/>
    <x v="114"/>
    <x v="13"/>
    <d v="2026-08-20T12:48:28"/>
    <n v="36"/>
    <n v="12"/>
    <n v="24"/>
    <n v="2"/>
    <n v="2"/>
    <n v="5"/>
    <n v="1"/>
    <n v="3"/>
    <n v="9"/>
    <n v="8"/>
    <n v="3"/>
    <m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15"/>
    <x v="114"/>
    <x v="13"/>
    <d v="2026-08-20T12:48:2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4"/>
    <x v="114"/>
    <x v="13"/>
    <d v="2026-08-20T12:48:2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14"/>
    <x v="115"/>
    <x v="1"/>
    <d v="2026-08-20T12:48:28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18"/>
    <x v="115"/>
    <x v="1"/>
    <d v="2026-08-20T12:48:28"/>
    <n v="11.2"/>
    <m/>
    <n v="8.8000000000000007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8"/>
    <x v="119"/>
    <x v="1"/>
    <d v="2026-08-20T12:48:29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9"/>
    <x v="119"/>
    <x v="1"/>
    <d v="2026-08-20T12:48:29"/>
    <n v="52"/>
    <m/>
    <m/>
    <m/>
    <m/>
    <m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10"/>
    <x v="119"/>
    <x v="1"/>
    <d v="2026-08-20T12:48:29"/>
    <n v="18"/>
    <m/>
    <m/>
    <m/>
    <m/>
    <m/>
    <m/>
    <m/>
    <n v="11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11"/>
    <x v="119"/>
    <x v="1"/>
    <d v="2026-08-20T12:48:29"/>
    <n v="20.8"/>
    <n v="3.2"/>
    <n v="2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0"/>
    <x v="119"/>
    <x v="1"/>
    <d v="2026-08-20T12:4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1"/>
    <x v="119"/>
    <x v="1"/>
    <d v="2026-08-20T12:4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4"/>
    <x v="117"/>
    <x v="11"/>
    <d v="2026-08-20T12:48:23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1"/>
    <x v="5"/>
    <x v="117"/>
    <x v="11"/>
    <d v="2026-08-20T12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14"/>
    <x v="107"/>
    <x v="10"/>
    <d v="2026-08-20T12:48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4"/>
    <x v="107"/>
    <x v="10"/>
    <d v="2026-08-20T12:48:2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5"/>
    <x v="107"/>
    <x v="10"/>
    <d v="2026-08-20T12:48:2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6"/>
    <x v="107"/>
    <x v="10"/>
    <d v="2026-08-20T12:48:2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4"/>
    <x v="7"/>
    <x v="107"/>
    <x v="10"/>
    <d v="2026-08-20T12:48:24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27"/>
    <x v="108"/>
    <x v="8"/>
    <d v="2026-08-20T12:4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22"/>
    <x v="119"/>
    <x v="1"/>
    <d v="2026-08-20T12:48:29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23"/>
    <x v="119"/>
    <x v="1"/>
    <d v="2026-08-20T12:48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21"/>
    <x v="120"/>
    <x v="1"/>
    <d v="2026-08-20T12:48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23"/>
    <x v="120"/>
    <x v="1"/>
    <d v="2026-08-20T12:48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2"/>
    <x v="120"/>
    <x v="1"/>
    <d v="2026-08-20T12:48:30"/>
    <n v="59"/>
    <n v="24"/>
    <n v="35"/>
    <n v="1"/>
    <n v="2"/>
    <n v="6"/>
    <n v="7"/>
    <n v="8"/>
    <n v="15"/>
    <n v="11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3"/>
    <x v="120"/>
    <x v="1"/>
    <d v="2026-08-20T12:48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14"/>
    <x v="120"/>
    <x v="1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15"/>
    <x v="120"/>
    <x v="1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7"/>
    <x v="125"/>
    <x v="10"/>
    <d v="2026-08-20T12:48:3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5"/>
    <x v="125"/>
    <x v="10"/>
    <d v="2026-08-20T12:48:33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8"/>
    <x v="126"/>
    <x v="9"/>
    <d v="2026-08-20T12:48:33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9"/>
    <x v="126"/>
    <x v="9"/>
    <d v="2026-08-20T12:48:33"/>
    <n v="30"/>
    <m/>
    <m/>
    <m/>
    <m/>
    <m/>
    <n v="10"/>
    <n v="18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10"/>
    <x v="126"/>
    <x v="9"/>
    <d v="2026-08-20T12:48:33"/>
    <n v="7"/>
    <m/>
    <m/>
    <m/>
    <m/>
    <m/>
    <m/>
    <m/>
    <n v="4"/>
    <m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11"/>
    <x v="126"/>
    <x v="9"/>
    <d v="2026-08-20T12:48:33"/>
    <n v="11.2"/>
    <n v="0.8"/>
    <n v="2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12"/>
    <x v="126"/>
    <x v="9"/>
    <d v="2026-08-20T12:48:3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22"/>
    <x v="126"/>
    <x v="9"/>
    <d v="2026-08-20T12:48:3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5"/>
    <x v="6"/>
    <x v="108"/>
    <x v="8"/>
    <d v="2026-08-20T12:48:2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6"/>
    <x v="7"/>
    <x v="109"/>
    <x v="8"/>
    <d v="2026-08-20T12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17"/>
    <x v="110"/>
    <x v="9"/>
    <d v="2026-08-20T12:4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20"/>
    <x v="110"/>
    <x v="9"/>
    <d v="2026-08-20T12:4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4"/>
    <x v="110"/>
    <x v="9"/>
    <d v="2026-08-20T12:48:25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5"/>
    <x v="110"/>
    <x v="9"/>
    <d v="2026-08-20T12:48:2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6"/>
    <x v="110"/>
    <x v="9"/>
    <d v="2026-08-20T12:48:25"/>
    <n v="121"/>
    <n v="4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07"/>
    <x v="7"/>
    <x v="110"/>
    <x v="9"/>
    <d v="2026-08-20T12:48:25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4"/>
    <x v="120"/>
    <x v="1"/>
    <d v="2026-08-20T12:48:3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5"/>
    <x v="120"/>
    <x v="1"/>
    <d v="2026-08-20T12:48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8"/>
    <x v="121"/>
    <x v="9"/>
    <d v="2026-08-20T12:48:30"/>
    <n v="68"/>
    <m/>
    <m/>
    <m/>
    <n v="3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9"/>
    <x v="121"/>
    <x v="9"/>
    <d v="2026-08-20T12:48:30"/>
    <n v="140"/>
    <m/>
    <m/>
    <m/>
    <m/>
    <m/>
    <n v="66"/>
    <n v="7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0"/>
    <x v="121"/>
    <x v="9"/>
    <d v="2026-08-20T12:48:30"/>
    <n v="26"/>
    <m/>
    <m/>
    <m/>
    <m/>
    <m/>
    <m/>
    <m/>
    <n v="11"/>
    <m/>
    <n v="1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1"/>
    <x v="121"/>
    <x v="9"/>
    <d v="2026-08-20T12:48:30"/>
    <n v="56"/>
    <n v="7.2"/>
    <n v="19.2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0"/>
    <x v="121"/>
    <x v="9"/>
    <d v="2026-08-20T12:48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"/>
    <x v="121"/>
    <x v="9"/>
    <d v="2026-08-20T12:48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2"/>
    <x v="121"/>
    <x v="9"/>
    <d v="2026-08-20T12:48:30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3"/>
    <x v="121"/>
    <x v="9"/>
    <d v="2026-08-20T12:48:3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22"/>
    <x v="122"/>
    <x v="9"/>
    <d v="2026-08-20T12:48:31"/>
    <n v="5.2"/>
    <m/>
    <m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23"/>
    <x v="122"/>
    <x v="9"/>
    <d v="2026-08-20T12:48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2"/>
    <x v="122"/>
    <x v="9"/>
    <d v="2026-08-20T12:48:31"/>
    <n v="92"/>
    <n v="44"/>
    <n v="48"/>
    <n v="1"/>
    <n v="2"/>
    <n v="1"/>
    <n v="18"/>
    <n v="5"/>
    <n v="24"/>
    <n v="3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3"/>
    <x v="122"/>
    <x v="9"/>
    <d v="2026-08-20T12:48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4"/>
    <x v="122"/>
    <x v="9"/>
    <d v="2026-08-20T12:48:31"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5"/>
    <x v="122"/>
    <x v="9"/>
    <d v="2026-08-20T12:48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6"/>
    <x v="122"/>
    <x v="9"/>
    <d v="2026-08-20T12:48:31"/>
    <n v="268"/>
    <n v="96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7"/>
    <x v="122"/>
    <x v="9"/>
    <d v="2026-08-20T12:48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8"/>
    <x v="123"/>
    <x v="9"/>
    <d v="2026-08-20T12:48:32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9"/>
    <x v="123"/>
    <x v="9"/>
    <d v="2026-08-20T12:48:32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10"/>
    <x v="123"/>
    <x v="9"/>
    <d v="2026-08-20T12:48:32"/>
    <n v="14"/>
    <m/>
    <m/>
    <m/>
    <m/>
    <m/>
    <m/>
    <m/>
    <n v="3"/>
    <m/>
    <n v="4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11"/>
    <x v="123"/>
    <x v="9"/>
    <d v="2026-08-20T12:48:32"/>
    <n v="5.6"/>
    <n v="0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1"/>
    <x v="123"/>
    <x v="9"/>
    <d v="2026-08-20T12:48:32"/>
    <n v="2"/>
    <m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12"/>
    <x v="123"/>
    <x v="9"/>
    <d v="2026-08-20T12:48:32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2"/>
    <x v="123"/>
    <x v="9"/>
    <d v="2026-08-20T12:48:32"/>
    <n v="63"/>
    <n v="25"/>
    <n v="38"/>
    <n v="1"/>
    <n v="0"/>
    <n v="3"/>
    <n v="7"/>
    <n v="7"/>
    <n v="16"/>
    <n v="17"/>
    <n v="3"/>
    <m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3"/>
    <x v="123"/>
    <x v="9"/>
    <d v="2026-08-20T12:48:32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22"/>
    <x v="124"/>
    <x v="2"/>
    <d v="2026-08-20T12:48:32"/>
    <n v="11.6"/>
    <n v="4"/>
    <m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2"/>
    <x v="124"/>
    <x v="2"/>
    <d v="2026-08-20T12:48:32"/>
    <n v="77"/>
    <n v="28"/>
    <n v="49"/>
    <n v="5"/>
    <n v="1"/>
    <n v="4"/>
    <n v="3"/>
    <n v="6"/>
    <n v="20"/>
    <n v="20"/>
    <n v="8"/>
    <m/>
    <n v="1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3"/>
    <x v="124"/>
    <x v="2"/>
    <d v="2026-08-20T12:48:32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15"/>
    <x v="124"/>
    <x v="2"/>
    <d v="2026-08-20T12:48:32"/>
    <n v="3"/>
    <n v="3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4"/>
    <x v="124"/>
    <x v="2"/>
    <d v="2026-08-20T12:48:32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5"/>
    <x v="124"/>
    <x v="2"/>
    <d v="2026-08-20T12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9"/>
    <x v="113"/>
    <x v="9"/>
    <d v="2026-08-20T12:48:27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10"/>
    <x v="113"/>
    <x v="9"/>
    <d v="2026-08-20T12:48:27"/>
    <n v="11"/>
    <m/>
    <m/>
    <m/>
    <m/>
    <m/>
    <m/>
    <m/>
    <n v="5"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11"/>
    <x v="113"/>
    <x v="9"/>
    <d v="2026-08-20T12:48:27"/>
    <n v="16"/>
    <n v="5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2"/>
    <x v="113"/>
    <x v="9"/>
    <d v="2026-08-20T12:48:27"/>
    <n v="38"/>
    <n v="14"/>
    <n v="24"/>
    <n v="2"/>
    <m/>
    <n v="3"/>
    <n v="7"/>
    <n v="3"/>
    <n v="8"/>
    <n v="6"/>
    <n v="5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4"/>
    <x v="113"/>
    <x v="9"/>
    <d v="2026-08-20T12:48:27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0"/>
    <x v="5"/>
    <x v="113"/>
    <x v="9"/>
    <d v="2026-08-20T12:48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5"/>
    <x v="114"/>
    <x v="13"/>
    <d v="2026-08-20T12:48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6"/>
    <x v="114"/>
    <x v="13"/>
    <d v="2026-08-20T12:48:28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6"/>
    <x v="124"/>
    <x v="2"/>
    <d v="2026-08-20T12:48:32"/>
    <n v="77"/>
    <n v="2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7"/>
    <x v="124"/>
    <x v="2"/>
    <d v="2026-08-20T12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8"/>
    <x v="125"/>
    <x v="10"/>
    <d v="2026-08-20T12:48:33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9"/>
    <x v="125"/>
    <x v="10"/>
    <d v="2026-08-20T12:48:33"/>
    <n v="362"/>
    <m/>
    <m/>
    <m/>
    <m/>
    <m/>
    <n v="212"/>
    <n v="15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0"/>
    <x v="125"/>
    <x v="10"/>
    <d v="2026-08-20T12:48:33"/>
    <n v="58"/>
    <m/>
    <m/>
    <m/>
    <m/>
    <m/>
    <m/>
    <m/>
    <n v="42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1"/>
    <x v="125"/>
    <x v="10"/>
    <d v="2026-08-20T12:48:33"/>
    <n v="88.8"/>
    <n v="6.4"/>
    <n v="24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0"/>
    <x v="125"/>
    <x v="10"/>
    <d v="2026-08-20T12:48:3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"/>
    <x v="125"/>
    <x v="10"/>
    <d v="2026-08-20T12:48:33"/>
    <n v="40"/>
    <m/>
    <m/>
    <n v="2"/>
    <n v="4"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511"/>
    <x v="7"/>
    <x v="114"/>
    <x v="13"/>
    <d v="2026-08-20T12:48:28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19"/>
    <x v="115"/>
    <x v="1"/>
    <d v="2026-08-20T12:48:28"/>
    <n v="10.8"/>
    <m/>
    <n v="4"/>
    <n v="3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24"/>
    <x v="115"/>
    <x v="1"/>
    <d v="2026-08-20T12:48:28"/>
    <n v="6"/>
    <n v="2"/>
    <n v="4"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4"/>
    <x v="115"/>
    <x v="1"/>
    <d v="2026-08-20T12:48:2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0"/>
    <x v="6"/>
    <x v="115"/>
    <x v="1"/>
    <d v="2026-08-20T12:48:28"/>
    <n v="102"/>
    <n v="3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2"/>
    <x v="119"/>
    <x v="1"/>
    <d v="2026-08-20T12:48:29"/>
    <n v="62"/>
    <n v="14"/>
    <n v="48"/>
    <n v="2"/>
    <n v="1"/>
    <n v="5"/>
    <n v="7"/>
    <n v="5"/>
    <n v="12"/>
    <n v="14"/>
    <n v="1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3"/>
    <x v="119"/>
    <x v="1"/>
    <d v="2026-08-20T12:48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15"/>
    <x v="119"/>
    <x v="1"/>
    <d v="2026-08-20T12:48:29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2"/>
    <x v="126"/>
    <x v="9"/>
    <d v="2026-08-20T12:48:33"/>
    <n v="42"/>
    <n v="18"/>
    <n v="24"/>
    <n v="1"/>
    <n v="2"/>
    <n v="3"/>
    <n v="4"/>
    <n v="9"/>
    <n v="5"/>
    <n v="9"/>
    <n v="5"/>
    <m/>
    <n v="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3"/>
    <x v="126"/>
    <x v="9"/>
    <d v="2026-08-20T12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15"/>
    <x v="126"/>
    <x v="9"/>
    <d v="2026-08-20T12:48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18"/>
    <x v="126"/>
    <x v="9"/>
    <d v="2026-08-20T12:48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24"/>
    <x v="126"/>
    <x v="9"/>
    <d v="2026-08-20T12:48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4"/>
    <x v="126"/>
    <x v="9"/>
    <d v="2026-08-20T12:48:33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5"/>
    <x v="126"/>
    <x v="9"/>
    <d v="2026-08-20T12:48:3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6"/>
    <x v="126"/>
    <x v="9"/>
    <d v="2026-08-20T12:48:33"/>
    <n v="187"/>
    <n v="75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7"/>
    <x v="126"/>
    <x v="9"/>
    <d v="2026-08-20T12:48:33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25"/>
    <x v="126"/>
    <x v="9"/>
    <d v="2026-08-20T12:48:33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7"/>
    <x v="34"/>
    <x v="126"/>
    <x v="9"/>
    <d v="2026-08-20T12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8"/>
    <x v="127"/>
    <x v="1"/>
    <d v="2026-08-20T12:48:34"/>
    <n v="36"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9"/>
    <x v="127"/>
    <x v="1"/>
    <d v="2026-08-20T12:48:34"/>
    <n v="70"/>
    <m/>
    <m/>
    <m/>
    <m/>
    <m/>
    <n v="50"/>
    <n v="2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10"/>
    <x v="127"/>
    <x v="1"/>
    <d v="2026-08-20T12:48:34"/>
    <n v="14"/>
    <m/>
    <m/>
    <m/>
    <m/>
    <m/>
    <m/>
    <m/>
    <n v="8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11"/>
    <x v="127"/>
    <x v="1"/>
    <d v="2026-08-20T12:48:34"/>
    <n v="42.4"/>
    <n v="7.2"/>
    <n v="8.8000000000000007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22"/>
    <x v="127"/>
    <x v="1"/>
    <d v="2026-08-20T12:48:34"/>
    <n v="4.8"/>
    <n v="0"/>
    <n v="0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6"/>
    <x v="125"/>
    <x v="10"/>
    <d v="2026-08-20T12:48:33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2"/>
    <x v="125"/>
    <x v="10"/>
    <d v="2026-08-20T12:48:33"/>
    <n v="4.8"/>
    <n v="0.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23"/>
    <x v="127"/>
    <x v="1"/>
    <d v="2026-08-20T12:48:34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2"/>
    <x v="127"/>
    <x v="1"/>
    <d v="2026-08-20T12:48:34"/>
    <n v="80"/>
    <n v="42"/>
    <n v="38"/>
    <n v="2"/>
    <n v="4"/>
    <n v="9"/>
    <n v="9"/>
    <n v="8"/>
    <n v="25"/>
    <n v="10"/>
    <n v="8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4"/>
    <x v="127"/>
    <x v="1"/>
    <d v="2026-08-20T12:48:3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5"/>
    <x v="127"/>
    <x v="1"/>
    <d v="2026-08-20T12:48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6"/>
    <x v="127"/>
    <x v="1"/>
    <d v="2026-08-20T12:48:34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02"/>
    <x v="7"/>
    <x v="127"/>
    <x v="1"/>
    <d v="2026-08-20T12:48:34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4"/>
    <x v="119"/>
    <x v="1"/>
    <d v="2026-08-20T12:48:2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1"/>
    <x v="5"/>
    <x v="119"/>
    <x v="1"/>
    <d v="2026-08-20T12:48:2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6"/>
    <x v="120"/>
    <x v="1"/>
    <d v="2026-08-20T12:48:30"/>
    <n v="71"/>
    <n v="2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02"/>
    <x v="7"/>
    <x v="120"/>
    <x v="1"/>
    <d v="2026-08-20T12:48:30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22"/>
    <x v="121"/>
    <x v="9"/>
    <d v="2026-08-20T12:48:30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2"/>
    <x v="121"/>
    <x v="9"/>
    <d v="2026-08-20T12:48:30"/>
    <n v="150"/>
    <n v="86"/>
    <n v="64"/>
    <n v="5"/>
    <n v="7"/>
    <n v="12"/>
    <n v="19"/>
    <n v="15"/>
    <n v="33"/>
    <n v="37"/>
    <n v="12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3"/>
    <x v="121"/>
    <x v="9"/>
    <d v="2026-08-20T12:48:30"/>
    <n v="6"/>
    <n v="3"/>
    <n v="3"/>
    <n v="1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4"/>
    <x v="121"/>
    <x v="9"/>
    <d v="2026-08-20T12:48:3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6"/>
    <x v="130"/>
    <x v="12"/>
    <d v="2026-08-20T12:48:35"/>
    <n v="206"/>
    <n v="8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7"/>
    <x v="130"/>
    <x v="12"/>
    <d v="2026-08-20T12:48:35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28"/>
    <x v="130"/>
    <x v="12"/>
    <d v="2026-08-20T12:48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8"/>
    <x v="131"/>
    <x v="9"/>
    <d v="2026-08-20T12:48:36"/>
    <n v="324"/>
    <m/>
    <m/>
    <m/>
    <n v="154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9"/>
    <x v="131"/>
    <x v="9"/>
    <d v="2026-08-20T12:48:36"/>
    <n v="529"/>
    <m/>
    <m/>
    <m/>
    <m/>
    <m/>
    <n v="272"/>
    <n v="25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0"/>
    <x v="131"/>
    <x v="9"/>
    <d v="2026-08-20T12:48:36"/>
    <n v="175"/>
    <m/>
    <m/>
    <m/>
    <m/>
    <m/>
    <m/>
    <m/>
    <n v="88"/>
    <m/>
    <n v="36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1"/>
    <x v="131"/>
    <x v="9"/>
    <d v="2026-08-20T12:48:36"/>
    <n v="220.8"/>
    <n v="14.4"/>
    <n v="64.8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0"/>
    <x v="131"/>
    <x v="9"/>
    <d v="2026-08-20T12:48:36"/>
    <n v="18"/>
    <m/>
    <m/>
    <m/>
    <n v="8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6"/>
    <x v="131"/>
    <x v="9"/>
    <d v="2026-08-20T12:48:36"/>
    <n v="667"/>
    <n v="249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7"/>
    <x v="131"/>
    <x v="9"/>
    <d v="2026-08-20T12:48:36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25"/>
    <x v="131"/>
    <x v="9"/>
    <d v="2026-08-20T12:48:36"/>
    <n v="53"/>
    <n v="2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8"/>
    <x v="132"/>
    <x v="2"/>
    <d v="2026-08-20T12:48:36"/>
    <n v="282"/>
    <m/>
    <m/>
    <m/>
    <n v="15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9"/>
    <x v="132"/>
    <x v="2"/>
    <d v="2026-08-20T12:48:36"/>
    <n v="637"/>
    <m/>
    <m/>
    <m/>
    <m/>
    <m/>
    <n v="36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0"/>
    <x v="132"/>
    <x v="2"/>
    <d v="2026-08-20T12:48:36"/>
    <n v="140"/>
    <m/>
    <m/>
    <m/>
    <m/>
    <m/>
    <m/>
    <m/>
    <n v="88"/>
    <m/>
    <n v="4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1"/>
    <x v="132"/>
    <x v="2"/>
    <d v="2026-08-20T12:48:36"/>
    <n v="111.2"/>
    <n v="12.8"/>
    <n v="36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0"/>
    <x v="132"/>
    <x v="2"/>
    <d v="2026-08-20T12:48:36"/>
    <n v="30"/>
    <m/>
    <m/>
    <m/>
    <n v="4"/>
    <n v="4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7"/>
    <x v="132"/>
    <x v="2"/>
    <d v="2026-08-20T12:48:36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5"/>
    <x v="132"/>
    <x v="2"/>
    <d v="2026-08-20T12:48:36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34"/>
    <x v="132"/>
    <x v="2"/>
    <d v="2026-08-20T12:48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8"/>
    <x v="134"/>
    <x v="14"/>
    <d v="2026-09-21T08:44:58"/>
    <n v="128"/>
    <m/>
    <m/>
    <m/>
    <n v="7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9"/>
    <x v="134"/>
    <x v="14"/>
    <d v="2026-09-21T08:44:58"/>
    <n v="250"/>
    <m/>
    <m/>
    <m/>
    <m/>
    <m/>
    <n v="14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10"/>
    <x v="134"/>
    <x v="14"/>
    <d v="2026-09-21T08:44:58"/>
    <n v="50"/>
    <m/>
    <m/>
    <m/>
    <m/>
    <m/>
    <m/>
    <m/>
    <n v="45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11"/>
    <x v="134"/>
    <x v="14"/>
    <d v="2026-09-21T08:44:58"/>
    <n v="72"/>
    <n v="13.6"/>
    <n v="6.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0"/>
    <x v="134"/>
    <x v="14"/>
    <d v="2026-09-21T08:44:58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15"/>
    <x v="121"/>
    <x v="9"/>
    <d v="2026-08-20T12:48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4"/>
    <x v="121"/>
    <x v="9"/>
    <d v="2026-08-20T12:48:30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2"/>
    <x v="5"/>
    <x v="121"/>
    <x v="9"/>
    <d v="2026-08-20T12:48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723"/>
    <x v="25"/>
    <x v="122"/>
    <x v="9"/>
    <d v="2026-08-20T12:48:3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17"/>
    <x v="123"/>
    <x v="9"/>
    <d v="2026-08-20T12:48:32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20"/>
    <x v="123"/>
    <x v="9"/>
    <d v="2026-08-20T12:48:32"/>
    <n v="2"/>
    <n v="2"/>
    <n v="0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4"/>
    <x v="123"/>
    <x v="9"/>
    <d v="2026-08-20T12:48:32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5"/>
    <x v="123"/>
    <x v="9"/>
    <d v="2026-08-20T12:48:3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1"/>
    <x v="134"/>
    <x v="14"/>
    <d v="2026-09-21T08:44:58"/>
    <n v="17"/>
    <m/>
    <m/>
    <n v="2"/>
    <n v="3"/>
    <n v="5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26"/>
    <x v="134"/>
    <x v="14"/>
    <d v="2026-09-21T08:44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12"/>
    <x v="134"/>
    <x v="14"/>
    <d v="2026-09-21T08:44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2"/>
    <x v="134"/>
    <x v="14"/>
    <d v="2026-09-21T08:44:58"/>
    <n v="268"/>
    <n v="131"/>
    <n v="137"/>
    <n v="6"/>
    <n v="3"/>
    <n v="22"/>
    <n v="35"/>
    <n v="29"/>
    <n v="72"/>
    <n v="53"/>
    <n v="45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3"/>
    <x v="134"/>
    <x v="14"/>
    <d v="2026-09-21T08:44:58"/>
    <n v="6"/>
    <n v="4"/>
    <n v="2"/>
    <m/>
    <m/>
    <n v="1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16"/>
    <x v="134"/>
    <x v="14"/>
    <d v="2026-09-21T08:44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17"/>
    <x v="134"/>
    <x v="14"/>
    <d v="2026-09-21T08:44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20"/>
    <x v="134"/>
    <x v="14"/>
    <d v="2026-09-21T08:44:58"/>
    <n v="3"/>
    <n v="3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1"/>
    <x v="128"/>
    <x v="2"/>
    <d v="2026-08-20T12:48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2"/>
    <x v="128"/>
    <x v="2"/>
    <d v="2026-08-20T12:48:3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3"/>
    <x v="128"/>
    <x v="2"/>
    <d v="2026-08-20T12:48:3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"/>
    <x v="128"/>
    <x v="2"/>
    <d v="2026-08-20T12:48:34"/>
    <n v="577"/>
    <n v="250"/>
    <n v="327"/>
    <n v="6"/>
    <n v="11"/>
    <n v="38"/>
    <n v="61"/>
    <n v="79"/>
    <n v="143"/>
    <n v="135"/>
    <n v="65"/>
    <m/>
    <n v="11"/>
    <n v="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3"/>
    <x v="128"/>
    <x v="2"/>
    <d v="2026-08-20T12:48:34"/>
    <n v="15"/>
    <n v="9"/>
    <n v="6"/>
    <n v="1"/>
    <n v="2"/>
    <n v="1"/>
    <m/>
    <m/>
    <n v="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4"/>
    <x v="128"/>
    <x v="2"/>
    <d v="2026-08-20T12:48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5"/>
    <x v="128"/>
    <x v="2"/>
    <d v="2026-08-20T12:48:34"/>
    <n v="4"/>
    <n v="1"/>
    <n v="3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6"/>
    <x v="128"/>
    <x v="2"/>
    <d v="2026-08-20T12:48:34"/>
    <n v="6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8"/>
    <x v="129"/>
    <x v="2"/>
    <d v="2026-08-20T12:48:35"/>
    <n v="195"/>
    <m/>
    <m/>
    <m/>
    <n v="107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9"/>
    <x v="129"/>
    <x v="2"/>
    <d v="2026-08-20T12:48:35"/>
    <n v="330"/>
    <m/>
    <m/>
    <m/>
    <m/>
    <m/>
    <n v="170"/>
    <n v="15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8"/>
    <x v="130"/>
    <x v="12"/>
    <d v="2026-08-20T12:48:35"/>
    <n v="46"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9"/>
    <x v="130"/>
    <x v="12"/>
    <d v="2026-08-20T12:48:35"/>
    <n v="135"/>
    <m/>
    <m/>
    <m/>
    <m/>
    <m/>
    <n v="68"/>
    <n v="6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0"/>
    <x v="130"/>
    <x v="12"/>
    <d v="2026-08-20T12:48:35"/>
    <n v="7"/>
    <m/>
    <m/>
    <m/>
    <m/>
    <m/>
    <m/>
    <m/>
    <n v="3"/>
    <m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1"/>
    <x v="130"/>
    <x v="12"/>
    <d v="2026-08-20T12:48:35"/>
    <n v="42.4"/>
    <n v="3.2"/>
    <n v="11.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0"/>
    <x v="130"/>
    <x v="12"/>
    <d v="2026-08-20T12:48:35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"/>
    <x v="130"/>
    <x v="12"/>
    <d v="2026-08-20T12:48:35"/>
    <n v="8"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6"/>
    <x v="123"/>
    <x v="9"/>
    <d v="2026-08-20T12:48:32"/>
    <n v="174"/>
    <n v="7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58"/>
    <x v="7"/>
    <x v="123"/>
    <x v="9"/>
    <d v="2026-08-20T12:48:32"/>
    <n v="30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273"/>
    <x v="25"/>
    <x v="124"/>
    <x v="2"/>
    <d v="2026-08-20T12:48:32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2"/>
    <x v="125"/>
    <x v="10"/>
    <d v="2026-08-20T12:48:33"/>
    <n v="6"/>
    <m/>
    <n v="0.8"/>
    <n v="0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3"/>
    <x v="125"/>
    <x v="10"/>
    <d v="2026-08-20T12:48:3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2"/>
    <x v="125"/>
    <x v="10"/>
    <d v="2026-08-20T12:48:33"/>
    <n v="356"/>
    <n v="154"/>
    <n v="202"/>
    <n v="2"/>
    <n v="8"/>
    <n v="23"/>
    <n v="39"/>
    <n v="48"/>
    <n v="106"/>
    <n v="76"/>
    <n v="42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3"/>
    <x v="125"/>
    <x v="10"/>
    <d v="2026-08-20T12:48:33"/>
    <n v="42"/>
    <n v="28"/>
    <n v="14"/>
    <n v="1"/>
    <m/>
    <n v="3"/>
    <n v="2"/>
    <m/>
    <n v="20"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366"/>
    <x v="15"/>
    <x v="125"/>
    <x v="10"/>
    <d v="2026-08-20T12:48:33"/>
    <n v="5"/>
    <n v="4"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4"/>
    <x v="134"/>
    <x v="14"/>
    <d v="2026-09-21T08:44:58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5"/>
    <x v="134"/>
    <x v="14"/>
    <d v="2026-09-21T08:44:5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6"/>
    <x v="134"/>
    <x v="14"/>
    <d v="2026-09-21T08:44:58"/>
    <n v="603"/>
    <n v="248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7"/>
    <x v="134"/>
    <x v="14"/>
    <d v="2026-09-21T08:44:58"/>
    <n v="59"/>
    <n v="1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25"/>
    <x v="134"/>
    <x v="14"/>
    <d v="2026-09-21T08:44:58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4"/>
    <x v="34"/>
    <x v="134"/>
    <x v="14"/>
    <d v="2026-09-21T08:4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8"/>
    <x v="139"/>
    <x v="1"/>
    <d v="2026-09-21T08:44:58"/>
    <n v="246"/>
    <m/>
    <m/>
    <m/>
    <n v="11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9"/>
    <x v="139"/>
    <x v="1"/>
    <d v="2026-09-21T08:44:58"/>
    <n v="420"/>
    <m/>
    <m/>
    <m/>
    <m/>
    <m/>
    <n v="268"/>
    <n v="1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7"/>
    <x v="128"/>
    <x v="2"/>
    <d v="2026-08-20T12:48:34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8"/>
    <x v="128"/>
    <x v="2"/>
    <d v="2026-08-20T12:48:34"/>
    <n v="21.6"/>
    <m/>
    <n v="8.4"/>
    <n v="4.400000000000000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9"/>
    <x v="128"/>
    <x v="2"/>
    <d v="2026-08-20T12:48:3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0"/>
    <x v="128"/>
    <x v="2"/>
    <d v="2026-08-20T12:48:34"/>
    <n v="9"/>
    <n v="6"/>
    <n v="3"/>
    <n v="1"/>
    <m/>
    <m/>
    <n v="1"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4"/>
    <x v="128"/>
    <x v="2"/>
    <d v="2026-08-20T12:48:34"/>
    <n v="6"/>
    <n v="3"/>
    <n v="3"/>
    <m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4"/>
    <x v="128"/>
    <x v="2"/>
    <d v="2026-08-20T12:48:34"/>
    <n v="467"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5"/>
    <x v="128"/>
    <x v="2"/>
    <d v="2026-08-20T12:48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6"/>
    <x v="128"/>
    <x v="2"/>
    <d v="2026-08-20T12:48:34"/>
    <n v="467"/>
    <n v="186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2"/>
    <x v="130"/>
    <x v="12"/>
    <d v="2026-08-20T12:48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3"/>
    <x v="130"/>
    <x v="12"/>
    <d v="2026-08-20T12:48:35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"/>
    <x v="131"/>
    <x v="9"/>
    <d v="2026-08-20T12:48:36"/>
    <n v="22"/>
    <m/>
    <m/>
    <n v="4"/>
    <n v="8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2"/>
    <x v="131"/>
    <x v="9"/>
    <d v="2026-08-20T12:48:36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3"/>
    <x v="131"/>
    <x v="9"/>
    <d v="2026-08-20T12:48:36"/>
    <n v="6.66"/>
    <n v="3.33"/>
    <n v="3.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22"/>
    <x v="131"/>
    <x v="9"/>
    <d v="2026-08-20T12:48:36"/>
    <n v="14.8"/>
    <m/>
    <m/>
    <n v="4.400000000000000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23"/>
    <x v="131"/>
    <x v="9"/>
    <d v="2026-08-20T12:48:36"/>
    <n v="13.6"/>
    <m/>
    <m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2"/>
    <x v="131"/>
    <x v="9"/>
    <d v="2026-08-20T12:48:36"/>
    <n v="666"/>
    <n v="259"/>
    <n v="407"/>
    <n v="5"/>
    <n v="18"/>
    <n v="56"/>
    <n v="77"/>
    <n v="85"/>
    <n v="136"/>
    <n v="131"/>
    <n v="89"/>
    <m/>
    <n v="18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0"/>
    <x v="139"/>
    <x v="1"/>
    <d v="2026-09-21T08:44:58"/>
    <n v="136"/>
    <m/>
    <m/>
    <m/>
    <m/>
    <m/>
    <m/>
    <m/>
    <n v="87"/>
    <m/>
    <n v="20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1"/>
    <x v="139"/>
    <x v="1"/>
    <d v="2026-09-21T08:44:58"/>
    <n v="181.6"/>
    <n v="1.6"/>
    <n v="6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6"/>
    <x v="139"/>
    <x v="1"/>
    <d v="2026-09-21T08:44:5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3"/>
    <x v="139"/>
    <x v="1"/>
    <d v="2026-09-21T08:44:58"/>
    <n v="17.760000000000002"/>
    <n v="8.1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1"/>
    <x v="139"/>
    <x v="1"/>
    <d v="2026-09-21T08:44:58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2"/>
    <x v="139"/>
    <x v="1"/>
    <d v="2026-09-21T08:44:58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3"/>
    <x v="139"/>
    <x v="1"/>
    <d v="2026-09-21T08:44:58"/>
    <n v="9.1999999999999993"/>
    <m/>
    <n v="4.400000000000000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"/>
    <x v="139"/>
    <x v="1"/>
    <d v="2026-09-21T08:44:58"/>
    <n v="524"/>
    <n v="218"/>
    <n v="306"/>
    <n v="1"/>
    <n v="24"/>
    <n v="39"/>
    <n v="59"/>
    <n v="64"/>
    <n v="134"/>
    <n v="76"/>
    <n v="88"/>
    <m/>
    <n v="10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3"/>
    <x v="131"/>
    <x v="9"/>
    <d v="2026-08-20T12:48:36"/>
    <n v="11"/>
    <n v="3"/>
    <n v="8"/>
    <m/>
    <m/>
    <n v="2"/>
    <n v="4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4"/>
    <x v="131"/>
    <x v="9"/>
    <d v="2026-08-20T12:48:36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"/>
    <x v="132"/>
    <x v="2"/>
    <d v="2026-08-20T12:48:36"/>
    <n v="46"/>
    <m/>
    <n v="0"/>
    <n v="11"/>
    <n v="4"/>
    <n v="4"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2"/>
    <x v="132"/>
    <x v="2"/>
    <d v="2026-08-20T12:48:36"/>
    <n v="12"/>
    <n v="1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3"/>
    <x v="132"/>
    <x v="2"/>
    <d v="2026-08-20T12:48:36"/>
    <n v="2.2000000000000002"/>
    <m/>
    <m/>
    <n v="2.2000000000000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1"/>
    <x v="132"/>
    <x v="2"/>
    <d v="2026-08-20T12:48:36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2"/>
    <x v="132"/>
    <x v="2"/>
    <d v="2026-08-20T12:48:36"/>
    <n v="18.8"/>
    <n v="4.8"/>
    <n v="4.8"/>
    <n v="0"/>
    <n v="2.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3"/>
    <x v="132"/>
    <x v="2"/>
    <d v="2026-08-20T12:48:36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3"/>
    <x v="139"/>
    <x v="1"/>
    <d v="2026-09-21T08:44:58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4"/>
    <x v="139"/>
    <x v="1"/>
    <d v="2026-09-21T08:44:58"/>
    <n v="9"/>
    <n v="3"/>
    <n v="6"/>
    <n v="2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5"/>
    <x v="139"/>
    <x v="1"/>
    <d v="2026-09-21T08:44:58"/>
    <n v="3"/>
    <m/>
    <n v="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6"/>
    <x v="139"/>
    <x v="1"/>
    <d v="2026-09-21T08:44:58"/>
    <n v="27"/>
    <m/>
    <n v="2"/>
    <n v="5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7"/>
    <x v="139"/>
    <x v="1"/>
    <d v="2026-09-21T08:44:58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8"/>
    <x v="139"/>
    <x v="1"/>
    <d v="2026-09-21T08:44:58"/>
    <n v="132"/>
    <n v="6.8"/>
    <n v="29.2"/>
    <n v="49.2"/>
    <n v="26"/>
    <n v="12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19"/>
    <x v="139"/>
    <x v="1"/>
    <d v="2026-09-21T08:44:58"/>
    <n v="50.8"/>
    <n v="5.6"/>
    <n v="5.6"/>
    <n v="20"/>
    <n v="12.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0"/>
    <x v="139"/>
    <x v="1"/>
    <d v="2026-09-21T08:44:58"/>
    <n v="32"/>
    <n v="12"/>
    <n v="20"/>
    <m/>
    <n v="1"/>
    <n v="3"/>
    <n v="6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33"/>
    <x v="134"/>
    <x v="14"/>
    <d v="2026-08-20T12:47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20"/>
    <x v="134"/>
    <x v="14"/>
    <d v="2026-08-20T12:47:21"/>
    <n v="5"/>
    <n v="2"/>
    <n v="3"/>
    <m/>
    <m/>
    <n v="1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4"/>
    <x v="134"/>
    <x v="14"/>
    <d v="2026-08-20T12:47:21"/>
    <n v="63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5"/>
    <x v="134"/>
    <x v="14"/>
    <d v="2026-08-20T12:47:2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6"/>
    <x v="134"/>
    <x v="14"/>
    <d v="2026-08-20T12:47:21"/>
    <n v="630"/>
    <n v="26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7"/>
    <x v="134"/>
    <x v="14"/>
    <d v="2026-08-20T12:47:21"/>
    <n v="55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"/>
    <x v="132"/>
    <x v="2"/>
    <d v="2026-08-20T12:48:36"/>
    <n v="631"/>
    <n v="232"/>
    <n v="399"/>
    <n v="6"/>
    <n v="15"/>
    <n v="30"/>
    <n v="75"/>
    <n v="66"/>
    <n v="180"/>
    <n v="141"/>
    <n v="88"/>
    <m/>
    <n v="2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3"/>
    <x v="132"/>
    <x v="2"/>
    <d v="2026-08-20T12:48:36"/>
    <n v="41"/>
    <n v="22"/>
    <n v="19"/>
    <n v="1"/>
    <m/>
    <n v="10"/>
    <n v="4"/>
    <n v="4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8"/>
    <x v="128"/>
    <x v="2"/>
    <d v="2026-08-20T12:48:34"/>
    <n v="280"/>
    <m/>
    <m/>
    <m/>
    <n v="12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9"/>
    <x v="128"/>
    <x v="2"/>
    <d v="2026-08-20T12:48:34"/>
    <n v="556"/>
    <m/>
    <m/>
    <m/>
    <m/>
    <m/>
    <n v="286"/>
    <n v="268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0"/>
    <x v="128"/>
    <x v="2"/>
    <d v="2026-08-20T12:48:34"/>
    <n v="113"/>
    <m/>
    <m/>
    <m/>
    <m/>
    <m/>
    <m/>
    <m/>
    <n v="65"/>
    <m/>
    <n v="2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1"/>
    <x v="128"/>
    <x v="2"/>
    <d v="2026-08-20T12:48:34"/>
    <n v="108.8"/>
    <n v="8.8000000000000007"/>
    <n v="17.600000000000001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0"/>
    <x v="129"/>
    <x v="2"/>
    <d v="2026-08-20T12:48:35"/>
    <n v="76"/>
    <m/>
    <m/>
    <m/>
    <m/>
    <m/>
    <m/>
    <m/>
    <n v="6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1"/>
    <x v="129"/>
    <x v="2"/>
    <d v="2026-08-20T12:48:35"/>
    <n v="159.19999999999999"/>
    <n v="26.4"/>
    <n v="27.2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0"/>
    <x v="129"/>
    <x v="2"/>
    <d v="2026-08-20T12:48:35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"/>
    <x v="129"/>
    <x v="2"/>
    <d v="2026-08-20T12:48:35"/>
    <n v="5"/>
    <m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6"/>
    <x v="137"/>
    <x v="17"/>
    <d v="2026-08-20T12:47:22"/>
    <n v="558"/>
    <n v="231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7"/>
    <x v="137"/>
    <x v="17"/>
    <d v="2026-08-20T12:47:22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23"/>
    <x v="138"/>
    <x v="18"/>
    <d v="2026-08-20T12:47:23"/>
    <n v="13.2"/>
    <n v="3.6"/>
    <n v="0"/>
    <n v="3.2"/>
    <n v="0"/>
    <n v="3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2"/>
    <x v="138"/>
    <x v="18"/>
    <d v="2026-08-20T12:47:23"/>
    <n v="421"/>
    <n v="181"/>
    <n v="240"/>
    <n v="6"/>
    <n v="16"/>
    <n v="39"/>
    <n v="53"/>
    <n v="33"/>
    <n v="128"/>
    <n v="83"/>
    <n v="46"/>
    <m/>
    <n v="4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3"/>
    <x v="138"/>
    <x v="18"/>
    <d v="2026-08-20T12:47:23"/>
    <n v="9"/>
    <n v="6"/>
    <n v="3"/>
    <n v="0"/>
    <n v="1"/>
    <n v="1"/>
    <n v="1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15"/>
    <x v="138"/>
    <x v="18"/>
    <d v="2026-08-20T12:47:23"/>
    <n v="8"/>
    <n v="5"/>
    <n v="3"/>
    <n v="1"/>
    <n v="1"/>
    <n v="3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4"/>
    <x v="138"/>
    <x v="18"/>
    <d v="2026-08-20T12:47:23"/>
    <n v="509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5"/>
    <x v="138"/>
    <x v="18"/>
    <d v="2026-08-20T12:47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26"/>
    <x v="129"/>
    <x v="2"/>
    <d v="2026-08-20T12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2"/>
    <x v="129"/>
    <x v="2"/>
    <d v="2026-08-20T12:48:35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3"/>
    <x v="129"/>
    <x v="2"/>
    <d v="2026-08-20T12:48:35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22"/>
    <x v="129"/>
    <x v="2"/>
    <d v="2026-08-20T12:48:35"/>
    <n v="14.4"/>
    <n v="4.4000000000000004"/>
    <m/>
    <n v="6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23"/>
    <x v="129"/>
    <x v="2"/>
    <d v="2026-08-20T12:48:35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2"/>
    <x v="129"/>
    <x v="2"/>
    <d v="2026-08-20T12:48:35"/>
    <n v="389"/>
    <n v="151"/>
    <n v="238"/>
    <n v="10"/>
    <n v="10"/>
    <n v="41"/>
    <n v="49"/>
    <n v="47"/>
    <n v="82"/>
    <n v="81"/>
    <n v="62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3"/>
    <x v="129"/>
    <x v="2"/>
    <d v="2026-08-20T12:48:35"/>
    <n v="3"/>
    <n v="2"/>
    <n v="1"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22"/>
    <x v="130"/>
    <x v="12"/>
    <d v="2026-08-20T12:48:35"/>
    <n v="12.8"/>
    <m/>
    <m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8"/>
    <x v="139"/>
    <x v="1"/>
    <d v="2026-08-20T12:47:23"/>
    <n v="136.4"/>
    <n v="15.2"/>
    <n v="22"/>
    <n v="34.4"/>
    <n v="40.799999999999997"/>
    <n v="14.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9"/>
    <x v="139"/>
    <x v="1"/>
    <d v="2026-08-20T12:47:23"/>
    <n v="72.400000000000006"/>
    <n v="1.6"/>
    <n v="16.8"/>
    <n v="29.6"/>
    <n v="13.6"/>
    <n v="7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0"/>
    <x v="139"/>
    <x v="1"/>
    <d v="2026-08-20T12:47:23"/>
    <n v="35"/>
    <n v="18"/>
    <n v="17"/>
    <n v="1"/>
    <n v="1"/>
    <n v="3"/>
    <n v="5"/>
    <n v="4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4"/>
    <x v="139"/>
    <x v="1"/>
    <d v="2026-08-20T12:47:23"/>
    <n v="54"/>
    <n v="30"/>
    <n v="24"/>
    <n v="5"/>
    <n v="10"/>
    <n v="16"/>
    <n v="1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4"/>
    <x v="139"/>
    <x v="1"/>
    <d v="2026-08-20T12:47:23"/>
    <n v="1123"/>
    <n v="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5"/>
    <x v="139"/>
    <x v="1"/>
    <d v="2026-08-20T12:47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30"/>
    <x v="139"/>
    <x v="1"/>
    <d v="2026-08-20T12:47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6"/>
    <x v="139"/>
    <x v="1"/>
    <d v="2026-08-20T12:47:23"/>
    <n v="1123"/>
    <n v="450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7"/>
    <x v="139"/>
    <x v="1"/>
    <d v="2026-08-20T12:47:23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32"/>
    <x v="139"/>
    <x v="1"/>
    <d v="2026-08-20T12:47:23"/>
    <n v="14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19"/>
    <x v="140"/>
    <x v="1"/>
    <d v="2026-08-20T12:47:2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20"/>
    <x v="140"/>
    <x v="1"/>
    <d v="2026-08-20T12:47:24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4"/>
    <x v="140"/>
    <x v="1"/>
    <d v="2026-08-20T12:47:24"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5"/>
    <x v="140"/>
    <x v="1"/>
    <d v="2026-08-20T12:47:24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6"/>
    <x v="140"/>
    <x v="1"/>
    <d v="2026-08-20T12:47:24"/>
    <n v="753"/>
    <n v="284"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1"/>
    <x v="7"/>
    <x v="140"/>
    <x v="1"/>
    <d v="2026-08-20T12:47:24"/>
    <n v="89"/>
    <n v="2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23"/>
    <x v="130"/>
    <x v="12"/>
    <d v="2026-08-20T12:48:3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2"/>
    <x v="130"/>
    <x v="12"/>
    <d v="2026-08-20T12:48:35"/>
    <n v="112"/>
    <n v="54"/>
    <n v="58"/>
    <n v="2"/>
    <n v="3"/>
    <n v="9"/>
    <n v="9"/>
    <n v="14"/>
    <n v="34"/>
    <n v="33"/>
    <n v="4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3"/>
    <x v="130"/>
    <x v="12"/>
    <d v="2026-08-20T12:48:35"/>
    <n v="4"/>
    <n v="1"/>
    <n v="3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5"/>
    <x v="131"/>
    <x v="9"/>
    <d v="2026-08-20T12:48:36"/>
    <n v="9"/>
    <n v="3"/>
    <n v="6"/>
    <m/>
    <m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6"/>
    <x v="131"/>
    <x v="9"/>
    <d v="2026-08-20T12:48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7"/>
    <x v="131"/>
    <x v="9"/>
    <d v="2026-08-20T12:48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8"/>
    <x v="131"/>
    <x v="9"/>
    <d v="2026-08-20T12:48:36"/>
    <n v="34"/>
    <n v="3.2"/>
    <n v="12.4"/>
    <n v="4.8"/>
    <n v="11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19"/>
    <x v="131"/>
    <x v="9"/>
    <d v="2026-08-20T12:48:36"/>
    <n v="12.4"/>
    <m/>
    <n v="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7"/>
    <x v="1"/>
    <x v="1"/>
    <d v="2026-08-20T12:47:25"/>
    <n v="92"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25"/>
    <x v="1"/>
    <x v="1"/>
    <d v="2026-08-20T12:47:25"/>
    <n v="37"/>
    <n v="2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3"/>
    <x v="3"/>
    <x v="2"/>
    <d v="2026-08-20T12:47:25"/>
    <n v="4"/>
    <n v="0"/>
    <n v="4"/>
    <n v="1"/>
    <n v="1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4"/>
    <x v="3"/>
    <x v="2"/>
    <d v="2026-08-20T12:47:25"/>
    <n v="9"/>
    <n v="2"/>
    <n v="7"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5"/>
    <x v="3"/>
    <x v="2"/>
    <d v="2026-08-20T12:47:25"/>
    <n v="1"/>
    <n v="0"/>
    <n v="1"/>
    <n v="0"/>
    <n v="0"/>
    <n v="0"/>
    <n v="1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6"/>
    <x v="3"/>
    <x v="2"/>
    <d v="2026-08-20T12:47:25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7"/>
    <x v="3"/>
    <x v="2"/>
    <d v="2026-08-20T12:47:25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37"/>
    <x v="3"/>
    <x v="2"/>
    <d v="2026-08-20T12:47:25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38"/>
    <x v="3"/>
    <x v="2"/>
    <d v="2026-08-20T12:47:25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8"/>
    <x v="3"/>
    <x v="2"/>
    <d v="2026-08-20T12:47:25"/>
    <n v="22.4"/>
    <n v="2"/>
    <n v="0"/>
    <n v="12"/>
    <n v="8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19"/>
    <x v="3"/>
    <x v="2"/>
    <d v="2026-08-20T12:47:25"/>
    <n v="7.2"/>
    <n v="0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20"/>
    <x v="3"/>
    <x v="2"/>
    <d v="2026-08-20T12:47:25"/>
    <n v="5"/>
    <n v="2"/>
    <n v="3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39"/>
    <x v="3"/>
    <x v="2"/>
    <d v="2026-08-20T12:47:25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24"/>
    <x v="3"/>
    <x v="2"/>
    <d v="2026-08-20T12:47:25"/>
    <n v="8"/>
    <n v="7"/>
    <n v="1"/>
    <n v="1"/>
    <n v="2"/>
    <n v="3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4"/>
    <x v="3"/>
    <x v="2"/>
    <d v="2026-08-20T12:47:25"/>
    <n v="916"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5"/>
    <x v="3"/>
    <x v="2"/>
    <d v="2026-08-20T12:47:2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20"/>
    <x v="131"/>
    <x v="9"/>
    <d v="2026-08-20T12:48:36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24"/>
    <x v="131"/>
    <x v="9"/>
    <d v="2026-08-20T12:48:36"/>
    <n v="13"/>
    <n v="6"/>
    <n v="7"/>
    <n v="1"/>
    <n v="4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4"/>
    <x v="131"/>
    <x v="9"/>
    <d v="2026-08-20T12:48:36"/>
    <n v="667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69"/>
    <x v="5"/>
    <x v="131"/>
    <x v="9"/>
    <d v="2026-08-20T12:48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4"/>
    <x v="132"/>
    <x v="2"/>
    <d v="2026-08-20T12:48:36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5"/>
    <x v="132"/>
    <x v="2"/>
    <d v="2026-08-20T12:48:36"/>
    <n v="7"/>
    <n v="4"/>
    <n v="3"/>
    <n v="1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6"/>
    <x v="132"/>
    <x v="2"/>
    <d v="2026-08-20T12:48:36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7"/>
    <x v="132"/>
    <x v="2"/>
    <d v="2026-08-20T12:48:3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6"/>
    <x v="3"/>
    <x v="2"/>
    <d v="2026-08-20T12:47:25"/>
    <n v="916"/>
    <n v="369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3"/>
    <x v="7"/>
    <x v="3"/>
    <x v="2"/>
    <d v="2026-08-20T12:47:25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19"/>
    <x v="6"/>
    <x v="2"/>
    <d v="2026-08-20T12:47:26"/>
    <n v="4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24"/>
    <x v="6"/>
    <x v="2"/>
    <d v="2026-08-20T12:47:26"/>
    <n v="4"/>
    <n v="2"/>
    <n v="2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4"/>
    <x v="6"/>
    <x v="2"/>
    <d v="2026-08-20T12:47:26"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5"/>
    <x v="6"/>
    <x v="2"/>
    <d v="2026-08-20T12:47:2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6"/>
    <x v="6"/>
    <x v="2"/>
    <d v="2026-08-20T12:47:26"/>
    <n v="627"/>
    <n v="235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4"/>
    <x v="7"/>
    <x v="6"/>
    <x v="2"/>
    <d v="2026-08-20T12:47:26"/>
    <n v="57"/>
    <n v="2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31"/>
    <x v="12"/>
    <x v="1"/>
    <d v="2026-08-20T12:47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3"/>
    <x v="32"/>
    <x v="12"/>
    <x v="1"/>
    <d v="2026-08-20T12:47:30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6"/>
    <x v="18"/>
    <x v="9"/>
    <d v="2026-08-20T12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17"/>
    <x v="18"/>
    <x v="9"/>
    <d v="2026-08-20T12:47:3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20"/>
    <x v="18"/>
    <x v="9"/>
    <d v="2026-08-20T12:47:32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4"/>
    <x v="18"/>
    <x v="9"/>
    <d v="2026-08-20T12:47:32"/>
    <n v="916"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5"/>
    <x v="18"/>
    <x v="9"/>
    <d v="2026-08-20T12:47:32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7"/>
    <x v="6"/>
    <x v="18"/>
    <x v="9"/>
    <d v="2026-08-20T12:47:32"/>
    <n v="916"/>
    <n v="360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0"/>
    <x v="128"/>
    <x v="2"/>
    <d v="2026-08-20T12:48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8"/>
    <x v="132"/>
    <x v="2"/>
    <d v="2026-08-20T12:48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19"/>
    <x v="132"/>
    <x v="2"/>
    <d v="2026-08-20T12:48:36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0"/>
    <x v="132"/>
    <x v="2"/>
    <d v="2026-08-20T12:48:36"/>
    <n v="13"/>
    <n v="4"/>
    <n v="9"/>
    <m/>
    <m/>
    <n v="1"/>
    <n v="3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24"/>
    <x v="132"/>
    <x v="2"/>
    <d v="2026-08-20T12:48:3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4"/>
    <x v="132"/>
    <x v="2"/>
    <d v="2026-08-20T12:48:36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5"/>
    <x v="132"/>
    <x v="2"/>
    <d v="2026-08-20T12:48:3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607"/>
    <x v="6"/>
    <x v="132"/>
    <x v="2"/>
    <d v="2026-08-20T12:48:36"/>
    <n v="343"/>
    <n v="126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25"/>
    <x v="134"/>
    <x v="14"/>
    <d v="2026-08-20T12:4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4"/>
    <x v="34"/>
    <x v="134"/>
    <x v="14"/>
    <d v="2026-08-20T12:47:2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2"/>
    <x v="135"/>
    <x v="15"/>
    <d v="2026-08-20T12:47:21"/>
    <n v="177"/>
    <n v="71"/>
    <n v="106"/>
    <n v="1"/>
    <n v="1"/>
    <n v="10"/>
    <n v="23"/>
    <n v="18"/>
    <n v="38"/>
    <n v="49"/>
    <n v="15"/>
    <m/>
    <n v="12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3"/>
    <x v="135"/>
    <x v="15"/>
    <d v="2026-08-20T12:47:21"/>
    <n v="5"/>
    <n v="3"/>
    <n v="2"/>
    <m/>
    <m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15"/>
    <x v="135"/>
    <x v="15"/>
    <d v="2026-08-20T12:47:2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4"/>
    <x v="135"/>
    <x v="15"/>
    <d v="2026-08-20T12:47:21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5"/>
    <x v="135"/>
    <x v="15"/>
    <d v="2026-08-20T12:47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6"/>
    <x v="135"/>
    <x v="15"/>
    <d v="2026-08-20T12:47:21"/>
    <n v="431"/>
    <n v="178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7"/>
    <x v="135"/>
    <x v="15"/>
    <d v="2026-08-20T12:47:21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5"/>
    <x v="25"/>
    <x v="135"/>
    <x v="15"/>
    <d v="2026-08-20T12:47:2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17"/>
    <x v="136"/>
    <x v="16"/>
    <d v="2026-08-20T12:47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20"/>
    <x v="136"/>
    <x v="16"/>
    <d v="2026-08-20T12:47:2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4"/>
    <x v="136"/>
    <x v="16"/>
    <d v="2026-08-20T12:47:22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5"/>
    <x v="136"/>
    <x v="16"/>
    <d v="2026-08-20T12:47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6"/>
    <x v="136"/>
    <x v="16"/>
    <d v="2026-08-20T12:47:22"/>
    <n v="345"/>
    <n v="153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6"/>
    <x v="7"/>
    <x v="136"/>
    <x v="16"/>
    <d v="2026-08-20T12:47:22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"/>
    <x v="128"/>
    <x v="2"/>
    <d v="2026-08-20T12:48:34"/>
    <n v="20"/>
    <m/>
    <m/>
    <n v="2"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6"/>
    <x v="128"/>
    <x v="2"/>
    <d v="2026-08-20T12:48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4"/>
    <x v="129"/>
    <x v="2"/>
    <d v="2026-08-20T12:48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15"/>
    <x v="129"/>
    <x v="2"/>
    <d v="2026-08-20T12:48:35"/>
    <n v="6"/>
    <n v="4"/>
    <n v="2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4"/>
    <x v="129"/>
    <x v="2"/>
    <d v="2026-08-20T12:48:35"/>
    <n v="494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5"/>
    <x v="129"/>
    <x v="2"/>
    <d v="2026-08-20T12:48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6"/>
    <x v="129"/>
    <x v="2"/>
    <d v="2026-08-20T12:48:35"/>
    <n v="494"/>
    <n v="238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9"/>
    <x v="7"/>
    <x v="129"/>
    <x v="2"/>
    <d v="2026-08-20T12:48:35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22"/>
    <x v="137"/>
    <x v="17"/>
    <d v="2026-08-20T12:47:22"/>
    <n v="21.2"/>
    <n v="0"/>
    <n v="0"/>
    <n v="8.8000000000000007"/>
    <n v="1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2"/>
    <x v="137"/>
    <x v="17"/>
    <d v="2026-08-20T12:47:22"/>
    <n v="308"/>
    <n v="131"/>
    <n v="177"/>
    <n v="2"/>
    <n v="9"/>
    <n v="22"/>
    <n v="30"/>
    <n v="34"/>
    <n v="83"/>
    <n v="69"/>
    <n v="34"/>
    <m/>
    <n v="9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3"/>
    <x v="137"/>
    <x v="17"/>
    <d v="2026-08-20T12:47:22"/>
    <n v="18"/>
    <n v="6"/>
    <n v="12"/>
    <n v="2"/>
    <n v="1"/>
    <n v="2"/>
    <n v="2"/>
    <n v="1"/>
    <n v="4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15"/>
    <x v="137"/>
    <x v="17"/>
    <d v="2026-08-20T12:47:22"/>
    <n v="5"/>
    <n v="3"/>
    <n v="2"/>
    <n v="0"/>
    <n v="0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18"/>
    <x v="137"/>
    <x v="17"/>
    <d v="2026-08-20T12:47:2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24"/>
    <x v="137"/>
    <x v="17"/>
    <d v="2026-08-20T12:47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2"/>
    <x v="128"/>
    <x v="2"/>
    <d v="2026-08-20T12:48:34"/>
    <n v="4.8"/>
    <n v="1.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13"/>
    <x v="128"/>
    <x v="2"/>
    <d v="2026-08-20T12:48:3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28"/>
    <x v="133"/>
    <x v="1"/>
    <d v="2026-08-20T12:4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19"/>
    <x v="32"/>
    <x v="133"/>
    <x v="1"/>
    <d v="2026-08-20T12:47:33"/>
    <n v="141"/>
    <n v="67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6"/>
    <x v="16"/>
    <x v="2"/>
    <d v="2026-08-20T12:47:33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18"/>
    <x v="16"/>
    <x v="2"/>
    <d v="2026-08-20T12:47:33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20"/>
    <x v="16"/>
    <x v="2"/>
    <d v="2026-08-20T12:47:33"/>
    <n v="1"/>
    <n v="1"/>
    <n v="0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24"/>
    <x v="16"/>
    <x v="2"/>
    <d v="2026-08-20T12:47:33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4"/>
    <x v="16"/>
    <x v="2"/>
    <d v="2026-08-20T12:47:33"/>
    <n v="211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21"/>
    <x v="5"/>
    <x v="16"/>
    <x v="2"/>
    <d v="2026-08-20T12:47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4"/>
    <x v="137"/>
    <x v="17"/>
    <d v="2026-08-20T12:47:22"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7"/>
    <x v="5"/>
    <x v="137"/>
    <x v="17"/>
    <d v="2026-08-20T12:47:2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6"/>
    <x v="138"/>
    <x v="18"/>
    <d v="2026-08-20T12:47:23"/>
    <n v="509"/>
    <n v="194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108"/>
    <x v="7"/>
    <x v="138"/>
    <x v="18"/>
    <d v="2026-08-20T12:47:23"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2"/>
    <x v="139"/>
    <x v="1"/>
    <d v="2026-08-20T12:47:23"/>
    <n v="534"/>
    <n v="213"/>
    <n v="321"/>
    <n v="4"/>
    <n v="26"/>
    <n v="42"/>
    <n v="59"/>
    <n v="74"/>
    <n v="118"/>
    <n v="79"/>
    <n v="93"/>
    <m/>
    <n v="9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3"/>
    <x v="139"/>
    <x v="1"/>
    <d v="2026-08-20T12:47:23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4"/>
    <x v="139"/>
    <x v="1"/>
    <d v="2026-08-20T12:47:23"/>
    <n v="7"/>
    <n v="2"/>
    <n v="5"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5"/>
    <x v="139"/>
    <x v="1"/>
    <d v="2026-08-20T12:47:23"/>
    <n v="3"/>
    <n v="1"/>
    <n v="2"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7"/>
    <x v="128"/>
    <x v="2"/>
    <d v="2026-08-20T12:48:34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25"/>
    <x v="128"/>
    <x v="2"/>
    <d v="2026-08-20T12:48:34"/>
    <n v="75"/>
    <n v="2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494"/>
    <x v="34"/>
    <x v="128"/>
    <x v="2"/>
    <d v="2026-08-20T12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4"/>
    <x v="130"/>
    <x v="12"/>
    <d v="2026-08-20T12:4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15"/>
    <x v="130"/>
    <x v="12"/>
    <d v="2026-08-20T12:48:35"/>
    <n v="5"/>
    <n v="1"/>
    <n v="4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4"/>
    <x v="130"/>
    <x v="12"/>
    <d v="2026-08-20T12:48:35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5"/>
    <x v="130"/>
    <x v="12"/>
    <d v="2026-08-20T12:48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200538"/>
    <x v="27"/>
    <x v="130"/>
    <x v="12"/>
    <d v="2026-08-20T12:48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24"/>
    <x v="139"/>
    <x v="1"/>
    <d v="2026-09-21T08:44:58"/>
    <n v="50"/>
    <n v="30"/>
    <n v="20"/>
    <n v="4"/>
    <n v="11"/>
    <n v="17"/>
    <n v="10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4"/>
    <x v="139"/>
    <x v="1"/>
    <d v="2026-09-21T08:44:58"/>
    <n v="1053"/>
    <n v="1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5"/>
    <x v="139"/>
    <x v="1"/>
    <d v="2026-09-21T08:44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30"/>
    <x v="139"/>
    <x v="1"/>
    <d v="2026-09-21T08:44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6"/>
    <x v="139"/>
    <x v="1"/>
    <d v="2026-09-21T08:44:58"/>
    <n v="1053"/>
    <n v="427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7"/>
    <x v="139"/>
    <x v="1"/>
    <d v="2026-09-21T08:44:58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0"/>
    <x v="32"/>
    <x v="139"/>
    <x v="1"/>
    <d v="2026-09-21T08:44:58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8"/>
    <x v="140"/>
    <x v="1"/>
    <d v="2026-09-21T08:44:59"/>
    <n v="176"/>
    <m/>
    <m/>
    <m/>
    <n v="9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6"/>
    <x v="139"/>
    <x v="1"/>
    <d v="2026-08-20T12:47:23"/>
    <n v="27"/>
    <n v="2"/>
    <n v="2"/>
    <n v="5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0"/>
    <x v="17"/>
    <x v="139"/>
    <x v="1"/>
    <d v="2026-08-20T12:47:23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6"/>
    <x v="1"/>
    <x v="1"/>
    <d v="2026-08-20T12:47:25"/>
    <n v="12"/>
    <n v="0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17"/>
    <x v="1"/>
    <x v="1"/>
    <d v="2026-08-20T12:47:2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20"/>
    <x v="1"/>
    <x v="1"/>
    <d v="2026-08-20T12:47:25"/>
    <n v="13"/>
    <n v="7"/>
    <n v="6"/>
    <n v="0"/>
    <n v="1"/>
    <n v="1"/>
    <n v="2"/>
    <n v="2"/>
    <n v="5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4"/>
    <x v="1"/>
    <x v="1"/>
    <d v="2026-08-20T12:47:25"/>
    <n v="818"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5"/>
    <x v="1"/>
    <x v="1"/>
    <d v="2026-08-20T12:47:2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n v="105302"/>
    <x v="6"/>
    <x v="1"/>
    <x v="1"/>
    <d v="2026-08-20T12:47:25"/>
    <n v="818"/>
    <n v="313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9"/>
    <x v="140"/>
    <x v="1"/>
    <d v="2026-09-21T08:44:59"/>
    <n v="336"/>
    <m/>
    <m/>
    <m/>
    <m/>
    <m/>
    <n v="196"/>
    <n v="13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0"/>
    <x v="140"/>
    <x v="1"/>
    <d v="2026-09-21T08:44:59"/>
    <n v="75"/>
    <m/>
    <m/>
    <m/>
    <m/>
    <m/>
    <m/>
    <m/>
    <n v="44"/>
    <m/>
    <n v="12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1"/>
    <x v="140"/>
    <x v="1"/>
    <d v="2026-09-21T08:44:59"/>
    <n v="156"/>
    <n v="18.399999999999999"/>
    <n v="44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0"/>
    <x v="140"/>
    <x v="1"/>
    <d v="2026-09-21T08:44:59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"/>
    <x v="140"/>
    <x v="1"/>
    <d v="2026-09-21T08:44:59"/>
    <n v="10"/>
    <m/>
    <n v="0"/>
    <n v="8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22"/>
    <x v="140"/>
    <x v="1"/>
    <d v="2026-09-21T08:44:59"/>
    <n v="24"/>
    <n v="0"/>
    <n v="4"/>
    <n v="0"/>
    <n v="15.2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23"/>
    <x v="140"/>
    <x v="1"/>
    <d v="2026-09-21T08:44:59"/>
    <n v="18.8"/>
    <n v="4.4000000000000004"/>
    <m/>
    <n v="14.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2"/>
    <x v="140"/>
    <x v="1"/>
    <d v="2026-09-21T08:44:59"/>
    <n v="388"/>
    <n v="145"/>
    <n v="243"/>
    <n v="8"/>
    <n v="18"/>
    <n v="35"/>
    <n v="46"/>
    <n v="42"/>
    <n v="98"/>
    <n v="71"/>
    <n v="45"/>
    <m/>
    <n v="6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3"/>
    <x v="140"/>
    <x v="1"/>
    <d v="2026-09-21T08:44:59"/>
    <n v="5"/>
    <n v="4"/>
    <n v="1"/>
    <n v="0"/>
    <n v="0"/>
    <n v="4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5"/>
    <x v="140"/>
    <x v="1"/>
    <d v="2026-09-21T08:44:59"/>
    <n v="10"/>
    <n v="5"/>
    <n v="5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6"/>
    <x v="140"/>
    <x v="1"/>
    <d v="2026-09-21T08:44:5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7"/>
    <x v="140"/>
    <x v="1"/>
    <d v="2026-09-21T08:44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19"/>
    <x v="140"/>
    <x v="1"/>
    <d v="2026-09-21T08:44:5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20"/>
    <x v="140"/>
    <x v="1"/>
    <d v="2026-09-21T08:44:59"/>
    <n v="4"/>
    <n v="3"/>
    <n v="1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24"/>
    <x v="140"/>
    <x v="1"/>
    <d v="2026-09-21T08:44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4"/>
    <x v="140"/>
    <x v="1"/>
    <d v="2026-09-21T08:44:59"/>
    <n v="744"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5"/>
    <x v="140"/>
    <x v="1"/>
    <d v="2026-09-21T08:44:59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6"/>
    <x v="140"/>
    <x v="1"/>
    <d v="2026-09-21T08:44:59"/>
    <n v="744"/>
    <n v="276"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1"/>
    <x v="7"/>
    <x v="140"/>
    <x v="1"/>
    <d v="2026-09-21T08:44:59"/>
    <n v="89"/>
    <n v="25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8"/>
    <x v="1"/>
    <x v="1"/>
    <d v="2026-09-21T08:44:59"/>
    <n v="282"/>
    <m/>
    <m/>
    <m/>
    <n v="15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9"/>
    <x v="1"/>
    <x v="1"/>
    <d v="2026-09-21T08:44:59"/>
    <n v="574"/>
    <m/>
    <m/>
    <m/>
    <m/>
    <m/>
    <n v="323"/>
    <n v="25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0"/>
    <x v="1"/>
    <x v="1"/>
    <d v="2026-09-21T08:44:59"/>
    <n v="169"/>
    <m/>
    <m/>
    <m/>
    <m/>
    <m/>
    <m/>
    <m/>
    <n v="90"/>
    <m/>
    <n v="38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1"/>
    <x v="1"/>
    <x v="1"/>
    <d v="2026-09-21T08:44:59"/>
    <n v="219.2"/>
    <n v="25.6"/>
    <n v="55.2"/>
    <n v="1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0"/>
    <x v="1"/>
    <x v="1"/>
    <d v="2026-09-21T08:44:59"/>
    <n v="12"/>
    <m/>
    <m/>
    <m/>
    <n v="2"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"/>
    <x v="1"/>
    <x v="1"/>
    <d v="2026-09-21T08:44:59"/>
    <n v="24"/>
    <m/>
    <n v="0"/>
    <n v="1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2"/>
    <x v="1"/>
    <x v="1"/>
    <d v="2026-09-21T08:44:59"/>
    <n v="17.600000000000001"/>
    <n v="0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3"/>
    <x v="1"/>
    <x v="1"/>
    <d v="2026-09-21T08:44:59"/>
    <n v="24.05"/>
    <n v="9.6199999999999992"/>
    <n v="4.8099999999999996"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1"/>
    <x v="1"/>
    <x v="1"/>
    <d v="2026-09-21T08:44:59"/>
    <n v="9.6"/>
    <n v="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2"/>
    <x v="1"/>
    <x v="1"/>
    <d v="2026-09-21T08:44:59"/>
    <n v="60.8"/>
    <n v="5.6"/>
    <n v="11.2"/>
    <n v="18.399999999999999"/>
    <n v="10"/>
    <n v="1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3"/>
    <x v="1"/>
    <x v="1"/>
    <d v="2026-09-21T08:44:59"/>
    <n v="26"/>
    <n v="0"/>
    <n v="0"/>
    <n v="16"/>
    <n v="6.4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"/>
    <x v="1"/>
    <x v="1"/>
    <d v="2026-09-21T08:44:59"/>
    <n v="669"/>
    <n v="263"/>
    <n v="406"/>
    <n v="14"/>
    <n v="19"/>
    <n v="51"/>
    <n v="75"/>
    <n v="66"/>
    <n v="166"/>
    <n v="127"/>
    <n v="90"/>
    <m/>
    <n v="19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3"/>
    <x v="1"/>
    <x v="1"/>
    <d v="2026-09-21T08:44:59"/>
    <n v="12"/>
    <n v="8"/>
    <n v="4"/>
    <n v="0"/>
    <n v="0"/>
    <n v="6"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4"/>
    <x v="1"/>
    <x v="1"/>
    <d v="2026-09-21T08:44:59"/>
    <n v="7"/>
    <n v="2"/>
    <n v="5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5"/>
    <x v="1"/>
    <x v="1"/>
    <d v="2026-09-21T08:44:59"/>
    <n v="23"/>
    <n v="13"/>
    <n v="10"/>
    <n v="2"/>
    <n v="3"/>
    <n v="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6"/>
    <x v="1"/>
    <x v="1"/>
    <d v="2026-09-21T08:44:59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7"/>
    <x v="1"/>
    <x v="1"/>
    <d v="2026-09-21T08:44:59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33"/>
    <x v="1"/>
    <x v="1"/>
    <d v="2026-09-21T08:44:59"/>
    <n v="1"/>
    <m/>
    <m/>
    <m/>
    <m/>
    <m/>
    <m/>
    <m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18"/>
    <x v="1"/>
    <x v="1"/>
    <d v="2026-09-21T08:44:59"/>
    <n v="2.8"/>
    <n v="2.8"/>
    <n v="0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0"/>
    <x v="1"/>
    <x v="1"/>
    <d v="2026-09-21T08:44:59"/>
    <n v="12"/>
    <n v="5"/>
    <n v="7"/>
    <m/>
    <n v="1"/>
    <m/>
    <m/>
    <n v="1"/>
    <n v="7"/>
    <n v="2"/>
    <m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4"/>
    <x v="1"/>
    <x v="1"/>
    <d v="2026-09-21T08:44:59"/>
    <n v="1"/>
    <n v="1"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4"/>
    <x v="1"/>
    <x v="1"/>
    <d v="2026-09-21T08:44:59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5"/>
    <x v="1"/>
    <x v="1"/>
    <d v="2026-09-21T08:44:59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6"/>
    <x v="1"/>
    <x v="1"/>
    <d v="2026-09-21T08:44:59"/>
    <n v="814"/>
    <n v="307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7"/>
    <x v="1"/>
    <x v="1"/>
    <d v="2026-09-21T08:44:59"/>
    <n v="87"/>
    <n v="29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2"/>
    <x v="25"/>
    <x v="1"/>
    <x v="1"/>
    <d v="2026-09-21T08:44:59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8"/>
    <x v="3"/>
    <x v="2"/>
    <d v="2026-09-21T08:45:00"/>
    <n v="300"/>
    <m/>
    <m/>
    <m/>
    <n v="142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9"/>
    <x v="3"/>
    <x v="2"/>
    <d v="2026-09-21T08:45:00"/>
    <n v="549"/>
    <m/>
    <m/>
    <m/>
    <m/>
    <m/>
    <n v="308"/>
    <n v="23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0"/>
    <x v="3"/>
    <x v="2"/>
    <d v="2026-09-21T08:45:00"/>
    <n v="90"/>
    <m/>
    <m/>
    <m/>
    <m/>
    <m/>
    <m/>
    <m/>
    <n v="59"/>
    <m/>
    <n v="16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1"/>
    <x v="3"/>
    <x v="2"/>
    <d v="2026-09-21T08:45:00"/>
    <n v="210.4"/>
    <n v="10.4"/>
    <n v="47.2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0"/>
    <x v="3"/>
    <x v="2"/>
    <d v="2026-09-21T08:45:00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"/>
    <x v="3"/>
    <x v="2"/>
    <d v="2026-09-21T08:45:00"/>
    <n v="14"/>
    <m/>
    <n v="0"/>
    <n v="6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2"/>
    <x v="3"/>
    <x v="2"/>
    <d v="2026-09-21T08:45:00"/>
    <n v="16.8"/>
    <n v="3.2"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3"/>
    <x v="3"/>
    <x v="2"/>
    <d v="2026-09-21T08:45:00"/>
    <n v="4.8099999999999996"/>
    <n v="0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21"/>
    <x v="3"/>
    <x v="2"/>
    <d v="2026-09-21T08:45:00"/>
    <n v="14.4"/>
    <n v="0"/>
    <n v="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22"/>
    <x v="3"/>
    <x v="2"/>
    <d v="2026-09-21T08:45:00"/>
    <n v="4.4000000000000004"/>
    <n v="0"/>
    <n v="0"/>
    <n v="2.4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23"/>
    <x v="3"/>
    <x v="2"/>
    <d v="2026-09-21T08:45:00"/>
    <n v="2.4"/>
    <n v="0"/>
    <n v="0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2"/>
    <x v="3"/>
    <x v="2"/>
    <d v="2026-09-21T08:45:00"/>
    <n v="574"/>
    <n v="264"/>
    <n v="310"/>
    <n v="4"/>
    <n v="12"/>
    <n v="49"/>
    <n v="71"/>
    <n v="79"/>
    <n v="154"/>
    <n v="123"/>
    <n v="59"/>
    <m/>
    <n v="8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3"/>
    <x v="3"/>
    <x v="2"/>
    <d v="2026-09-21T08:45:00"/>
    <n v="10"/>
    <n v="5"/>
    <n v="5"/>
    <n v="1"/>
    <n v="2"/>
    <n v="3"/>
    <n v="1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4"/>
    <x v="3"/>
    <x v="2"/>
    <d v="2026-09-21T08:45:00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5"/>
    <x v="3"/>
    <x v="2"/>
    <d v="2026-09-21T08:45:00"/>
    <n v="3"/>
    <n v="2"/>
    <n v="1"/>
    <n v="0"/>
    <n v="0"/>
    <n v="2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6"/>
    <x v="3"/>
    <x v="2"/>
    <d v="2026-09-21T08:45:00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7"/>
    <x v="3"/>
    <x v="2"/>
    <d v="2026-09-21T08:45:00"/>
    <n v="6"/>
    <m/>
    <m/>
    <m/>
    <m/>
    <m/>
    <n v="6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8"/>
    <x v="3"/>
    <x v="2"/>
    <d v="2026-09-21T08:45:00"/>
    <n v="28.4"/>
    <n v="4"/>
    <n v="0"/>
    <n v="12"/>
    <n v="8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19"/>
    <x v="3"/>
    <x v="2"/>
    <d v="2026-09-21T08:45:00"/>
    <n v="8.8000000000000007"/>
    <n v="0"/>
    <n v="0"/>
    <n v="4.4000000000000004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20"/>
    <x v="3"/>
    <x v="2"/>
    <d v="2026-09-21T08:45:00"/>
    <n v="4"/>
    <n v="1"/>
    <n v="3"/>
    <n v="0"/>
    <n v="0"/>
    <n v="0"/>
    <n v="0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24"/>
    <x v="3"/>
    <x v="2"/>
    <d v="2026-09-21T08:45:00"/>
    <n v="9"/>
    <n v="6"/>
    <n v="3"/>
    <n v="1"/>
    <n v="0"/>
    <n v="4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4"/>
    <x v="3"/>
    <x v="2"/>
    <d v="2026-09-21T08:45:00"/>
    <n v="844"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5"/>
    <x v="3"/>
    <x v="2"/>
    <d v="2026-09-21T08:45:0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6"/>
    <x v="3"/>
    <x v="2"/>
    <d v="2026-09-21T08:45:00"/>
    <n v="844"/>
    <n v="351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3"/>
    <x v="7"/>
    <x v="3"/>
    <x v="2"/>
    <d v="2026-09-21T08:45:00"/>
    <n v="32"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8"/>
    <x v="6"/>
    <x v="2"/>
    <d v="2026-09-21T08:45:00"/>
    <n v="270"/>
    <m/>
    <m/>
    <m/>
    <n v="14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9"/>
    <x v="6"/>
    <x v="2"/>
    <d v="2026-09-21T08:45:00"/>
    <n v="477"/>
    <m/>
    <m/>
    <m/>
    <m/>
    <m/>
    <n v="268"/>
    <n v="20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0"/>
    <x v="6"/>
    <x v="2"/>
    <d v="2026-09-21T08:45:00"/>
    <n v="95"/>
    <m/>
    <m/>
    <m/>
    <m/>
    <m/>
    <m/>
    <m/>
    <n v="65"/>
    <m/>
    <n v="18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1"/>
    <x v="6"/>
    <x v="2"/>
    <d v="2026-09-21T08:45:00"/>
    <n v="185.6"/>
    <n v="8.8000000000000007"/>
    <n v="42.4"/>
    <n v="1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0"/>
    <x v="6"/>
    <x v="2"/>
    <d v="2026-09-21T08:45:00"/>
    <n v="24"/>
    <m/>
    <m/>
    <m/>
    <n v="4"/>
    <n v="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"/>
    <x v="6"/>
    <x v="2"/>
    <d v="2026-09-21T08:45:00"/>
    <n v="40"/>
    <m/>
    <n v="0"/>
    <n v="5"/>
    <n v="4"/>
    <n v="0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2"/>
    <x v="6"/>
    <x v="2"/>
    <d v="2026-09-21T08:45:00"/>
    <n v="19.2"/>
    <n v="4.8"/>
    <n v="0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1"/>
    <x v="6"/>
    <x v="2"/>
    <d v="2026-09-21T08:45:00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2"/>
    <x v="6"/>
    <x v="2"/>
    <d v="2026-09-21T08:45:00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3"/>
    <x v="6"/>
    <x v="2"/>
    <d v="2026-09-21T08:45:00"/>
    <n v="4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"/>
    <x v="6"/>
    <x v="2"/>
    <d v="2026-09-21T08:45:00"/>
    <n v="524"/>
    <n v="212"/>
    <n v="312"/>
    <n v="4"/>
    <n v="11"/>
    <n v="45"/>
    <n v="73"/>
    <n v="62"/>
    <n v="134"/>
    <n v="108"/>
    <n v="66"/>
    <m/>
    <n v="9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3"/>
    <x v="6"/>
    <x v="2"/>
    <d v="2026-09-21T08:45:00"/>
    <n v="19"/>
    <n v="14"/>
    <n v="5"/>
    <n v="3"/>
    <n v="0"/>
    <n v="4"/>
    <n v="2"/>
    <n v="0"/>
    <n v="4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4"/>
    <x v="6"/>
    <x v="2"/>
    <d v="2026-09-21T08:45:00"/>
    <n v="1"/>
    <n v="1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5"/>
    <x v="6"/>
    <x v="2"/>
    <d v="2026-09-21T08:45:00"/>
    <n v="2"/>
    <n v="1"/>
    <n v="1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7"/>
    <x v="6"/>
    <x v="2"/>
    <d v="2026-09-21T08:45:00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8"/>
    <x v="6"/>
    <x v="2"/>
    <d v="2026-09-21T08:45:00"/>
    <n v="3.2"/>
    <n v="0"/>
    <n v="0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19"/>
    <x v="6"/>
    <x v="2"/>
    <d v="2026-09-21T08:45:00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0"/>
    <x v="6"/>
    <x v="2"/>
    <d v="2026-09-21T08:45:00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4"/>
    <x v="6"/>
    <x v="2"/>
    <d v="2026-09-21T08:45:00"/>
    <n v="2"/>
    <n v="1"/>
    <n v="1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4"/>
    <x v="6"/>
    <x v="2"/>
    <d v="2026-09-21T08:45:00"/>
    <n v="677"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5"/>
    <x v="6"/>
    <x v="2"/>
    <d v="2026-09-21T08:45:0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30"/>
    <x v="6"/>
    <x v="2"/>
    <d v="2026-09-21T08:45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6"/>
    <x v="6"/>
    <x v="2"/>
    <d v="2026-09-21T08:45:00"/>
    <n v="677"/>
    <n v="258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7"/>
    <x v="6"/>
    <x v="2"/>
    <d v="2026-09-21T08:45:00"/>
    <n v="64"/>
    <n v="1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32"/>
    <x v="6"/>
    <x v="2"/>
    <d v="2026-09-21T08:4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25"/>
    <x v="6"/>
    <x v="2"/>
    <d v="2026-09-21T08:45:00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4"/>
    <x v="34"/>
    <x v="6"/>
    <x v="2"/>
    <d v="2026-09-21T08:45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8"/>
    <x v="2"/>
    <x v="2"/>
    <d v="2026-09-21T08:45:01"/>
    <n v="316"/>
    <m/>
    <m/>
    <m/>
    <n v="14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9"/>
    <x v="2"/>
    <x v="2"/>
    <d v="2026-09-21T08:45:01"/>
    <n v="553"/>
    <m/>
    <m/>
    <m/>
    <m/>
    <m/>
    <n v="290"/>
    <n v="26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0"/>
    <x v="2"/>
    <x v="2"/>
    <d v="2026-09-21T08:45:01"/>
    <n v="152"/>
    <m/>
    <m/>
    <m/>
    <m/>
    <m/>
    <m/>
    <m/>
    <n v="77"/>
    <m/>
    <n v="5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1"/>
    <x v="2"/>
    <x v="2"/>
    <d v="2026-09-21T08:45:01"/>
    <n v="204"/>
    <n v="13.6"/>
    <n v="57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0"/>
    <x v="2"/>
    <x v="2"/>
    <d v="2026-09-21T08:45:01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"/>
    <x v="2"/>
    <x v="2"/>
    <d v="2026-09-21T08:45:01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6"/>
    <x v="2"/>
    <x v="2"/>
    <d v="2026-09-21T08:45:01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3"/>
    <x v="2"/>
    <x v="2"/>
    <d v="2026-09-21T08:45:01"/>
    <n v="14.43"/>
    <n v="4.8099999999999996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1"/>
    <x v="2"/>
    <x v="2"/>
    <d v="2026-09-21T08:45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2"/>
    <x v="2"/>
    <x v="2"/>
    <d v="2026-09-21T08:45:01"/>
    <n v="21.6"/>
    <m/>
    <n v="4.4000000000000004"/>
    <n v="4"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3"/>
    <x v="2"/>
    <x v="2"/>
    <d v="2026-09-21T08:45:01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"/>
    <x v="2"/>
    <x v="2"/>
    <d v="2026-09-21T08:45:01"/>
    <n v="633"/>
    <n v="273"/>
    <n v="360"/>
    <n v="5"/>
    <n v="21"/>
    <n v="47"/>
    <n v="72"/>
    <n v="86"/>
    <n v="145"/>
    <n v="131"/>
    <n v="80"/>
    <m/>
    <n v="29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3"/>
    <x v="2"/>
    <x v="2"/>
    <d v="2026-09-21T08:45:01"/>
    <n v="15"/>
    <n v="8"/>
    <n v="7"/>
    <m/>
    <m/>
    <m/>
    <m/>
    <m/>
    <n v="4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4"/>
    <x v="2"/>
    <x v="2"/>
    <d v="2026-09-21T08:45:01"/>
    <n v="5"/>
    <n v="1"/>
    <n v="4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5"/>
    <x v="2"/>
    <x v="2"/>
    <d v="2026-09-21T08:45:01"/>
    <n v="9"/>
    <n v="5"/>
    <n v="4"/>
    <m/>
    <n v="1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6"/>
    <x v="2"/>
    <x v="2"/>
    <d v="2026-09-21T08:45:01"/>
    <n v="14"/>
    <m/>
    <m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7"/>
    <x v="2"/>
    <x v="2"/>
    <d v="2026-09-21T08:45:0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8"/>
    <x v="2"/>
    <x v="2"/>
    <d v="2026-09-21T08:45:01"/>
    <n v="43.2"/>
    <n v="3.2"/>
    <m/>
    <n v="15.6"/>
    <n v="12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19"/>
    <x v="2"/>
    <x v="2"/>
    <d v="2026-09-21T08:45:01"/>
    <n v="21.2"/>
    <m/>
    <n v="9.6"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0"/>
    <x v="2"/>
    <x v="2"/>
    <d v="2026-09-21T08:45:01"/>
    <n v="12"/>
    <n v="8"/>
    <n v="4"/>
    <m/>
    <m/>
    <n v="3"/>
    <n v="3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4"/>
    <x v="2"/>
    <x v="2"/>
    <d v="2026-09-21T08:45:01"/>
    <n v="16"/>
    <n v="10"/>
    <n v="6"/>
    <n v="1"/>
    <n v="2"/>
    <n v="5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4"/>
    <x v="2"/>
    <x v="2"/>
    <d v="2026-09-21T08:45:01"/>
    <n v="1114"/>
    <n v="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5"/>
    <x v="2"/>
    <x v="2"/>
    <d v="2026-09-21T08:45:0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6"/>
    <x v="2"/>
    <x v="2"/>
    <d v="2026-09-21T08:45:01"/>
    <n v="1114"/>
    <n v="429"/>
    <n v="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7"/>
    <x v="2"/>
    <x v="2"/>
    <d v="2026-09-21T08:45:01"/>
    <n v="70"/>
    <n v="1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5"/>
    <x v="25"/>
    <x v="2"/>
    <x v="2"/>
    <d v="2026-09-21T08:45:01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8"/>
    <x v="4"/>
    <x v="3"/>
    <d v="2026-09-21T08:45:02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9"/>
    <x v="4"/>
    <x v="3"/>
    <d v="2026-09-21T08:45:02"/>
    <n v="42"/>
    <m/>
    <m/>
    <m/>
    <m/>
    <m/>
    <n v="3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10"/>
    <x v="4"/>
    <x v="3"/>
    <d v="2026-09-21T08:45:02"/>
    <n v="13"/>
    <m/>
    <m/>
    <m/>
    <m/>
    <m/>
    <m/>
    <m/>
    <n v="9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11"/>
    <x v="4"/>
    <x v="3"/>
    <d v="2026-09-21T08:45:0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22"/>
    <x v="4"/>
    <x v="3"/>
    <d v="2026-09-21T08:45:02"/>
    <n v="9.6"/>
    <n v="0"/>
    <n v="4.8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2"/>
    <x v="4"/>
    <x v="3"/>
    <d v="2026-09-21T08:45:02"/>
    <n v="43"/>
    <n v="16"/>
    <n v="27"/>
    <n v="0"/>
    <n v="0"/>
    <n v="4"/>
    <n v="5"/>
    <n v="2"/>
    <n v="15"/>
    <n v="6"/>
    <n v="9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15"/>
    <x v="4"/>
    <x v="3"/>
    <d v="2026-09-21T08:45:02"/>
    <n v="2"/>
    <n v="2"/>
    <n v="0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4"/>
    <x v="4"/>
    <x v="3"/>
    <d v="2026-09-21T08:45:0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5"/>
    <x v="4"/>
    <x v="3"/>
    <d v="2026-09-21T08:45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6"/>
    <x v="4"/>
    <x v="3"/>
    <d v="2026-09-21T08:45:02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6"/>
    <x v="7"/>
    <x v="4"/>
    <x v="3"/>
    <d v="2026-09-21T08:45:0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8"/>
    <x v="5"/>
    <x v="4"/>
    <d v="2026-09-21T08:45:02"/>
    <n v="114"/>
    <m/>
    <m/>
    <m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9"/>
    <x v="5"/>
    <x v="4"/>
    <d v="2026-09-21T08:45:02"/>
    <n v="250"/>
    <m/>
    <m/>
    <m/>
    <m/>
    <m/>
    <n v="124"/>
    <n v="12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0"/>
    <x v="5"/>
    <x v="4"/>
    <d v="2026-09-21T08:45:02"/>
    <n v="79"/>
    <m/>
    <m/>
    <m/>
    <m/>
    <m/>
    <m/>
    <m/>
    <n v="28"/>
    <m/>
    <n v="32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1"/>
    <x v="5"/>
    <x v="4"/>
    <d v="2026-09-21T08:45:02"/>
    <n v="52.8"/>
    <n v="6.4"/>
    <n v="6.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0"/>
    <x v="5"/>
    <x v="4"/>
    <d v="2026-09-21T08:45:0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"/>
    <x v="5"/>
    <x v="4"/>
    <d v="2026-09-21T08:45:02"/>
    <n v="10"/>
    <m/>
    <m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26"/>
    <x v="5"/>
    <x v="4"/>
    <d v="2026-09-21T08:45:0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2"/>
    <x v="5"/>
    <x v="4"/>
    <d v="2026-09-21T08:45:02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3"/>
    <x v="5"/>
    <x v="4"/>
    <d v="2026-09-21T08:45:02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22"/>
    <x v="5"/>
    <x v="4"/>
    <d v="2026-09-21T08:45:02"/>
    <n v="4.4000000000000004"/>
    <m/>
    <m/>
    <m/>
    <n v="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23"/>
    <x v="5"/>
    <x v="4"/>
    <d v="2026-09-21T08:4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2"/>
    <x v="5"/>
    <x v="4"/>
    <d v="2026-09-21T08:45:02"/>
    <n v="272"/>
    <n v="102"/>
    <n v="170"/>
    <n v="3"/>
    <n v="2"/>
    <n v="19"/>
    <n v="34"/>
    <n v="23"/>
    <n v="62"/>
    <n v="63"/>
    <n v="31"/>
    <m/>
    <n v="16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3"/>
    <x v="5"/>
    <x v="4"/>
    <d v="2026-09-21T08:45:02"/>
    <n v="7"/>
    <n v="3"/>
    <n v="4"/>
    <n v="1"/>
    <m/>
    <n v="2"/>
    <m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4"/>
    <x v="5"/>
    <x v="4"/>
    <d v="2026-09-21T08:45:0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5"/>
    <x v="5"/>
    <x v="4"/>
    <d v="2026-09-21T08:45:02"/>
    <n v="3"/>
    <n v="1"/>
    <n v="2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16"/>
    <x v="5"/>
    <x v="4"/>
    <d v="2026-09-21T08:45:0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20"/>
    <x v="5"/>
    <x v="4"/>
    <d v="2026-09-21T08:45:02"/>
    <n v="1"/>
    <m/>
    <n v="1"/>
    <m/>
    <m/>
    <m/>
    <m/>
    <n v="1"/>
    <m/>
    <m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4"/>
    <x v="5"/>
    <x v="4"/>
    <d v="2026-09-21T08:45:02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5"/>
    <x v="5"/>
    <x v="4"/>
    <d v="2026-09-21T08:45:0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30"/>
    <x v="5"/>
    <x v="4"/>
    <d v="2026-09-21T08:4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6"/>
    <x v="5"/>
    <x v="4"/>
    <d v="2026-09-21T08:45:02"/>
    <n v="432"/>
    <n v="19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7"/>
    <x v="5"/>
    <x v="4"/>
    <d v="2026-09-21T08:45:02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32"/>
    <x v="5"/>
    <x v="4"/>
    <d v="2026-09-21T08:4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7"/>
    <x v="25"/>
    <x v="5"/>
    <x v="4"/>
    <d v="2026-09-21T08:45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8"/>
    <x v="8"/>
    <x v="6"/>
    <d v="2026-09-21T08:45:03"/>
    <n v="74"/>
    <m/>
    <m/>
    <m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9"/>
    <x v="8"/>
    <x v="6"/>
    <d v="2026-09-21T08:45:03"/>
    <n v="136"/>
    <m/>
    <m/>
    <m/>
    <m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0"/>
    <x v="8"/>
    <x v="6"/>
    <d v="2026-09-21T08:45:03"/>
    <n v="34"/>
    <m/>
    <m/>
    <m/>
    <m/>
    <m/>
    <m/>
    <m/>
    <n v="17"/>
    <m/>
    <n v="1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1"/>
    <x v="8"/>
    <x v="6"/>
    <d v="2026-09-21T08:45:03"/>
    <n v="43.2"/>
    <n v="14.4"/>
    <n v="13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0"/>
    <x v="8"/>
    <x v="6"/>
    <d v="2026-09-21T08:45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"/>
    <x v="8"/>
    <x v="6"/>
    <d v="2026-09-21T08:45:0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2"/>
    <x v="8"/>
    <x v="6"/>
    <d v="2026-09-21T08:45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2"/>
    <x v="8"/>
    <x v="6"/>
    <d v="2026-09-21T08:45:03"/>
    <n v="149"/>
    <n v="53"/>
    <n v="96"/>
    <n v="5"/>
    <n v="5"/>
    <n v="7"/>
    <n v="18"/>
    <n v="19"/>
    <n v="34"/>
    <n v="34"/>
    <n v="17"/>
    <m/>
    <n v="7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3"/>
    <x v="8"/>
    <x v="6"/>
    <d v="2026-09-21T08:45:03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6"/>
    <x v="8"/>
    <x v="6"/>
    <d v="2026-09-21T08:45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7"/>
    <x v="8"/>
    <x v="6"/>
    <d v="2026-09-21T08:45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18"/>
    <x v="8"/>
    <x v="6"/>
    <d v="2026-09-21T08:45:0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20"/>
    <x v="8"/>
    <x v="6"/>
    <d v="2026-09-21T08:45:0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24"/>
    <x v="8"/>
    <x v="6"/>
    <d v="2026-09-21T08:45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4"/>
    <x v="8"/>
    <x v="6"/>
    <d v="2026-09-21T08:45:03"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5"/>
    <x v="8"/>
    <x v="6"/>
    <d v="2026-09-21T08:45:0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6"/>
    <x v="8"/>
    <x v="6"/>
    <d v="2026-09-21T08:45:03"/>
    <n v="346"/>
    <n v="149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9"/>
    <x v="7"/>
    <x v="8"/>
    <x v="6"/>
    <d v="2026-09-21T08:45:03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8"/>
    <x v="9"/>
    <x v="7"/>
    <d v="2026-09-21T08:45:03"/>
    <n v="14"/>
    <m/>
    <m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9"/>
    <x v="9"/>
    <x v="7"/>
    <d v="2026-09-21T08:45:03"/>
    <n v="24"/>
    <m/>
    <m/>
    <m/>
    <m/>
    <m/>
    <n v="1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10"/>
    <x v="9"/>
    <x v="7"/>
    <d v="2026-09-21T08:45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11"/>
    <x v="9"/>
    <x v="7"/>
    <d v="2026-09-21T08:45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0"/>
    <x v="9"/>
    <x v="7"/>
    <d v="2026-09-21T08:45:0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1"/>
    <x v="9"/>
    <x v="7"/>
    <d v="2026-09-21T08:45:03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22"/>
    <x v="9"/>
    <x v="7"/>
    <d v="2026-09-21T08:45:03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2"/>
    <x v="9"/>
    <x v="7"/>
    <d v="2026-09-21T08:45:03"/>
    <n v="26"/>
    <n v="9"/>
    <n v="17"/>
    <m/>
    <m/>
    <n v="3"/>
    <n v="7"/>
    <n v="0"/>
    <n v="9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3"/>
    <x v="9"/>
    <x v="7"/>
    <d v="2026-09-21T08:45:03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15"/>
    <x v="9"/>
    <x v="7"/>
    <d v="2026-09-21T08:45:03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4"/>
    <x v="9"/>
    <x v="7"/>
    <d v="2026-09-21T08:45:0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5"/>
    <x v="9"/>
    <x v="7"/>
    <d v="2026-09-21T08:45:0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6"/>
    <x v="9"/>
    <x v="7"/>
    <d v="2026-09-21T08:45:03"/>
    <n v="112"/>
    <n v="8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7"/>
    <x v="9"/>
    <x v="7"/>
    <d v="2026-09-21T08:45:03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0"/>
    <x v="25"/>
    <x v="9"/>
    <x v="7"/>
    <d v="2026-09-21T08:45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8"/>
    <x v="10"/>
    <x v="4"/>
    <d v="2026-09-21T08:45:04"/>
    <n v="42"/>
    <m/>
    <m/>
    <m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9"/>
    <x v="10"/>
    <x v="4"/>
    <d v="2026-09-21T08:45:04"/>
    <n v="99"/>
    <m/>
    <m/>
    <m/>
    <m/>
    <m/>
    <n v="5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10"/>
    <x v="10"/>
    <x v="4"/>
    <d v="2026-09-21T08:45:04"/>
    <n v="21"/>
    <m/>
    <m/>
    <m/>
    <m/>
    <m/>
    <m/>
    <m/>
    <n v="7"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11"/>
    <x v="10"/>
    <x v="4"/>
    <d v="2026-09-21T08:45:04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2"/>
    <x v="10"/>
    <x v="4"/>
    <d v="2026-09-21T08:45:04"/>
    <n v="93"/>
    <n v="39"/>
    <n v="54"/>
    <m/>
    <n v="1"/>
    <n v="6"/>
    <n v="4"/>
    <n v="17"/>
    <n v="25"/>
    <n v="25"/>
    <n v="7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4"/>
    <x v="10"/>
    <x v="4"/>
    <d v="2026-09-21T08:45:04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5"/>
    <x v="10"/>
    <x v="4"/>
    <d v="2026-09-21T08:45:0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6"/>
    <x v="10"/>
    <x v="4"/>
    <d v="2026-09-21T08:45:04"/>
    <n v="278"/>
    <n v="13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1"/>
    <x v="7"/>
    <x v="10"/>
    <x v="4"/>
    <d v="2026-09-21T08:45:0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8"/>
    <x v="11"/>
    <x v="4"/>
    <d v="2026-09-21T08:45:04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9"/>
    <x v="11"/>
    <x v="4"/>
    <d v="2026-09-21T08:45:04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10"/>
    <x v="11"/>
    <x v="4"/>
    <d v="2026-09-21T08:45:04"/>
    <n v="18"/>
    <m/>
    <m/>
    <m/>
    <m/>
    <m/>
    <m/>
    <m/>
    <n v="9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11"/>
    <x v="11"/>
    <x v="4"/>
    <d v="2026-09-21T08:45:04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22"/>
    <x v="11"/>
    <x v="4"/>
    <d v="2026-09-21T08:45:0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23"/>
    <x v="11"/>
    <x v="4"/>
    <d v="2026-09-21T08:45:04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2"/>
    <x v="11"/>
    <x v="4"/>
    <d v="2026-09-21T08:45:04"/>
    <n v="58"/>
    <n v="17"/>
    <n v="41"/>
    <m/>
    <n v="1"/>
    <n v="2"/>
    <n v="8"/>
    <n v="6"/>
    <n v="17"/>
    <n v="9"/>
    <n v="9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15"/>
    <x v="11"/>
    <x v="4"/>
    <d v="2026-09-21T08:45:04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4"/>
    <x v="11"/>
    <x v="4"/>
    <d v="2026-09-21T08:45:04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5"/>
    <x v="11"/>
    <x v="4"/>
    <d v="2026-09-21T08:45:0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6"/>
    <x v="11"/>
    <x v="4"/>
    <d v="2026-09-21T08:45:04"/>
    <n v="199"/>
    <n v="104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2"/>
    <x v="7"/>
    <x v="11"/>
    <x v="4"/>
    <d v="2026-09-21T08:45:04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8"/>
    <x v="12"/>
    <x v="1"/>
    <d v="2026-09-21T08:45:05"/>
    <n v="344"/>
    <m/>
    <m/>
    <m/>
    <n v="20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9"/>
    <x v="12"/>
    <x v="1"/>
    <d v="2026-09-21T08:45:05"/>
    <n v="558"/>
    <m/>
    <m/>
    <m/>
    <m/>
    <m/>
    <n v="328"/>
    <n v="220"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0"/>
    <x v="12"/>
    <x v="1"/>
    <d v="2026-09-21T08:45:05"/>
    <n v="249"/>
    <m/>
    <m/>
    <m/>
    <m/>
    <m/>
    <m/>
    <m/>
    <n v="129"/>
    <m/>
    <n v="73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1"/>
    <x v="12"/>
    <x v="1"/>
    <d v="2026-09-21T08:45:05"/>
    <n v="312.8"/>
    <n v="54.4"/>
    <n v="84"/>
    <n v="17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0"/>
    <x v="12"/>
    <x v="1"/>
    <d v="2026-09-21T08:45:05"/>
    <n v="34"/>
    <m/>
    <m/>
    <m/>
    <n v="4"/>
    <n v="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"/>
    <x v="12"/>
    <x v="1"/>
    <d v="2026-09-21T08:45:05"/>
    <n v="36"/>
    <m/>
    <m/>
    <n v="2"/>
    <n v="4"/>
    <n v="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6"/>
    <x v="12"/>
    <x v="1"/>
    <d v="2026-09-21T08:45:05"/>
    <n v="5"/>
    <m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2"/>
    <x v="12"/>
    <x v="1"/>
    <d v="2026-09-21T08:45:0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3"/>
    <x v="12"/>
    <x v="1"/>
    <d v="2026-09-21T08:45:05"/>
    <n v="12.21"/>
    <n v="3.33"/>
    <n v="0"/>
    <n v="8.8800000000000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1"/>
    <x v="12"/>
    <x v="1"/>
    <d v="2026-09-21T08:45:05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2"/>
    <x v="12"/>
    <x v="1"/>
    <d v="2026-09-21T08:45:05"/>
    <n v="44"/>
    <n v="0"/>
    <n v="4.8"/>
    <n v="17.2"/>
    <n v="11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3"/>
    <x v="12"/>
    <x v="1"/>
    <d v="2026-09-21T08:45:05"/>
    <n v="12"/>
    <n v="0"/>
    <n v="0"/>
    <n v="3.6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"/>
    <x v="12"/>
    <x v="1"/>
    <d v="2026-09-21T08:45:05"/>
    <n v="784"/>
    <n v="297"/>
    <n v="487"/>
    <n v="22"/>
    <n v="31"/>
    <n v="62"/>
    <n v="100"/>
    <n v="72"/>
    <n v="164"/>
    <n v="111"/>
    <n v="136"/>
    <m/>
    <n v="3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3"/>
    <x v="12"/>
    <x v="1"/>
    <d v="2026-09-21T08:45:05"/>
    <n v="20"/>
    <n v="13"/>
    <n v="7"/>
    <m/>
    <m/>
    <n v="1"/>
    <n v="2"/>
    <n v="1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4"/>
    <x v="12"/>
    <x v="1"/>
    <d v="2026-09-21T08:45:05"/>
    <n v="6"/>
    <n v="1"/>
    <n v="5"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5"/>
    <x v="12"/>
    <x v="1"/>
    <d v="2026-09-21T08:45:05"/>
    <n v="13"/>
    <n v="5"/>
    <n v="8"/>
    <m/>
    <n v="1"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6"/>
    <x v="12"/>
    <x v="1"/>
    <d v="2026-09-21T08:45:05"/>
    <n v="8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7"/>
    <x v="12"/>
    <x v="1"/>
    <d v="2026-09-21T08:45:0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8"/>
    <x v="12"/>
    <x v="1"/>
    <d v="2026-09-21T08:45:05"/>
    <n v="46.8"/>
    <n v="2.4"/>
    <n v="0"/>
    <n v="24.4"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19"/>
    <x v="12"/>
    <x v="1"/>
    <d v="2026-09-21T08:45:05"/>
    <n v="21.6"/>
    <n v="0"/>
    <n v="9.1999999999999993"/>
    <n v="8.8000000000000007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0"/>
    <x v="12"/>
    <x v="1"/>
    <d v="2026-09-21T08:45:05"/>
    <n v="9"/>
    <n v="2"/>
    <n v="7"/>
    <m/>
    <m/>
    <n v="3"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4"/>
    <x v="12"/>
    <x v="1"/>
    <d v="2026-09-21T08:45:05"/>
    <n v="21"/>
    <n v="10"/>
    <n v="11"/>
    <n v="1"/>
    <n v="2"/>
    <n v="1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4"/>
    <x v="12"/>
    <x v="1"/>
    <d v="2026-09-21T08:45:05"/>
    <n v="1122"/>
    <n v="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5"/>
    <x v="12"/>
    <x v="1"/>
    <d v="2026-09-21T08:45:05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29"/>
    <x v="12"/>
    <x v="1"/>
    <d v="2026-09-21T08:4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30"/>
    <x v="12"/>
    <x v="1"/>
    <d v="2026-09-21T08:45:05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6"/>
    <x v="12"/>
    <x v="1"/>
    <d v="2026-09-21T08:45:05"/>
    <n v="1122"/>
    <n v="405"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7"/>
    <x v="12"/>
    <x v="1"/>
    <d v="2026-09-21T08:45:05"/>
    <n v="118"/>
    <n v="45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31"/>
    <x v="12"/>
    <x v="1"/>
    <d v="2026-09-21T08:45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3"/>
    <x v="32"/>
    <x v="12"/>
    <x v="1"/>
    <d v="2026-09-21T08:45:05"/>
    <n v="88"/>
    <n v="3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8"/>
    <x v="13"/>
    <x v="8"/>
    <d v="2026-09-21T08:45:05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9"/>
    <x v="13"/>
    <x v="8"/>
    <d v="2026-09-21T08:45:05"/>
    <n v="38"/>
    <m/>
    <m/>
    <m/>
    <m/>
    <m/>
    <n v="2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10"/>
    <x v="13"/>
    <x v="8"/>
    <d v="2026-09-21T08:45:05"/>
    <n v="6"/>
    <m/>
    <m/>
    <m/>
    <m/>
    <m/>
    <m/>
    <m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11"/>
    <x v="13"/>
    <x v="8"/>
    <d v="2026-09-21T08:45:05"/>
    <n v="14.4"/>
    <n v="0"/>
    <n v="4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22"/>
    <x v="13"/>
    <x v="8"/>
    <d v="2026-09-21T08:45:05"/>
    <n v="2.8"/>
    <n v="2.8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23"/>
    <x v="13"/>
    <x v="8"/>
    <d v="2026-09-21T08:45:05"/>
    <n v="4.4000000000000004"/>
    <n v="0"/>
    <n v="4.400000000000000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2"/>
    <x v="13"/>
    <x v="8"/>
    <d v="2026-09-21T08:45:05"/>
    <n v="42"/>
    <n v="20"/>
    <n v="22"/>
    <n v="0"/>
    <n v="2"/>
    <n v="3"/>
    <n v="3"/>
    <n v="9"/>
    <n v="13"/>
    <n v="6"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15"/>
    <x v="13"/>
    <x v="8"/>
    <d v="2026-09-21T08:45:05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4"/>
    <x v="13"/>
    <x v="8"/>
    <d v="2026-09-21T08:45:0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5"/>
    <x v="13"/>
    <x v="8"/>
    <d v="2026-09-21T08:45:0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27"/>
    <x v="13"/>
    <x v="8"/>
    <d v="2026-09-21T08:45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6"/>
    <x v="13"/>
    <x v="8"/>
    <d v="2026-09-21T08:45:05"/>
    <n v="8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7"/>
    <x v="13"/>
    <x v="8"/>
    <d v="2026-09-21T08:45:0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4"/>
    <x v="28"/>
    <x v="13"/>
    <x v="8"/>
    <d v="2026-09-21T08:45:0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8"/>
    <x v="14"/>
    <x v="9"/>
    <d v="2026-09-21T08:45:06"/>
    <n v="68"/>
    <m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9"/>
    <x v="14"/>
    <x v="9"/>
    <d v="2026-09-21T08:45:06"/>
    <n v="174"/>
    <m/>
    <m/>
    <m/>
    <m/>
    <m/>
    <n v="104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10"/>
    <x v="14"/>
    <x v="9"/>
    <d v="2026-09-21T08:45:06"/>
    <n v="54"/>
    <m/>
    <m/>
    <m/>
    <m/>
    <m/>
    <m/>
    <m/>
    <n v="27"/>
    <m/>
    <n v="1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11"/>
    <x v="14"/>
    <x v="9"/>
    <d v="2026-09-21T08:45:06"/>
    <n v="42.4"/>
    <n v="2.4"/>
    <n v="1.6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0"/>
    <x v="14"/>
    <x v="9"/>
    <d v="2026-09-21T08:4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1"/>
    <x v="14"/>
    <x v="9"/>
    <d v="2026-09-21T08:45:06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26"/>
    <x v="14"/>
    <x v="9"/>
    <d v="2026-09-21T08:45:0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12"/>
    <x v="14"/>
    <x v="9"/>
    <d v="2026-09-21T08:45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22"/>
    <x v="14"/>
    <x v="9"/>
    <d v="2026-09-21T08:45:0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23"/>
    <x v="14"/>
    <x v="9"/>
    <d v="2026-09-21T08:45:0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2"/>
    <x v="14"/>
    <x v="9"/>
    <d v="2026-09-21T08:45:06"/>
    <n v="186"/>
    <n v="41"/>
    <n v="145"/>
    <n v="1"/>
    <n v="1"/>
    <n v="15"/>
    <n v="17"/>
    <n v="17"/>
    <n v="52"/>
    <n v="34"/>
    <n v="30"/>
    <m/>
    <n v="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3"/>
    <x v="14"/>
    <x v="9"/>
    <d v="2026-09-21T08:45:06"/>
    <n v="3"/>
    <n v="2"/>
    <n v="1"/>
    <m/>
    <m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15"/>
    <x v="14"/>
    <x v="9"/>
    <d v="2026-09-21T08:45:06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4"/>
    <x v="14"/>
    <x v="9"/>
    <d v="2026-09-21T08:45:06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5"/>
    <x v="14"/>
    <x v="9"/>
    <d v="2026-09-21T08:45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6"/>
    <x v="14"/>
    <x v="9"/>
    <d v="2026-09-21T08:45:06"/>
    <n v="351"/>
    <n v="12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7"/>
    <x v="14"/>
    <x v="9"/>
    <d v="2026-09-21T08:45:0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5"/>
    <x v="25"/>
    <x v="14"/>
    <x v="9"/>
    <d v="2026-09-21T08:45:0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8"/>
    <x v="18"/>
    <x v="9"/>
    <d v="2026-09-21T08:45:07"/>
    <n v="264"/>
    <m/>
    <m/>
    <m/>
    <n v="15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9"/>
    <x v="18"/>
    <x v="9"/>
    <d v="2026-09-21T08:45:07"/>
    <n v="545"/>
    <m/>
    <m/>
    <m/>
    <m/>
    <m/>
    <n v="290"/>
    <n v="25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0"/>
    <x v="18"/>
    <x v="9"/>
    <d v="2026-09-21T08:45:07"/>
    <n v="183"/>
    <m/>
    <m/>
    <m/>
    <m/>
    <m/>
    <m/>
    <m/>
    <n v="76"/>
    <m/>
    <n v="68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1"/>
    <x v="18"/>
    <x v="9"/>
    <d v="2026-09-21T08:45:07"/>
    <n v="144.80000000000001"/>
    <n v="11.2"/>
    <n v="30.4"/>
    <n v="1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0"/>
    <x v="18"/>
    <x v="9"/>
    <d v="2026-09-21T08:45:07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"/>
    <x v="18"/>
    <x v="9"/>
    <d v="2026-09-21T08:45:07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6"/>
    <x v="18"/>
    <x v="9"/>
    <d v="2026-09-21T08:45:0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3"/>
    <x v="18"/>
    <x v="9"/>
    <d v="2026-09-21T08:45:07"/>
    <n v="8.14"/>
    <n v="3.33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1"/>
    <x v="18"/>
    <x v="9"/>
    <d v="2026-09-21T08:45:07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2"/>
    <x v="18"/>
    <x v="9"/>
    <d v="2026-09-21T08:45:07"/>
    <n v="60.4"/>
    <m/>
    <n v="8.8000000000000007"/>
    <n v="28.8"/>
    <n v="10.4"/>
    <n v="5.6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3"/>
    <x v="18"/>
    <x v="9"/>
    <d v="2026-09-21T08:45:07"/>
    <n v="12"/>
    <m/>
    <n v="4.4000000000000004"/>
    <n v="1.2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"/>
    <x v="18"/>
    <x v="9"/>
    <d v="2026-09-21T08:45:07"/>
    <n v="613"/>
    <n v="213"/>
    <n v="400"/>
    <n v="5"/>
    <n v="11"/>
    <n v="40"/>
    <n v="77"/>
    <n v="55"/>
    <n v="145"/>
    <n v="127"/>
    <n v="79"/>
    <m/>
    <n v="35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3"/>
    <x v="18"/>
    <x v="9"/>
    <d v="2026-09-21T08:45:07"/>
    <n v="8"/>
    <n v="4"/>
    <n v="4"/>
    <m/>
    <m/>
    <m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4"/>
    <x v="18"/>
    <x v="9"/>
    <d v="2026-09-21T08:45:07"/>
    <n v="5"/>
    <n v="3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5"/>
    <x v="18"/>
    <x v="9"/>
    <d v="2026-09-21T08:45:07"/>
    <n v="22"/>
    <n v="12"/>
    <n v="10"/>
    <m/>
    <n v="3"/>
    <n v="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6"/>
    <x v="18"/>
    <x v="9"/>
    <d v="2026-09-21T08:45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17"/>
    <x v="18"/>
    <x v="9"/>
    <d v="2026-09-21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0"/>
    <x v="18"/>
    <x v="9"/>
    <d v="2026-09-21T08:45:07"/>
    <n v="3"/>
    <n v="2"/>
    <n v="1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4"/>
    <x v="18"/>
    <x v="9"/>
    <d v="2026-09-21T08:45:07"/>
    <n v="943"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5"/>
    <x v="18"/>
    <x v="9"/>
    <d v="2026-09-21T08:45:07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6"/>
    <x v="18"/>
    <x v="9"/>
    <d v="2026-09-21T08:45:07"/>
    <n v="943"/>
    <n v="368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7"/>
    <x v="18"/>
    <x v="9"/>
    <d v="2026-09-21T08:45:07"/>
    <n v="164"/>
    <n v="45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7"/>
    <x v="25"/>
    <x v="18"/>
    <x v="9"/>
    <d v="2026-09-21T08:45:07"/>
    <n v="36"/>
    <n v="2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8"/>
    <x v="15"/>
    <x v="4"/>
    <d v="2026-09-21T08:45:07"/>
    <n v="122"/>
    <m/>
    <m/>
    <m/>
    <n v="48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9"/>
    <x v="15"/>
    <x v="4"/>
    <d v="2026-09-21T08:45:07"/>
    <n v="235"/>
    <m/>
    <m/>
    <m/>
    <m/>
    <m/>
    <n v="124"/>
    <n v="1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10"/>
    <x v="15"/>
    <x v="4"/>
    <d v="2026-09-21T08:45:07"/>
    <n v="60"/>
    <m/>
    <m/>
    <m/>
    <m/>
    <m/>
    <m/>
    <m/>
    <n v="27"/>
    <m/>
    <n v="8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11"/>
    <x v="15"/>
    <x v="4"/>
    <d v="2026-09-21T08:45:07"/>
    <n v="59.2"/>
    <n v="8"/>
    <n v="15.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0"/>
    <x v="15"/>
    <x v="4"/>
    <d v="2026-09-21T08:45:07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1"/>
    <x v="15"/>
    <x v="4"/>
    <d v="2026-09-21T08:45:07"/>
    <n v="28"/>
    <m/>
    <m/>
    <n v="2"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12"/>
    <x v="15"/>
    <x v="4"/>
    <d v="2026-09-21T08:45:07"/>
    <n v="8"/>
    <n v="2.4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22"/>
    <x v="15"/>
    <x v="4"/>
    <d v="2026-09-21T08:45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23"/>
    <x v="15"/>
    <x v="4"/>
    <d v="2026-09-21T08:45:07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2"/>
    <x v="15"/>
    <x v="4"/>
    <d v="2026-09-21T08:45:07"/>
    <n v="264"/>
    <n v="113"/>
    <n v="151"/>
    <n v="5"/>
    <n v="8"/>
    <n v="15"/>
    <n v="24"/>
    <n v="37"/>
    <n v="62"/>
    <n v="56"/>
    <n v="28"/>
    <m/>
    <n v="4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3"/>
    <x v="15"/>
    <x v="4"/>
    <d v="2026-09-21T08:45:07"/>
    <n v="12"/>
    <n v="9"/>
    <n v="3"/>
    <n v="2"/>
    <n v="1"/>
    <n v="1"/>
    <m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15"/>
    <x v="15"/>
    <x v="4"/>
    <d v="2026-09-21T08:45:07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4"/>
    <x v="15"/>
    <x v="4"/>
    <d v="2026-09-21T08:45:07"/>
    <n v="410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5"/>
    <x v="15"/>
    <x v="4"/>
    <d v="2026-09-21T08:45:0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27"/>
    <x v="15"/>
    <x v="4"/>
    <d v="2026-09-21T08:45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6"/>
    <x v="15"/>
    <x v="4"/>
    <d v="2026-09-21T08:45:07"/>
    <n v="410"/>
    <n v="184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7"/>
    <x v="15"/>
    <x v="4"/>
    <d v="2026-09-21T08:45:07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28"/>
    <x v="15"/>
    <x v="4"/>
    <d v="2026-09-21T08:45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8"/>
    <x v="25"/>
    <x v="15"/>
    <x v="4"/>
    <d v="2026-09-21T08:45:07"/>
    <n v="15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8"/>
    <x v="133"/>
    <x v="1"/>
    <d v="2026-09-21T08:45:08"/>
    <n v="300"/>
    <m/>
    <m/>
    <m/>
    <n v="16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9"/>
    <x v="133"/>
    <x v="1"/>
    <d v="2026-09-21T08:45:08"/>
    <n v="559"/>
    <m/>
    <m/>
    <m/>
    <m/>
    <m/>
    <n v="318"/>
    <n v="23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10"/>
    <x v="133"/>
    <x v="1"/>
    <d v="2026-09-21T08:45:08"/>
    <n v="137"/>
    <m/>
    <m/>
    <m/>
    <m/>
    <m/>
    <m/>
    <m/>
    <n v="71"/>
    <m/>
    <n v="34"/>
    <n v="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11"/>
    <x v="133"/>
    <x v="1"/>
    <d v="2026-09-21T08:45:08"/>
    <n v="204.8"/>
    <n v="15.2"/>
    <n v="56.8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0"/>
    <x v="133"/>
    <x v="1"/>
    <d v="2026-09-21T08:45:08"/>
    <n v="30"/>
    <m/>
    <m/>
    <m/>
    <n v="4"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1"/>
    <x v="133"/>
    <x v="1"/>
    <d v="2026-09-21T08:45:08"/>
    <n v="42"/>
    <m/>
    <m/>
    <n v="2"/>
    <n v="4"/>
    <n v="4"/>
    <n v="1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12"/>
    <x v="133"/>
    <x v="1"/>
    <d v="2026-09-21T08:45:0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22"/>
    <x v="133"/>
    <x v="1"/>
    <d v="2026-09-21T08:45:08"/>
    <n v="35.200000000000003"/>
    <n v="7.2"/>
    <n v="8.8000000000000007"/>
    <n v="6.8"/>
    <n v="9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23"/>
    <x v="133"/>
    <x v="1"/>
    <d v="2026-09-21T08:4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2"/>
    <x v="133"/>
    <x v="1"/>
    <d v="2026-09-21T08:45:08"/>
    <n v="630"/>
    <n v="262"/>
    <n v="368"/>
    <n v="5"/>
    <n v="20"/>
    <n v="52"/>
    <n v="80"/>
    <n v="70"/>
    <n v="159"/>
    <n v="122"/>
    <n v="72"/>
    <m/>
    <n v="17"/>
    <n v="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3"/>
    <x v="133"/>
    <x v="1"/>
    <d v="2026-09-21T08:45:08"/>
    <n v="16"/>
    <n v="6"/>
    <n v="10"/>
    <m/>
    <m/>
    <n v="1"/>
    <n v="2"/>
    <n v="1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15"/>
    <x v="133"/>
    <x v="1"/>
    <d v="2026-09-21T08:45:08"/>
    <n v="12"/>
    <n v="6"/>
    <n v="6"/>
    <n v="2"/>
    <n v="3"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43"/>
    <x v="133"/>
    <x v="1"/>
    <d v="2026-09-21T08:45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19"/>
    <x v="133"/>
    <x v="1"/>
    <d v="2026-09-21T08:45:08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36"/>
    <x v="133"/>
    <x v="1"/>
    <d v="2026-09-21T08:45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24"/>
    <x v="133"/>
    <x v="1"/>
    <d v="2026-09-21T08:45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4"/>
    <x v="133"/>
    <x v="1"/>
    <d v="2026-09-21T08:45:08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5"/>
    <x v="133"/>
    <x v="1"/>
    <d v="2026-09-21T08:45:0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30"/>
    <x v="133"/>
    <x v="1"/>
    <d v="2026-09-21T08:45:08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6"/>
    <x v="133"/>
    <x v="1"/>
    <d v="2026-09-21T08:45:08"/>
    <n v="648"/>
    <n v="264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7"/>
    <x v="133"/>
    <x v="1"/>
    <d v="2026-09-21T08:45:08"/>
    <n v="86"/>
    <n v="3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19"/>
    <x v="32"/>
    <x v="133"/>
    <x v="1"/>
    <d v="2026-09-21T08:45:08"/>
    <n v="139"/>
    <n v="68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8"/>
    <x v="16"/>
    <x v="2"/>
    <d v="2026-09-21T08:45:09"/>
    <n v="86"/>
    <m/>
    <m/>
    <m/>
    <n v="5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9"/>
    <x v="16"/>
    <x v="2"/>
    <d v="2026-09-21T08:45:09"/>
    <n v="172"/>
    <m/>
    <m/>
    <m/>
    <m/>
    <m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0"/>
    <x v="16"/>
    <x v="2"/>
    <d v="2026-09-21T08:45:09"/>
    <n v="50"/>
    <m/>
    <m/>
    <m/>
    <m/>
    <m/>
    <m/>
    <m/>
    <n v="24"/>
    <m/>
    <n v="1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1"/>
    <x v="16"/>
    <x v="2"/>
    <d v="2026-09-21T08:45:09"/>
    <n v="110.4"/>
    <n v="8.8000000000000007"/>
    <n v="23.2"/>
    <n v="78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0"/>
    <x v="16"/>
    <x v="2"/>
    <d v="2026-09-21T08:45:09"/>
    <n v="14"/>
    <m/>
    <m/>
    <m/>
    <n v="2"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"/>
    <x v="16"/>
    <x v="2"/>
    <d v="2026-09-21T08:45:09"/>
    <n v="18"/>
    <m/>
    <m/>
    <n v="4"/>
    <n v="2"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26"/>
    <x v="16"/>
    <x v="2"/>
    <d v="2026-09-21T08:45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2"/>
    <x v="16"/>
    <x v="2"/>
    <d v="2026-09-21T08:45:09"/>
    <n v="8"/>
    <m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3"/>
    <x v="16"/>
    <x v="2"/>
    <d v="2026-09-21T08:45:09"/>
    <n v="4.8099999999999996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22"/>
    <x v="16"/>
    <x v="2"/>
    <d v="2026-09-21T08:45:09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23"/>
    <x v="16"/>
    <x v="2"/>
    <d v="2026-09-21T08:45:09"/>
    <n v="3.2"/>
    <m/>
    <m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2"/>
    <x v="16"/>
    <x v="2"/>
    <d v="2026-09-21T08:45:09"/>
    <n v="208"/>
    <n v="93"/>
    <n v="115"/>
    <n v="5"/>
    <n v="7"/>
    <n v="26"/>
    <n v="26"/>
    <n v="17"/>
    <n v="43"/>
    <n v="43"/>
    <n v="24"/>
    <m/>
    <n v="9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3"/>
    <x v="16"/>
    <x v="2"/>
    <d v="2026-09-21T08:45:09"/>
    <n v="11"/>
    <n v="8"/>
    <n v="3"/>
    <m/>
    <n v="1"/>
    <n v="2"/>
    <n v="1"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4"/>
    <x v="16"/>
    <x v="2"/>
    <d v="2026-09-21T08:45:09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5"/>
    <x v="16"/>
    <x v="2"/>
    <d v="2026-09-21T08:45:09"/>
    <n v="1"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6"/>
    <x v="16"/>
    <x v="2"/>
    <d v="2026-09-21T08:45:09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7"/>
    <x v="16"/>
    <x v="2"/>
    <d v="2026-09-21T08:45:0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18"/>
    <x v="16"/>
    <x v="2"/>
    <d v="2026-09-21T08:45:09"/>
    <n v="5.2"/>
    <n v="1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20"/>
    <x v="16"/>
    <x v="2"/>
    <d v="2026-09-21T08:45:09"/>
    <n v="4"/>
    <n v="2"/>
    <n v="2"/>
    <m/>
    <m/>
    <m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24"/>
    <x v="16"/>
    <x v="2"/>
    <d v="2026-09-21T08:45:09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4"/>
    <x v="16"/>
    <x v="2"/>
    <d v="2026-09-21T08:45:09"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5"/>
    <x v="16"/>
    <x v="2"/>
    <d v="2026-09-21T08:4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6"/>
    <x v="16"/>
    <x v="2"/>
    <d v="2026-09-21T08:45:09"/>
    <n v="236"/>
    <n v="9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1"/>
    <x v="7"/>
    <x v="16"/>
    <x v="2"/>
    <d v="2026-09-21T08:45:09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8"/>
    <x v="17"/>
    <x v="9"/>
    <d v="2026-09-21T08:45:10"/>
    <n v="198"/>
    <m/>
    <m/>
    <m/>
    <n v="9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9"/>
    <x v="17"/>
    <x v="9"/>
    <d v="2026-09-21T08:45:10"/>
    <n v="421"/>
    <m/>
    <m/>
    <m/>
    <m/>
    <m/>
    <n v="230"/>
    <n v="188"/>
    <n v="2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0"/>
    <x v="17"/>
    <x v="9"/>
    <d v="2026-09-21T08:45:10"/>
    <n v="103"/>
    <m/>
    <m/>
    <m/>
    <m/>
    <m/>
    <m/>
    <m/>
    <n v="56"/>
    <m/>
    <n v="26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1"/>
    <x v="17"/>
    <x v="9"/>
    <d v="2026-09-21T08:45:10"/>
    <n v="152"/>
    <n v="26.4"/>
    <n v="32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0"/>
    <x v="17"/>
    <x v="9"/>
    <d v="2026-09-21T08:45:10"/>
    <n v="16"/>
    <m/>
    <m/>
    <m/>
    <n v="0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"/>
    <x v="17"/>
    <x v="9"/>
    <d v="2026-09-21T08:45:10"/>
    <n v="16"/>
    <m/>
    <n v="0"/>
    <n v="0"/>
    <n v="0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6"/>
    <x v="17"/>
    <x v="9"/>
    <d v="2026-09-21T08:45:10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2"/>
    <x v="17"/>
    <x v="9"/>
    <d v="2026-09-21T08:45:10"/>
    <n v="22.4"/>
    <n v="0"/>
    <n v="4.4000000000000004"/>
    <n v="9.6"/>
    <n v="2.4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3"/>
    <x v="17"/>
    <x v="9"/>
    <d v="2026-09-21T08:45:10"/>
    <n v="10"/>
    <n v="0"/>
    <n v="0"/>
    <n v="8.8000000000000007"/>
    <n v="0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"/>
    <x v="17"/>
    <x v="9"/>
    <d v="2026-09-21T08:45:10"/>
    <n v="461"/>
    <n v="185"/>
    <n v="276"/>
    <n v="11"/>
    <n v="12"/>
    <n v="36"/>
    <n v="49"/>
    <n v="50"/>
    <n v="115"/>
    <n v="95"/>
    <n v="58"/>
    <m/>
    <n v="13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3"/>
    <x v="17"/>
    <x v="9"/>
    <d v="2026-09-21T08:45:10"/>
    <n v="9"/>
    <n v="4"/>
    <n v="5"/>
    <n v="0"/>
    <n v="0"/>
    <n v="0"/>
    <n v="0"/>
    <n v="0"/>
    <n v="4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5"/>
    <x v="17"/>
    <x v="9"/>
    <d v="2026-09-21T08:45:10"/>
    <n v="10"/>
    <n v="4"/>
    <n v="6"/>
    <n v="0"/>
    <n v="1"/>
    <n v="5"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6"/>
    <x v="17"/>
    <x v="9"/>
    <d v="2026-09-21T08:45:10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7"/>
    <x v="17"/>
    <x v="9"/>
    <d v="2026-09-21T08:45:10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33"/>
    <x v="17"/>
    <x v="9"/>
    <d v="2026-09-21T08:45:10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8"/>
    <x v="17"/>
    <x v="9"/>
    <d v="2026-09-21T08:45:10"/>
    <n v="7.6"/>
    <n v="0"/>
    <n v="0"/>
    <n v="0"/>
    <n v="0"/>
    <n v="3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19"/>
    <x v="17"/>
    <x v="9"/>
    <d v="2026-09-21T08:45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0"/>
    <x v="17"/>
    <x v="9"/>
    <d v="2026-09-21T08:45:10"/>
    <n v="5"/>
    <n v="3"/>
    <n v="2"/>
    <n v="0"/>
    <n v="0"/>
    <n v="0"/>
    <n v="1"/>
    <n v="0"/>
    <n v="2"/>
    <n v="1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4"/>
    <x v="17"/>
    <x v="9"/>
    <d v="2026-09-21T08:45:10"/>
    <n v="3"/>
    <n v="0"/>
    <n v="3"/>
    <n v="0"/>
    <n v="0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4"/>
    <x v="17"/>
    <x v="9"/>
    <d v="2026-09-21T08:45:10"/>
    <n v="1085"/>
    <n v="1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5"/>
    <x v="17"/>
    <x v="9"/>
    <d v="2026-09-21T08:45:1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30"/>
    <x v="17"/>
    <x v="9"/>
    <d v="2026-09-21T08:45:1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6"/>
    <x v="17"/>
    <x v="9"/>
    <d v="2026-09-21T08:45:10"/>
    <n v="1085"/>
    <n v="424"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7"/>
    <x v="17"/>
    <x v="9"/>
    <d v="2026-09-21T08:45:10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32"/>
    <x v="17"/>
    <x v="9"/>
    <d v="2026-09-21T08:45:10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2"/>
    <x v="25"/>
    <x v="17"/>
    <x v="9"/>
    <d v="2026-09-21T08:45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8"/>
    <x v="19"/>
    <x v="2"/>
    <d v="2026-09-21T08:45:10"/>
    <n v="314"/>
    <m/>
    <m/>
    <m/>
    <n v="17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9"/>
    <x v="19"/>
    <x v="2"/>
    <d v="2026-09-21T08:45:10"/>
    <n v="450"/>
    <m/>
    <m/>
    <m/>
    <m/>
    <m/>
    <n v="278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0"/>
    <x v="19"/>
    <x v="2"/>
    <d v="2026-09-21T08:45:10"/>
    <n v="174"/>
    <m/>
    <m/>
    <m/>
    <m/>
    <m/>
    <m/>
    <m/>
    <n v="98"/>
    <m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1"/>
    <x v="19"/>
    <x v="2"/>
    <d v="2026-09-21T08:45:10"/>
    <n v="242.4"/>
    <n v="20.8"/>
    <n v="59.2"/>
    <n v="1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0"/>
    <x v="19"/>
    <x v="2"/>
    <d v="2026-09-21T08:45:10"/>
    <n v="18"/>
    <m/>
    <m/>
    <m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"/>
    <x v="19"/>
    <x v="2"/>
    <d v="2026-09-21T08:45:10"/>
    <n v="20"/>
    <m/>
    <n v="2"/>
    <m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2"/>
    <x v="19"/>
    <x v="2"/>
    <d v="2026-09-21T08:45:10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3"/>
    <x v="19"/>
    <x v="2"/>
    <d v="2026-09-21T08:45:10"/>
    <n v="12.95"/>
    <n v="8.14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22"/>
    <x v="19"/>
    <x v="2"/>
    <d v="2026-09-21T08:45:10"/>
    <n v="15.6"/>
    <m/>
    <n v="2"/>
    <n v="3.6"/>
    <n v="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23"/>
    <x v="19"/>
    <x v="2"/>
    <d v="2026-09-21T08:45:10"/>
    <n v="12.8"/>
    <m/>
    <m/>
    <n v="5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2"/>
    <x v="19"/>
    <x v="2"/>
    <d v="2026-09-21T08:45:10"/>
    <n v="620"/>
    <n v="242"/>
    <n v="378"/>
    <n v="10"/>
    <n v="17"/>
    <n v="54"/>
    <n v="85"/>
    <n v="72"/>
    <n v="139"/>
    <n v="88"/>
    <n v="98"/>
    <m/>
    <n v="19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3"/>
    <x v="19"/>
    <x v="2"/>
    <d v="2026-09-21T08:45:10"/>
    <n v="12"/>
    <n v="5"/>
    <n v="7"/>
    <m/>
    <n v="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4"/>
    <x v="19"/>
    <x v="2"/>
    <d v="2026-09-21T08:45:10"/>
    <n v="3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5"/>
    <x v="19"/>
    <x v="2"/>
    <d v="2026-09-21T08:45:10"/>
    <n v="9"/>
    <n v="6"/>
    <n v="3"/>
    <m/>
    <n v="1"/>
    <n v="3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6"/>
    <x v="19"/>
    <x v="2"/>
    <d v="2026-09-21T08:45:1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7"/>
    <x v="19"/>
    <x v="2"/>
    <d v="2026-09-21T08:45:10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8"/>
    <x v="19"/>
    <x v="2"/>
    <d v="2026-09-21T08:45:10"/>
    <n v="30.4"/>
    <m/>
    <n v="4"/>
    <n v="17.2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19"/>
    <x v="19"/>
    <x v="2"/>
    <d v="2026-09-21T08:45:10"/>
    <n v="23.6"/>
    <n v="4.8"/>
    <n v="9.1999999999999993"/>
    <n v="2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20"/>
    <x v="19"/>
    <x v="2"/>
    <d v="2026-09-21T08:45:10"/>
    <n v="17"/>
    <n v="7"/>
    <n v="10"/>
    <m/>
    <m/>
    <n v="2"/>
    <n v="2"/>
    <n v="3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24"/>
    <x v="19"/>
    <x v="2"/>
    <d v="2026-09-21T08:45:10"/>
    <n v="13"/>
    <n v="7"/>
    <n v="6"/>
    <n v="1"/>
    <n v="3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4"/>
    <x v="19"/>
    <x v="2"/>
    <d v="2026-09-21T08:45:10"/>
    <n v="1504"/>
    <n v="1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5"/>
    <x v="19"/>
    <x v="2"/>
    <d v="2026-09-21T08:45:10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30"/>
    <x v="19"/>
    <x v="2"/>
    <d v="2026-09-21T08:45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6"/>
    <x v="19"/>
    <x v="2"/>
    <d v="2026-09-21T08:45:10"/>
    <n v="1504"/>
    <n v="567"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7"/>
    <x v="19"/>
    <x v="2"/>
    <d v="2026-09-21T08:45:10"/>
    <n v="102"/>
    <n v="4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32"/>
    <x v="19"/>
    <x v="2"/>
    <d v="2026-09-21T08:45:10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25"/>
    <x v="19"/>
    <x v="2"/>
    <d v="2026-09-21T08:45:10"/>
    <n v="120"/>
    <n v="51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3"/>
    <x v="34"/>
    <x v="19"/>
    <x v="2"/>
    <d v="2026-09-21T08:45:1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8"/>
    <x v="20"/>
    <x v="9"/>
    <d v="2026-09-21T08:45:11"/>
    <n v="72"/>
    <m/>
    <m/>
    <m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9"/>
    <x v="20"/>
    <x v="9"/>
    <d v="2026-09-21T08:45:11"/>
    <n v="117"/>
    <m/>
    <m/>
    <m/>
    <m/>
    <m/>
    <n v="54"/>
    <n v="59"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10"/>
    <x v="20"/>
    <x v="9"/>
    <d v="2026-09-21T08:45:11"/>
    <n v="46"/>
    <m/>
    <m/>
    <m/>
    <m/>
    <m/>
    <m/>
    <m/>
    <n v="16"/>
    <m/>
    <n v="2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11"/>
    <x v="20"/>
    <x v="9"/>
    <d v="2026-09-21T08:45:11"/>
    <n v="17.600000000000001"/>
    <n v="3.2"/>
    <n v="0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0"/>
    <x v="20"/>
    <x v="9"/>
    <d v="2026-09-21T08:45:11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1"/>
    <x v="20"/>
    <x v="9"/>
    <d v="2026-09-21T08:45:11"/>
    <n v="12"/>
    <m/>
    <m/>
    <n v="2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12"/>
    <x v="20"/>
    <x v="9"/>
    <d v="2026-09-21T08:45:1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22"/>
    <x v="20"/>
    <x v="9"/>
    <d v="2026-09-21T08:45:1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23"/>
    <x v="20"/>
    <x v="9"/>
    <d v="2026-09-21T08:45:11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2"/>
    <x v="20"/>
    <x v="9"/>
    <d v="2026-09-21T08:45:11"/>
    <n v="141"/>
    <n v="48"/>
    <n v="93"/>
    <n v="1"/>
    <n v="0"/>
    <n v="9"/>
    <n v="15"/>
    <n v="21"/>
    <n v="27"/>
    <n v="30"/>
    <n v="16"/>
    <m/>
    <n v="1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3"/>
    <x v="20"/>
    <x v="9"/>
    <d v="2026-09-21T08:45:11"/>
    <n v="6"/>
    <n v="3"/>
    <n v="3"/>
    <m/>
    <m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15"/>
    <x v="20"/>
    <x v="9"/>
    <d v="2026-09-21T08:45:11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16"/>
    <x v="20"/>
    <x v="9"/>
    <d v="2026-09-21T08:45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20"/>
    <x v="20"/>
    <x v="9"/>
    <d v="2026-09-21T08:45:1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4"/>
    <x v="20"/>
    <x v="9"/>
    <d v="2026-09-21T08:45:11"/>
    <n v="348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5"/>
    <x v="20"/>
    <x v="9"/>
    <d v="2026-09-21T08:45:1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6"/>
    <x v="20"/>
    <x v="9"/>
    <d v="2026-09-21T08:45:11"/>
    <n v="348"/>
    <n v="153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4"/>
    <x v="7"/>
    <x v="20"/>
    <x v="9"/>
    <d v="2026-09-21T08:45:1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8"/>
    <x v="21"/>
    <x v="1"/>
    <d v="2026-09-21T12:49:59"/>
    <n v="238"/>
    <m/>
    <m/>
    <m/>
    <n v="14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9"/>
    <x v="21"/>
    <x v="1"/>
    <d v="2026-09-21T12:49:59"/>
    <n v="480"/>
    <m/>
    <m/>
    <m/>
    <m/>
    <m/>
    <n v="280"/>
    <n v="195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10"/>
    <x v="21"/>
    <x v="1"/>
    <d v="2026-09-21T12:49:59"/>
    <n v="116"/>
    <m/>
    <m/>
    <m/>
    <m/>
    <m/>
    <m/>
    <m/>
    <n v="69"/>
    <m/>
    <n v="28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11"/>
    <x v="21"/>
    <x v="1"/>
    <d v="2026-09-21T12:49:59"/>
    <n v="225.6"/>
    <n v="36"/>
    <n v="60.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0"/>
    <x v="21"/>
    <x v="1"/>
    <d v="2026-09-21T12:49:59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1"/>
    <x v="21"/>
    <x v="1"/>
    <d v="2026-09-21T12:49:59"/>
    <n v="16"/>
    <m/>
    <m/>
    <n v="4"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3"/>
    <x v="21"/>
    <x v="1"/>
    <d v="2026-09-21T12:49:59"/>
    <n v="9"/>
    <n v="7"/>
    <n v="2"/>
    <m/>
    <m/>
    <n v="2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14"/>
    <x v="21"/>
    <x v="1"/>
    <d v="2026-09-21T12:49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15"/>
    <x v="21"/>
    <x v="1"/>
    <d v="2026-09-21T12:49:59"/>
    <n v="9"/>
    <n v="5"/>
    <n v="4"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4"/>
    <x v="21"/>
    <x v="1"/>
    <d v="2026-09-21T12:49:59"/>
    <n v="136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5"/>
    <x v="21"/>
    <x v="1"/>
    <d v="2026-09-21T12:49:59"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8"/>
    <x v="130"/>
    <x v="12"/>
    <d v="2026-09-21T12:51:39"/>
    <n v="48"/>
    <m/>
    <m/>
    <m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9"/>
    <x v="130"/>
    <x v="12"/>
    <d v="2026-09-21T12:51:39"/>
    <n v="118"/>
    <m/>
    <m/>
    <m/>
    <m/>
    <m/>
    <n v="6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0"/>
    <x v="130"/>
    <x v="12"/>
    <d v="2026-09-21T12:51:39"/>
    <n v="22"/>
    <m/>
    <m/>
    <m/>
    <m/>
    <m/>
    <m/>
    <m/>
    <n v="12"/>
    <m/>
    <n v="4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8"/>
    <x v="23"/>
    <x v="1"/>
    <d v="2026-09-21T08:45:12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9"/>
    <x v="23"/>
    <x v="1"/>
    <d v="2026-09-21T08:45:12"/>
    <n v="80"/>
    <m/>
    <m/>
    <m/>
    <m/>
    <m/>
    <n v="4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10"/>
    <x v="23"/>
    <x v="1"/>
    <d v="2026-09-21T08:45:12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11"/>
    <x v="23"/>
    <x v="1"/>
    <d v="2026-09-21T08:45:1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0"/>
    <x v="23"/>
    <x v="1"/>
    <d v="2026-09-21T08:4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1"/>
    <x v="23"/>
    <x v="1"/>
    <d v="2026-09-21T08:45:12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26"/>
    <x v="21"/>
    <x v="1"/>
    <d v="2026-09-21T12:49:5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13"/>
    <x v="21"/>
    <x v="1"/>
    <d v="2026-09-21T12:49:59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12"/>
    <x v="23"/>
    <x v="1"/>
    <d v="2026-09-21T08:45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22"/>
    <x v="23"/>
    <x v="1"/>
    <d v="2026-09-21T08:45:12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23"/>
    <x v="23"/>
    <x v="1"/>
    <d v="2026-09-21T08:45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2"/>
    <x v="23"/>
    <x v="1"/>
    <d v="2026-09-21T08:45:12"/>
    <n v="62"/>
    <n v="26"/>
    <n v="36"/>
    <m/>
    <m/>
    <n v="6"/>
    <n v="5"/>
    <n v="6"/>
    <n v="24"/>
    <n v="16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3"/>
    <x v="23"/>
    <x v="1"/>
    <d v="2026-09-21T08:45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15"/>
    <x v="23"/>
    <x v="1"/>
    <d v="2026-09-21T08:45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4"/>
    <x v="23"/>
    <x v="1"/>
    <d v="2026-09-21T08:45:12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5"/>
    <x v="23"/>
    <x v="1"/>
    <d v="2026-09-21T08:45:1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29"/>
    <x v="23"/>
    <x v="1"/>
    <d v="2026-09-21T08:45: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6"/>
    <x v="23"/>
    <x v="1"/>
    <d v="2026-09-21T08:45:12"/>
    <n v="421"/>
    <n v="156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7"/>
    <x v="23"/>
    <x v="1"/>
    <d v="2026-09-21T08:45:12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0"/>
    <x v="31"/>
    <x v="23"/>
    <x v="1"/>
    <d v="2026-09-21T08:45:12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8"/>
    <x v="24"/>
    <x v="1"/>
    <d v="2026-09-21T08:45:1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9"/>
    <x v="24"/>
    <x v="1"/>
    <d v="2026-09-21T08:45:12"/>
    <n v="16"/>
    <m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10"/>
    <x v="24"/>
    <x v="1"/>
    <d v="2026-09-21T08:45:12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11"/>
    <x v="24"/>
    <x v="1"/>
    <d v="2026-09-21T08:45:12"/>
    <n v="4"/>
    <n v="2.4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22"/>
    <x v="24"/>
    <x v="1"/>
    <d v="2026-09-21T08:45:12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2"/>
    <x v="24"/>
    <x v="1"/>
    <d v="2026-09-21T08:45:12"/>
    <n v="20"/>
    <n v="8"/>
    <n v="12"/>
    <n v="1"/>
    <m/>
    <n v="1"/>
    <n v="3"/>
    <n v="2"/>
    <n v="8"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15"/>
    <x v="24"/>
    <x v="1"/>
    <d v="2026-09-21T08:45:1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4"/>
    <x v="24"/>
    <x v="1"/>
    <d v="2026-09-21T08:45:1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5"/>
    <x v="24"/>
    <x v="1"/>
    <d v="2026-09-21T08:45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27"/>
    <x v="24"/>
    <x v="1"/>
    <d v="2026-09-21T08:45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6"/>
    <x v="24"/>
    <x v="1"/>
    <d v="2026-09-21T08:45:12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7"/>
    <x v="24"/>
    <x v="1"/>
    <d v="2026-09-21T08:45:1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1"/>
    <x v="28"/>
    <x v="24"/>
    <x v="1"/>
    <d v="2026-09-21T08:45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8"/>
    <x v="25"/>
    <x v="1"/>
    <d v="2026-09-21T08:45:1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9"/>
    <x v="25"/>
    <x v="1"/>
    <d v="2026-09-21T08:45:13"/>
    <n v="32"/>
    <m/>
    <m/>
    <m/>
    <m/>
    <m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10"/>
    <x v="25"/>
    <x v="1"/>
    <d v="2026-09-21T08:45:13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0"/>
    <x v="25"/>
    <x v="1"/>
    <d v="2026-09-21T08:4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1"/>
    <x v="25"/>
    <x v="1"/>
    <d v="2026-09-21T08:4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2"/>
    <x v="25"/>
    <x v="1"/>
    <d v="2026-09-21T08:45:13"/>
    <n v="29"/>
    <n v="15"/>
    <n v="14"/>
    <m/>
    <m/>
    <m/>
    <n v="5"/>
    <n v="3"/>
    <n v="6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3"/>
    <x v="25"/>
    <x v="1"/>
    <d v="2026-09-21T08:45:1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4"/>
    <x v="25"/>
    <x v="1"/>
    <d v="2026-09-21T08:45:1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5"/>
    <x v="25"/>
    <x v="1"/>
    <d v="2026-09-21T08:45:1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6"/>
    <x v="25"/>
    <x v="1"/>
    <d v="2026-09-21T08:45:13"/>
    <n v="72"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2"/>
    <x v="7"/>
    <x v="25"/>
    <x v="1"/>
    <d v="2026-09-21T08:45:1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8"/>
    <x v="26"/>
    <x v="2"/>
    <d v="2026-09-21T08:45:13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9"/>
    <x v="26"/>
    <x v="2"/>
    <d v="2026-09-21T08:45:13"/>
    <n v="62"/>
    <m/>
    <m/>
    <m/>
    <m/>
    <m/>
    <n v="20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10"/>
    <x v="26"/>
    <x v="2"/>
    <d v="2026-09-21T08:45:13"/>
    <n v="18"/>
    <m/>
    <m/>
    <m/>
    <m/>
    <m/>
    <m/>
    <m/>
    <n v="17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11"/>
    <x v="26"/>
    <x v="2"/>
    <d v="2026-09-21T08:45:13"/>
    <n v="30.4"/>
    <n v="0"/>
    <n v="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2"/>
    <x v="26"/>
    <x v="2"/>
    <d v="2026-09-21T08:45:13"/>
    <n v="74"/>
    <n v="27"/>
    <n v="47"/>
    <n v="0"/>
    <n v="1"/>
    <n v="8"/>
    <n v="5"/>
    <n v="10"/>
    <n v="10"/>
    <n v="22"/>
    <n v="17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4"/>
    <x v="26"/>
    <x v="2"/>
    <d v="2026-09-21T08:45:13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5"/>
    <x v="26"/>
    <x v="2"/>
    <d v="2026-09-21T08:45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6"/>
    <x v="26"/>
    <x v="2"/>
    <d v="2026-09-21T08:45:13"/>
    <n v="98"/>
    <n v="47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5"/>
    <x v="7"/>
    <x v="26"/>
    <x v="2"/>
    <d v="2026-09-21T08:45:13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8"/>
    <x v="35"/>
    <x v="2"/>
    <d v="2026-09-21T08:45:14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9"/>
    <x v="35"/>
    <x v="2"/>
    <d v="2026-09-21T08:45:14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10"/>
    <x v="35"/>
    <x v="2"/>
    <d v="2026-09-21T08:45:1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11"/>
    <x v="35"/>
    <x v="2"/>
    <d v="2026-09-21T08:45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2"/>
    <x v="35"/>
    <x v="2"/>
    <d v="2026-09-21T08:45:14"/>
    <n v="20"/>
    <n v="9"/>
    <n v="11"/>
    <m/>
    <m/>
    <n v="2"/>
    <n v="3"/>
    <n v="4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4"/>
    <x v="35"/>
    <x v="2"/>
    <d v="2026-09-21T08:45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7"/>
    <x v="6"/>
    <x v="35"/>
    <x v="2"/>
    <d v="2026-09-21T08:45:14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9"/>
    <x v="36"/>
    <x v="7"/>
    <d v="2026-09-21T08:45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10"/>
    <x v="36"/>
    <x v="7"/>
    <d v="2026-09-21T08:45:1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2"/>
    <x v="36"/>
    <x v="7"/>
    <d v="2026-09-21T08:45:14"/>
    <n v="4"/>
    <m/>
    <n v="4"/>
    <m/>
    <m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4"/>
    <x v="36"/>
    <x v="7"/>
    <d v="2026-09-21T08:45:1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5"/>
    <x v="36"/>
    <x v="7"/>
    <d v="2026-09-21T08:45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6"/>
    <x v="36"/>
    <x v="7"/>
    <d v="2026-09-21T08:45:14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09"/>
    <x v="7"/>
    <x v="36"/>
    <x v="7"/>
    <d v="2026-09-21T08:4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8"/>
    <x v="37"/>
    <x v="7"/>
    <d v="2026-09-21T08:45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9"/>
    <x v="37"/>
    <x v="7"/>
    <d v="2026-09-21T08:45:1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2"/>
    <x v="37"/>
    <x v="7"/>
    <d v="2026-09-21T08:45:15"/>
    <n v="3"/>
    <n v="1"/>
    <n v="2"/>
    <m/>
    <m/>
    <m/>
    <n v="1"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4"/>
    <x v="37"/>
    <x v="7"/>
    <d v="2026-09-21T08:45:1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5"/>
    <x v="37"/>
    <x v="7"/>
    <d v="2026-09-21T08:45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6"/>
    <x v="37"/>
    <x v="7"/>
    <d v="2026-09-21T08:45:1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0"/>
    <x v="7"/>
    <x v="37"/>
    <x v="7"/>
    <d v="2026-09-21T08:4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8"/>
    <x v="38"/>
    <x v="7"/>
    <d v="2026-09-21T08:45:1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9"/>
    <x v="38"/>
    <x v="7"/>
    <d v="2026-09-21T08:45:15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10"/>
    <x v="38"/>
    <x v="7"/>
    <d v="2026-09-21T08:45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2"/>
    <x v="38"/>
    <x v="7"/>
    <d v="2026-09-21T08:45:15"/>
    <n v="10"/>
    <n v="4"/>
    <n v="6"/>
    <m/>
    <m/>
    <m/>
    <n v="2"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4"/>
    <x v="38"/>
    <x v="7"/>
    <d v="2026-09-21T08:45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5"/>
    <x v="38"/>
    <x v="7"/>
    <d v="2026-09-21T08:45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6"/>
    <x v="38"/>
    <x v="7"/>
    <d v="2026-09-21T08:45:1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1"/>
    <x v="7"/>
    <x v="38"/>
    <x v="7"/>
    <d v="2026-09-21T08:4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8"/>
    <x v="27"/>
    <x v="7"/>
    <d v="2026-09-21T08:45:1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9"/>
    <x v="27"/>
    <x v="7"/>
    <d v="2026-09-21T08:45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10"/>
    <x v="27"/>
    <x v="7"/>
    <d v="2026-09-21T08:45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2"/>
    <x v="27"/>
    <x v="7"/>
    <d v="2026-09-21T08:45:16"/>
    <n v="6"/>
    <n v="3"/>
    <n v="3"/>
    <m/>
    <m/>
    <m/>
    <n v="1"/>
    <n v="0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4"/>
    <x v="27"/>
    <x v="7"/>
    <d v="2026-09-21T08:45:16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5"/>
    <x v="27"/>
    <x v="7"/>
    <d v="2026-09-21T08:45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6"/>
    <x v="27"/>
    <x v="7"/>
    <d v="2026-09-21T08:45:16"/>
    <n v="85"/>
    <n v="2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7"/>
    <x v="27"/>
    <x v="7"/>
    <d v="2026-09-21T08:45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3"/>
    <x v="25"/>
    <x v="27"/>
    <x v="7"/>
    <d v="2026-09-21T08:45:1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8"/>
    <x v="39"/>
    <x v="7"/>
    <d v="2026-09-21T08:45:1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9"/>
    <x v="39"/>
    <x v="7"/>
    <d v="2026-09-21T08:45:16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10"/>
    <x v="39"/>
    <x v="7"/>
    <d v="2026-09-21T08:45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11"/>
    <x v="39"/>
    <x v="7"/>
    <d v="2026-09-21T08:45:1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2"/>
    <x v="39"/>
    <x v="7"/>
    <d v="2026-09-21T08:45:16"/>
    <n v="13"/>
    <n v="6"/>
    <n v="7"/>
    <m/>
    <m/>
    <n v="1"/>
    <n v="2"/>
    <n v="1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4"/>
    <x v="39"/>
    <x v="7"/>
    <d v="2026-09-21T08:45:1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5"/>
    <x v="39"/>
    <x v="7"/>
    <d v="2026-09-21T08:45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6"/>
    <x v="39"/>
    <x v="7"/>
    <d v="2026-09-21T08:45:16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4"/>
    <x v="7"/>
    <x v="39"/>
    <x v="7"/>
    <d v="2026-09-21T08:45:1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8"/>
    <x v="40"/>
    <x v="9"/>
    <d v="2026-09-21T08:45:1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9"/>
    <x v="40"/>
    <x v="9"/>
    <d v="2026-09-21T08:45:17"/>
    <n v="44"/>
    <m/>
    <m/>
    <m/>
    <m/>
    <m/>
    <n v="30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10"/>
    <x v="40"/>
    <x v="9"/>
    <d v="2026-09-21T08:45:17"/>
    <n v="3"/>
    <m/>
    <m/>
    <m/>
    <m/>
    <m/>
    <m/>
    <m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2"/>
    <x v="40"/>
    <x v="9"/>
    <d v="2026-09-21T08:45:17"/>
    <n v="28"/>
    <n v="14"/>
    <n v="14"/>
    <m/>
    <m/>
    <m/>
    <n v="3"/>
    <n v="1"/>
    <n v="15"/>
    <n v="7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4"/>
    <x v="40"/>
    <x v="9"/>
    <d v="2026-09-21T08:45:17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5"/>
    <x v="40"/>
    <x v="9"/>
    <d v="2026-09-21T08:45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6"/>
    <x v="40"/>
    <x v="9"/>
    <d v="2026-09-21T08:45:17"/>
    <n v="182"/>
    <n v="77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7"/>
    <x v="40"/>
    <x v="9"/>
    <d v="2026-09-21T08:45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5"/>
    <x v="25"/>
    <x v="40"/>
    <x v="9"/>
    <d v="2026-09-21T08:45:17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8"/>
    <x v="41"/>
    <x v="9"/>
    <d v="2026-09-21T08:45:1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9"/>
    <x v="41"/>
    <x v="9"/>
    <d v="2026-09-21T08:45:17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10"/>
    <x v="41"/>
    <x v="9"/>
    <d v="2026-09-21T08:45:17"/>
    <n v="8"/>
    <m/>
    <m/>
    <m/>
    <m/>
    <m/>
    <m/>
    <m/>
    <n v="3"/>
    <m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11"/>
    <x v="41"/>
    <x v="9"/>
    <d v="2026-09-21T08:45:1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2"/>
    <x v="41"/>
    <x v="9"/>
    <d v="2026-09-21T08:45:17"/>
    <n v="20"/>
    <n v="9"/>
    <n v="11"/>
    <m/>
    <m/>
    <n v="1"/>
    <n v="1"/>
    <n v="3"/>
    <n v="5"/>
    <n v="4"/>
    <n v="3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4"/>
    <x v="41"/>
    <x v="9"/>
    <d v="2026-09-21T08:45:17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5"/>
    <x v="41"/>
    <x v="9"/>
    <d v="2026-09-21T08:45:1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6"/>
    <x v="41"/>
    <x v="9"/>
    <d v="2026-09-21T08:45:17"/>
    <n v="127"/>
    <n v="6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6"/>
    <x v="7"/>
    <x v="41"/>
    <x v="9"/>
    <d v="2026-09-21T08:45:17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8"/>
    <x v="28"/>
    <x v="9"/>
    <d v="2026-09-21T08:45:18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9"/>
    <x v="28"/>
    <x v="9"/>
    <d v="2026-09-21T08:45:18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10"/>
    <x v="28"/>
    <x v="9"/>
    <d v="2026-09-21T08:45:1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11"/>
    <x v="28"/>
    <x v="9"/>
    <d v="2026-09-21T08:45:1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0"/>
    <x v="28"/>
    <x v="9"/>
    <d v="2026-09-21T08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1"/>
    <x v="28"/>
    <x v="9"/>
    <d v="2026-09-21T08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2"/>
    <x v="28"/>
    <x v="9"/>
    <d v="2026-09-21T08:45:18"/>
    <n v="24"/>
    <n v="8"/>
    <n v="16"/>
    <n v="1"/>
    <m/>
    <m/>
    <n v="4"/>
    <n v="3"/>
    <n v="7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3"/>
    <x v="28"/>
    <x v="9"/>
    <d v="2026-09-21T08:45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4"/>
    <x v="28"/>
    <x v="9"/>
    <d v="2026-09-21T08:45:1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5"/>
    <x v="28"/>
    <x v="9"/>
    <d v="2026-09-21T08:45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6"/>
    <x v="28"/>
    <x v="9"/>
    <d v="2026-09-21T08:45:18"/>
    <n v="126"/>
    <n v="5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7"/>
    <x v="7"/>
    <x v="28"/>
    <x v="9"/>
    <d v="2026-09-21T08:45:1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9"/>
    <x v="44"/>
    <x v="9"/>
    <d v="2026-09-21T08:45:18"/>
    <n v="20"/>
    <m/>
    <m/>
    <m/>
    <m/>
    <m/>
    <n v="1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2"/>
    <x v="44"/>
    <x v="9"/>
    <d v="2026-09-21T08:45:18"/>
    <n v="10"/>
    <n v="7"/>
    <n v="3"/>
    <m/>
    <m/>
    <m/>
    <m/>
    <m/>
    <n v="7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4"/>
    <x v="44"/>
    <x v="9"/>
    <d v="2026-09-21T08:45:1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5"/>
    <x v="44"/>
    <x v="9"/>
    <d v="2026-09-21T08:45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6"/>
    <x v="44"/>
    <x v="9"/>
    <d v="2026-09-21T08:45:18"/>
    <n v="74"/>
    <n v="3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7"/>
    <x v="44"/>
    <x v="9"/>
    <d v="2026-09-21T08:45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19"/>
    <x v="25"/>
    <x v="44"/>
    <x v="9"/>
    <d v="2026-09-21T08:4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2"/>
    <x v="9"/>
    <x v="45"/>
    <x v="9"/>
    <d v="2026-09-21T08:45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2"/>
    <x v="10"/>
    <x v="45"/>
    <x v="9"/>
    <d v="2026-09-21T08:45:19"/>
    <n v="3"/>
    <m/>
    <m/>
    <m/>
    <m/>
    <m/>
    <m/>
    <m/>
    <n v="1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2"/>
    <x v="2"/>
    <x v="45"/>
    <x v="9"/>
    <d v="2026-09-21T08:45:19"/>
    <n v="4"/>
    <m/>
    <n v="4"/>
    <m/>
    <m/>
    <m/>
    <m/>
    <m/>
    <m/>
    <n v="2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2"/>
    <x v="4"/>
    <x v="45"/>
    <x v="9"/>
    <d v="2026-09-21T08:45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2"/>
    <x v="6"/>
    <x v="45"/>
    <x v="9"/>
    <d v="2026-09-21T08:45:19"/>
    <n v="44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8"/>
    <x v="29"/>
    <x v="4"/>
    <d v="2026-09-21T08:45:1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9"/>
    <x v="29"/>
    <x v="4"/>
    <d v="2026-09-21T08:45:19"/>
    <n v="7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10"/>
    <x v="29"/>
    <x v="4"/>
    <d v="2026-09-21T08:45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0"/>
    <x v="29"/>
    <x v="4"/>
    <d v="2026-09-21T08:4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1"/>
    <x v="29"/>
    <x v="4"/>
    <d v="2026-09-21T08:4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22"/>
    <x v="29"/>
    <x v="4"/>
    <d v="2026-09-21T08:45:1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2"/>
    <x v="29"/>
    <x v="4"/>
    <d v="2026-09-21T08:45:19"/>
    <n v="9"/>
    <n v="4"/>
    <n v="5"/>
    <m/>
    <m/>
    <m/>
    <n v="3"/>
    <n v="1"/>
    <n v="3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3"/>
    <x v="29"/>
    <x v="4"/>
    <d v="2026-09-21T08:45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15"/>
    <x v="29"/>
    <x v="4"/>
    <d v="2026-09-21T08:45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4"/>
    <x v="29"/>
    <x v="4"/>
    <d v="2026-09-21T08:45:1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5"/>
    <x v="29"/>
    <x v="4"/>
    <d v="2026-09-21T08:45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6"/>
    <x v="29"/>
    <x v="4"/>
    <d v="2026-09-21T08:45:19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7"/>
    <x v="29"/>
    <x v="4"/>
    <d v="2026-09-21T08:45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5"/>
    <x v="25"/>
    <x v="29"/>
    <x v="4"/>
    <d v="2026-09-21T08:45:1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8"/>
    <x v="30"/>
    <x v="4"/>
    <d v="2026-09-21T08:4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9"/>
    <x v="30"/>
    <x v="4"/>
    <d v="2026-09-21T08:45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2"/>
    <x v="30"/>
    <x v="4"/>
    <d v="2026-09-21T08:45:20"/>
    <n v="9"/>
    <n v="6"/>
    <n v="3"/>
    <m/>
    <m/>
    <m/>
    <m/>
    <n v="1"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4"/>
    <x v="30"/>
    <x v="4"/>
    <d v="2026-09-21T08:45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5"/>
    <x v="30"/>
    <x v="4"/>
    <d v="2026-09-21T08:45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6"/>
    <x v="30"/>
    <x v="4"/>
    <d v="2026-09-21T08:45:20"/>
    <n v="50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7"/>
    <x v="30"/>
    <x v="4"/>
    <d v="2026-09-21T08:45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7"/>
    <x v="25"/>
    <x v="30"/>
    <x v="4"/>
    <d v="2026-09-21T08:45:20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8"/>
    <x v="46"/>
    <x v="4"/>
    <d v="2026-09-21T08:4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9"/>
    <x v="46"/>
    <x v="4"/>
    <d v="2026-09-21T08:45:2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2"/>
    <x v="46"/>
    <x v="4"/>
    <d v="2026-09-21T08:45:20"/>
    <n v="7"/>
    <n v="3"/>
    <n v="4"/>
    <m/>
    <m/>
    <m/>
    <n v="1"/>
    <m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4"/>
    <x v="46"/>
    <x v="4"/>
    <d v="2026-09-21T08:45:2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5"/>
    <x v="46"/>
    <x v="4"/>
    <d v="2026-09-21T08:45:2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6"/>
    <x v="46"/>
    <x v="4"/>
    <d v="2026-09-21T08:45:20"/>
    <n v="78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28"/>
    <x v="7"/>
    <x v="46"/>
    <x v="4"/>
    <d v="2026-09-21T08:45:2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8"/>
    <x v="47"/>
    <x v="4"/>
    <d v="2026-09-21T08:45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9"/>
    <x v="47"/>
    <x v="4"/>
    <d v="2026-09-21T08:45:21"/>
    <n v="18"/>
    <m/>
    <m/>
    <m/>
    <m/>
    <m/>
    <n v="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11"/>
    <x v="47"/>
    <x v="4"/>
    <d v="2026-09-21T08:45:2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2"/>
    <x v="47"/>
    <x v="4"/>
    <d v="2026-09-21T08:45:21"/>
    <n v="11"/>
    <n v="8"/>
    <n v="3"/>
    <m/>
    <m/>
    <n v="1"/>
    <m/>
    <n v="1"/>
    <n v="3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4"/>
    <x v="47"/>
    <x v="4"/>
    <d v="2026-09-21T08:45:2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5"/>
    <x v="47"/>
    <x v="4"/>
    <d v="2026-09-21T08:45:2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6"/>
    <x v="47"/>
    <x v="4"/>
    <d v="2026-09-21T08:45:2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7"/>
    <x v="47"/>
    <x v="4"/>
    <d v="2026-09-21T08:45:2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25"/>
    <x v="47"/>
    <x v="4"/>
    <d v="2026-09-21T08:45:2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0"/>
    <x v="34"/>
    <x v="47"/>
    <x v="4"/>
    <d v="2026-09-21T08:4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8"/>
    <x v="48"/>
    <x v="4"/>
    <d v="2026-09-21T08:45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9"/>
    <x v="48"/>
    <x v="4"/>
    <d v="2026-09-21T08:45:21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10"/>
    <x v="48"/>
    <x v="4"/>
    <d v="2026-09-21T08:45:2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2"/>
    <x v="48"/>
    <x v="4"/>
    <d v="2026-09-21T08:45:21"/>
    <n v="8"/>
    <n v="3"/>
    <n v="5"/>
    <m/>
    <m/>
    <m/>
    <n v="1"/>
    <n v="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4"/>
    <x v="48"/>
    <x v="4"/>
    <d v="2026-09-21T08:45:2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5"/>
    <x v="48"/>
    <x v="4"/>
    <d v="2026-09-21T08:45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6"/>
    <x v="48"/>
    <x v="4"/>
    <d v="2026-09-21T08:45:21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1"/>
    <x v="7"/>
    <x v="48"/>
    <x v="4"/>
    <d v="2026-09-21T08:45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8"/>
    <x v="31"/>
    <x v="4"/>
    <d v="2026-09-21T08:45:22"/>
    <n v="6"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9"/>
    <x v="31"/>
    <x v="4"/>
    <d v="2026-09-21T08:45:2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10"/>
    <x v="31"/>
    <x v="4"/>
    <d v="2026-09-21T08:45:22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11"/>
    <x v="31"/>
    <x v="4"/>
    <d v="2026-09-21T08:45:2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2"/>
    <x v="31"/>
    <x v="4"/>
    <d v="2026-09-21T08:45:22"/>
    <n v="16"/>
    <n v="2"/>
    <n v="14"/>
    <m/>
    <m/>
    <n v="1"/>
    <m/>
    <n v="3"/>
    <n v="3"/>
    <n v="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4"/>
    <x v="31"/>
    <x v="4"/>
    <d v="2026-09-21T08:45:22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5"/>
    <x v="31"/>
    <x v="4"/>
    <d v="2026-09-21T08:45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6"/>
    <x v="31"/>
    <x v="4"/>
    <d v="2026-09-21T08:45:22"/>
    <n v="97"/>
    <n v="4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7"/>
    <x v="31"/>
    <x v="4"/>
    <d v="2026-09-21T08:45:2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2"/>
    <x v="25"/>
    <x v="31"/>
    <x v="4"/>
    <d v="2026-09-21T08:45:22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3"/>
    <x v="4"/>
    <x v="32"/>
    <x v="0"/>
    <d v="2026-09-21T08:45:22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3"/>
    <x v="5"/>
    <x v="32"/>
    <x v="0"/>
    <d v="2026-09-21T08:45:2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3"/>
    <x v="6"/>
    <x v="32"/>
    <x v="0"/>
    <d v="2026-09-21T08:45:2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3"/>
    <x v="7"/>
    <x v="32"/>
    <x v="0"/>
    <d v="2026-09-21T08:45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8"/>
    <x v="51"/>
    <x v="0"/>
    <d v="2026-09-21T08:45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9"/>
    <x v="51"/>
    <x v="0"/>
    <d v="2026-09-21T08:45:2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10"/>
    <x v="51"/>
    <x v="0"/>
    <d v="2026-09-21T08:4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11"/>
    <x v="51"/>
    <x v="0"/>
    <d v="2026-09-21T08:45:2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2"/>
    <x v="51"/>
    <x v="0"/>
    <d v="2026-09-21T08:45:23"/>
    <n v="7"/>
    <n v="1"/>
    <n v="6"/>
    <m/>
    <n v="1"/>
    <m/>
    <n v="1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4"/>
    <x v="51"/>
    <x v="0"/>
    <d v="2026-09-21T08:45:2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5"/>
    <x v="51"/>
    <x v="0"/>
    <d v="2026-09-21T08:45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6"/>
    <x v="51"/>
    <x v="0"/>
    <d v="2026-09-21T08:45:23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7"/>
    <x v="51"/>
    <x v="0"/>
    <d v="2026-09-21T08:45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4"/>
    <x v="25"/>
    <x v="51"/>
    <x v="0"/>
    <d v="2026-09-21T08:45:2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8"/>
    <x v="33"/>
    <x v="4"/>
    <d v="2026-09-21T08:45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9"/>
    <x v="33"/>
    <x v="4"/>
    <d v="2026-09-21T08:45:2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10"/>
    <x v="33"/>
    <x v="4"/>
    <d v="2026-09-21T08:45:23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11"/>
    <x v="33"/>
    <x v="4"/>
    <d v="2026-09-21T08:45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0"/>
    <x v="33"/>
    <x v="4"/>
    <d v="2026-09-21T08:45:23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1"/>
    <x v="33"/>
    <x v="4"/>
    <d v="2026-09-21T08:45:23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2"/>
    <x v="33"/>
    <x v="4"/>
    <d v="2026-09-21T08:45:23"/>
    <n v="22"/>
    <n v="9"/>
    <n v="13"/>
    <m/>
    <m/>
    <n v="2"/>
    <n v="2"/>
    <n v="3"/>
    <n v="6"/>
    <n v="4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3"/>
    <x v="33"/>
    <x v="4"/>
    <d v="2026-09-21T08:45:23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4"/>
    <x v="33"/>
    <x v="4"/>
    <d v="2026-09-21T08:45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5"/>
    <x v="33"/>
    <x v="4"/>
    <d v="2026-09-21T08:45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6"/>
    <x v="33"/>
    <x v="4"/>
    <d v="2026-09-21T08:45:23"/>
    <n v="95"/>
    <n v="3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5"/>
    <x v="7"/>
    <x v="33"/>
    <x v="4"/>
    <d v="2026-09-21T08:45:23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8"/>
    <x v="34"/>
    <x v="4"/>
    <d v="2026-09-21T08:4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9"/>
    <x v="34"/>
    <x v="4"/>
    <d v="2026-09-21T08:45:2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2"/>
    <x v="34"/>
    <x v="4"/>
    <d v="2026-09-21T08:45:24"/>
    <n v="10"/>
    <n v="5"/>
    <n v="5"/>
    <m/>
    <m/>
    <m/>
    <n v="1"/>
    <n v="1"/>
    <n v="3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4"/>
    <x v="34"/>
    <x v="4"/>
    <d v="2026-09-21T08:45:2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5"/>
    <x v="34"/>
    <x v="4"/>
    <d v="2026-09-21T08:45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6"/>
    <x v="34"/>
    <x v="4"/>
    <d v="2026-09-21T08:45:24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6"/>
    <x v="7"/>
    <x v="34"/>
    <x v="4"/>
    <d v="2026-09-21T08:4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8"/>
    <x v="42"/>
    <x v="9"/>
    <d v="2026-09-21T08:45:2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9"/>
    <x v="42"/>
    <x v="9"/>
    <d v="2026-09-21T08:4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10"/>
    <x v="42"/>
    <x v="9"/>
    <d v="2026-09-21T08:45:2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2"/>
    <x v="42"/>
    <x v="9"/>
    <d v="2026-09-21T08:45:24"/>
    <n v="8"/>
    <n v="3"/>
    <n v="5"/>
    <m/>
    <m/>
    <m/>
    <n v="2"/>
    <m/>
    <n v="2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4"/>
    <x v="42"/>
    <x v="9"/>
    <d v="2026-09-21T08:45:24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5"/>
    <x v="42"/>
    <x v="9"/>
    <d v="2026-09-21T08:45:2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6"/>
    <x v="42"/>
    <x v="9"/>
    <d v="2026-09-21T08:45:24"/>
    <n v="127"/>
    <n v="6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7"/>
    <x v="7"/>
    <x v="42"/>
    <x v="9"/>
    <d v="2026-09-21T08:45:2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9"/>
    <x v="8"/>
    <x v="43"/>
    <x v="9"/>
    <d v="2026-09-21T08:45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9"/>
    <x v="9"/>
    <x v="43"/>
    <x v="9"/>
    <d v="2026-09-21T08:45:25"/>
    <n v="6"/>
    <m/>
    <m/>
    <m/>
    <m/>
    <m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9"/>
    <x v="2"/>
    <x v="43"/>
    <x v="9"/>
    <d v="2026-09-21T08:45:25"/>
    <n v="4"/>
    <n v="2"/>
    <n v="2"/>
    <m/>
    <m/>
    <m/>
    <n v="1"/>
    <m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9"/>
    <x v="4"/>
    <x v="43"/>
    <x v="9"/>
    <d v="2026-09-21T08:45:2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39"/>
    <x v="6"/>
    <x v="43"/>
    <x v="9"/>
    <d v="2026-09-21T08:45:2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8"/>
    <x v="56"/>
    <x v="0"/>
    <d v="2026-09-21T08:45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9"/>
    <x v="56"/>
    <x v="0"/>
    <d v="2026-09-21T08:45:25"/>
    <n v="13"/>
    <m/>
    <m/>
    <m/>
    <m/>
    <m/>
    <n v="4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10"/>
    <x v="56"/>
    <x v="0"/>
    <d v="2026-09-21T08:45:25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2"/>
    <x v="56"/>
    <x v="0"/>
    <d v="2026-09-21T08:45:25"/>
    <n v="12"/>
    <n v="7"/>
    <n v="5"/>
    <m/>
    <m/>
    <m/>
    <n v="1"/>
    <n v="1"/>
    <n v="2"/>
    <n v="4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4"/>
    <x v="56"/>
    <x v="0"/>
    <d v="2026-09-21T08:45:25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5"/>
    <x v="56"/>
    <x v="0"/>
    <d v="2026-09-21T08:45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6"/>
    <x v="56"/>
    <x v="0"/>
    <d v="2026-09-21T08:45:25"/>
    <n v="105"/>
    <n v="4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7"/>
    <x v="56"/>
    <x v="0"/>
    <d v="2026-09-21T08:45:2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1"/>
    <x v="25"/>
    <x v="56"/>
    <x v="0"/>
    <d v="2026-09-21T08:45:25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8"/>
    <x v="50"/>
    <x v="10"/>
    <d v="2026-09-21T08:45:2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9"/>
    <x v="50"/>
    <x v="10"/>
    <d v="2026-09-21T08:45:26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10"/>
    <x v="50"/>
    <x v="10"/>
    <d v="2026-09-21T08:45:26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2"/>
    <x v="50"/>
    <x v="10"/>
    <d v="2026-09-21T08:45:26"/>
    <n v="13"/>
    <n v="5"/>
    <n v="8"/>
    <m/>
    <m/>
    <m/>
    <n v="1"/>
    <n v="2"/>
    <n v="5"/>
    <n v="3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4"/>
    <x v="50"/>
    <x v="10"/>
    <d v="2026-09-21T08:45:2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5"/>
    <x v="50"/>
    <x v="10"/>
    <d v="2026-09-21T08:45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6"/>
    <x v="50"/>
    <x v="10"/>
    <d v="2026-09-21T08:45:26"/>
    <n v="117"/>
    <n v="5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3"/>
    <x v="7"/>
    <x v="50"/>
    <x v="10"/>
    <d v="2026-09-21T08:45:2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8"/>
    <x v="57"/>
    <x v="10"/>
    <d v="2026-09-21T08:4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9"/>
    <x v="57"/>
    <x v="10"/>
    <d v="2026-09-21T08:45:26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10"/>
    <x v="57"/>
    <x v="10"/>
    <d v="2026-09-21T08:45:26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2"/>
    <x v="57"/>
    <x v="10"/>
    <d v="2026-09-21T08:45:26"/>
    <n v="10"/>
    <n v="2"/>
    <n v="8"/>
    <n v="0"/>
    <n v="0"/>
    <n v="0"/>
    <n v="2"/>
    <n v="1"/>
    <n v="4"/>
    <n v="0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4"/>
    <x v="57"/>
    <x v="10"/>
    <d v="2026-09-21T08:45:26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5"/>
    <x v="57"/>
    <x v="10"/>
    <d v="2026-09-21T08:45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6"/>
    <x v="57"/>
    <x v="10"/>
    <d v="2026-09-21T08:45:26"/>
    <n v="7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4"/>
    <x v="7"/>
    <x v="57"/>
    <x v="10"/>
    <d v="2026-09-21T08:45:2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8"/>
    <x v="60"/>
    <x v="10"/>
    <d v="2026-09-21T08:45:2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9"/>
    <x v="60"/>
    <x v="10"/>
    <d v="2026-09-21T08:45:27"/>
    <n v="20"/>
    <m/>
    <m/>
    <m/>
    <m/>
    <m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10"/>
    <x v="60"/>
    <x v="10"/>
    <d v="2026-09-21T08:45:27"/>
    <n v="2"/>
    <m/>
    <m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22"/>
    <x v="60"/>
    <x v="10"/>
    <d v="2026-09-21T08:45:2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2"/>
    <x v="60"/>
    <x v="10"/>
    <d v="2026-09-21T08:45:27"/>
    <n v="15"/>
    <n v="8"/>
    <n v="7"/>
    <m/>
    <m/>
    <m/>
    <n v="2"/>
    <n v="1"/>
    <n v="5"/>
    <n v="5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15"/>
    <x v="60"/>
    <x v="10"/>
    <d v="2026-09-21T08:45:2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4"/>
    <x v="60"/>
    <x v="10"/>
    <d v="2026-09-21T08:45:2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5"/>
    <x v="60"/>
    <x v="10"/>
    <d v="2026-09-21T08:45:2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6"/>
    <x v="60"/>
    <x v="10"/>
    <d v="2026-09-21T08:45:27"/>
    <n v="58"/>
    <n v="2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5"/>
    <x v="7"/>
    <x v="60"/>
    <x v="10"/>
    <d v="2026-09-21T08:45:27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9"/>
    <x v="61"/>
    <x v="10"/>
    <d v="2026-09-21T08:45:27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2"/>
    <x v="61"/>
    <x v="10"/>
    <d v="2026-09-21T08:45:27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4"/>
    <x v="61"/>
    <x v="10"/>
    <d v="2026-09-21T08:45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5"/>
    <x v="61"/>
    <x v="10"/>
    <d v="2026-09-21T08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27"/>
    <x v="61"/>
    <x v="10"/>
    <d v="2026-09-21T08:45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6"/>
    <x v="61"/>
    <x v="10"/>
    <d v="2026-09-21T08:45:2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7"/>
    <x v="61"/>
    <x v="10"/>
    <d v="2026-09-21T08:45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6"/>
    <x v="28"/>
    <x v="61"/>
    <x v="10"/>
    <d v="2026-09-21T08:45:2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8"/>
    <x v="62"/>
    <x v="10"/>
    <d v="2026-09-21T08:45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9"/>
    <x v="62"/>
    <x v="10"/>
    <d v="2026-09-21T08:45:28"/>
    <n v="17"/>
    <m/>
    <m/>
    <m/>
    <m/>
    <m/>
    <n v="6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11"/>
    <x v="62"/>
    <x v="10"/>
    <d v="2026-09-21T08:45:28"/>
    <n v="4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0"/>
    <x v="62"/>
    <x v="10"/>
    <d v="2026-09-21T08:4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1"/>
    <x v="62"/>
    <x v="10"/>
    <d v="2026-09-21T08:4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2"/>
    <x v="62"/>
    <x v="10"/>
    <d v="2026-09-21T08:45:28"/>
    <n v="14"/>
    <n v="6"/>
    <n v="8"/>
    <n v="1"/>
    <n v="1"/>
    <m/>
    <n v="2"/>
    <n v="1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3"/>
    <x v="62"/>
    <x v="10"/>
    <d v="2026-09-21T08:45:2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4"/>
    <x v="62"/>
    <x v="10"/>
    <d v="2026-09-21T08:45:2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5"/>
    <x v="62"/>
    <x v="10"/>
    <d v="2026-09-21T08:45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6"/>
    <x v="62"/>
    <x v="10"/>
    <d v="2026-09-21T08:45:28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7"/>
    <x v="7"/>
    <x v="62"/>
    <x v="10"/>
    <d v="2026-09-21T08:4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8"/>
    <x v="63"/>
    <x v="10"/>
    <d v="2026-09-21T08:45:28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9"/>
    <x v="63"/>
    <x v="10"/>
    <d v="2026-09-21T08:45:28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10"/>
    <x v="63"/>
    <x v="10"/>
    <d v="2026-09-21T08:45:28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2"/>
    <x v="63"/>
    <x v="10"/>
    <d v="2026-09-21T08:45:28"/>
    <n v="13"/>
    <n v="8"/>
    <n v="5"/>
    <m/>
    <m/>
    <m/>
    <n v="0"/>
    <n v="1"/>
    <n v="5"/>
    <n v="5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4"/>
    <x v="63"/>
    <x v="10"/>
    <d v="2026-09-21T08:45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5"/>
    <x v="63"/>
    <x v="10"/>
    <d v="2026-09-21T08:45:2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6"/>
    <x v="63"/>
    <x v="10"/>
    <d v="2026-09-21T08:45:28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8"/>
    <x v="7"/>
    <x v="63"/>
    <x v="10"/>
    <d v="2026-09-21T08:45:2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8"/>
    <x v="65"/>
    <x v="6"/>
    <d v="2026-09-21T08:45:2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9"/>
    <x v="65"/>
    <x v="6"/>
    <d v="2026-09-21T08:45:2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2"/>
    <x v="65"/>
    <x v="6"/>
    <d v="2026-09-21T08:45:29"/>
    <n v="17"/>
    <n v="12"/>
    <n v="5"/>
    <n v="0"/>
    <n v="0"/>
    <n v="0"/>
    <n v="3"/>
    <n v="4"/>
    <n v="6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4"/>
    <x v="65"/>
    <x v="6"/>
    <d v="2026-09-21T08:45:29"/>
    <n v="297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5"/>
    <x v="65"/>
    <x v="6"/>
    <d v="2026-09-21T08:45:2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6"/>
    <x v="65"/>
    <x v="6"/>
    <d v="2026-09-21T08:45:29"/>
    <n v="239"/>
    <n v="10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0"/>
    <x v="7"/>
    <x v="65"/>
    <x v="6"/>
    <d v="2026-09-21T08:45:29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1"/>
    <x v="9"/>
    <x v="66"/>
    <x v="6"/>
    <d v="2026-09-21T08:45:30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1"/>
    <x v="2"/>
    <x v="66"/>
    <x v="6"/>
    <d v="2026-09-21T08:45:30"/>
    <n v="3"/>
    <n v="3"/>
    <m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1"/>
    <x v="4"/>
    <x v="66"/>
    <x v="6"/>
    <d v="2026-09-21T08:45:30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1"/>
    <x v="5"/>
    <x v="66"/>
    <x v="6"/>
    <d v="2026-09-21T08:45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1"/>
    <x v="6"/>
    <x v="66"/>
    <x v="6"/>
    <d v="2026-09-21T08:45:30"/>
    <n v="94"/>
    <n v="4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1"/>
    <x v="7"/>
    <x v="66"/>
    <x v="6"/>
    <d v="2026-09-21T08:45:3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8"/>
    <x v="52"/>
    <x v="11"/>
    <d v="2026-09-21T08:45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9"/>
    <x v="52"/>
    <x v="11"/>
    <d v="2026-09-21T08:45:3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11"/>
    <x v="52"/>
    <x v="11"/>
    <d v="2026-09-21T08:45:31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2"/>
    <x v="52"/>
    <x v="11"/>
    <d v="2026-09-21T08:45:31"/>
    <n v="10"/>
    <n v="7"/>
    <n v="3"/>
    <m/>
    <n v="1"/>
    <n v="1"/>
    <n v="3"/>
    <m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4"/>
    <x v="52"/>
    <x v="11"/>
    <d v="2026-09-21T08:45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5"/>
    <x v="52"/>
    <x v="11"/>
    <d v="2026-09-21T08:4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6"/>
    <x v="52"/>
    <x v="11"/>
    <d v="2026-09-21T08:45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2"/>
    <x v="7"/>
    <x v="52"/>
    <x v="11"/>
    <d v="2026-09-21T08:4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8"/>
    <x v="53"/>
    <x v="11"/>
    <d v="2026-09-21T08:45:3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9"/>
    <x v="53"/>
    <x v="11"/>
    <d v="2026-09-21T08:45:3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10"/>
    <x v="53"/>
    <x v="11"/>
    <d v="2026-09-21T08:45:3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11"/>
    <x v="53"/>
    <x v="11"/>
    <d v="2026-09-21T08:45:32"/>
    <n v="5.6"/>
    <m/>
    <n v="0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2"/>
    <x v="53"/>
    <x v="11"/>
    <d v="2026-09-21T08:45:32"/>
    <n v="22"/>
    <n v="10"/>
    <n v="12"/>
    <m/>
    <n v="1"/>
    <n v="2"/>
    <n v="3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4"/>
    <x v="53"/>
    <x v="11"/>
    <d v="2026-09-21T08:45:3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5"/>
    <x v="53"/>
    <x v="11"/>
    <d v="2026-09-21T08:45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6"/>
    <x v="53"/>
    <x v="11"/>
    <d v="2026-09-21T08:45:32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3"/>
    <x v="7"/>
    <x v="53"/>
    <x v="11"/>
    <d v="2026-09-21T08:45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8"/>
    <x v="54"/>
    <x v="11"/>
    <d v="2026-09-21T08:45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9"/>
    <x v="54"/>
    <x v="11"/>
    <d v="2026-09-21T08:45:32"/>
    <n v="2"/>
    <m/>
    <m/>
    <m/>
    <m/>
    <m/>
    <m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2"/>
    <x v="54"/>
    <x v="11"/>
    <d v="2026-09-21T08:45:32"/>
    <n v="2"/>
    <n v="2"/>
    <m/>
    <m/>
    <m/>
    <m/>
    <n v="1"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4"/>
    <x v="54"/>
    <x v="11"/>
    <d v="2026-09-21T08:45:3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5"/>
    <x v="54"/>
    <x v="11"/>
    <d v="2026-09-21T08:4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6"/>
    <x v="54"/>
    <x v="11"/>
    <d v="2026-09-21T08:45:3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4"/>
    <x v="7"/>
    <x v="54"/>
    <x v="11"/>
    <d v="2026-09-21T08:4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8"/>
    <x v="59"/>
    <x v="11"/>
    <d v="2026-09-21T08:45:3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9"/>
    <x v="59"/>
    <x v="11"/>
    <d v="2026-09-21T08:45:33"/>
    <n v="15"/>
    <m/>
    <m/>
    <m/>
    <m/>
    <m/>
    <n v="1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10"/>
    <x v="59"/>
    <x v="11"/>
    <d v="2026-09-21T08:45:3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0"/>
    <x v="59"/>
    <x v="11"/>
    <d v="2026-09-21T08:45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1"/>
    <x v="59"/>
    <x v="11"/>
    <d v="2026-09-21T08:45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2"/>
    <x v="59"/>
    <x v="11"/>
    <d v="2026-09-21T08:45:33"/>
    <n v="12"/>
    <n v="4"/>
    <n v="8"/>
    <m/>
    <m/>
    <m/>
    <n v="1"/>
    <n v="1"/>
    <n v="6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3"/>
    <x v="59"/>
    <x v="11"/>
    <d v="2026-09-21T08:45:33"/>
    <n v="2"/>
    <n v="2"/>
    <n v="0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4"/>
    <x v="59"/>
    <x v="11"/>
    <d v="2026-09-21T08:45:3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5"/>
    <x v="59"/>
    <x v="11"/>
    <d v="2026-09-21T08:45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6"/>
    <x v="59"/>
    <x v="11"/>
    <d v="2026-09-21T08:45:33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6"/>
    <x v="7"/>
    <x v="59"/>
    <x v="11"/>
    <d v="2026-09-21T08:45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8"/>
    <x v="67"/>
    <x v="11"/>
    <d v="2026-09-21T08:45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9"/>
    <x v="67"/>
    <x v="11"/>
    <d v="2026-09-21T08:45:33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10"/>
    <x v="67"/>
    <x v="11"/>
    <d v="2026-09-21T08:45:3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2"/>
    <x v="67"/>
    <x v="11"/>
    <d v="2026-09-21T08:45:33"/>
    <n v="8"/>
    <n v="3"/>
    <n v="5"/>
    <m/>
    <m/>
    <m/>
    <n v="1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4"/>
    <x v="67"/>
    <x v="11"/>
    <d v="2026-09-21T08:45:3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5"/>
    <x v="67"/>
    <x v="11"/>
    <d v="2026-09-21T08:45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6"/>
    <x v="67"/>
    <x v="11"/>
    <d v="2026-09-21T08:45:33"/>
    <n v="74"/>
    <n v="3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7"/>
    <x v="7"/>
    <x v="67"/>
    <x v="11"/>
    <d v="2026-09-21T08:45:3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8"/>
    <x v="72"/>
    <x v="11"/>
    <d v="2026-09-21T08:45:34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9"/>
    <x v="72"/>
    <x v="11"/>
    <d v="2026-09-21T08:45:34"/>
    <n v="63"/>
    <m/>
    <m/>
    <m/>
    <m/>
    <m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10"/>
    <x v="72"/>
    <x v="11"/>
    <d v="2026-09-21T08:45:34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11"/>
    <x v="72"/>
    <x v="11"/>
    <d v="2026-09-21T08:45:34"/>
    <n v="13.6"/>
    <n v="1.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2"/>
    <x v="72"/>
    <x v="11"/>
    <d v="2026-09-21T08:45:34"/>
    <n v="51"/>
    <n v="19"/>
    <n v="32"/>
    <n v="1"/>
    <m/>
    <n v="6"/>
    <n v="4"/>
    <n v="4"/>
    <n v="13"/>
    <n v="19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4"/>
    <x v="72"/>
    <x v="11"/>
    <d v="2026-09-21T08:45:34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5"/>
    <x v="72"/>
    <x v="11"/>
    <d v="2026-09-21T08:45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6"/>
    <x v="72"/>
    <x v="11"/>
    <d v="2026-09-21T08:45:34"/>
    <n v="194"/>
    <n v="10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8"/>
    <x v="7"/>
    <x v="72"/>
    <x v="11"/>
    <d v="2026-09-21T08:45:3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8"/>
    <x v="74"/>
    <x v="0"/>
    <d v="2026-09-21T08:45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9"/>
    <x v="74"/>
    <x v="0"/>
    <d v="2026-09-21T08:45:3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10"/>
    <x v="74"/>
    <x v="0"/>
    <d v="2026-09-21T08:4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0"/>
    <x v="74"/>
    <x v="0"/>
    <d v="2026-09-21T08:45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1"/>
    <x v="74"/>
    <x v="0"/>
    <d v="2026-09-21T08:45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2"/>
    <x v="74"/>
    <x v="0"/>
    <d v="2026-09-21T08:45:34"/>
    <n v="6"/>
    <n v="2"/>
    <n v="4"/>
    <m/>
    <m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3"/>
    <x v="74"/>
    <x v="0"/>
    <d v="2026-09-21T08:45:3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4"/>
    <x v="74"/>
    <x v="0"/>
    <d v="2026-09-21T08:45:34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5"/>
    <x v="74"/>
    <x v="0"/>
    <d v="2026-09-21T08:4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6"/>
    <x v="74"/>
    <x v="0"/>
    <d v="2026-09-21T08:45:34"/>
    <n v="73"/>
    <n v="3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7"/>
    <x v="74"/>
    <x v="0"/>
    <d v="2026-09-21T08:4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9"/>
    <x v="25"/>
    <x v="74"/>
    <x v="0"/>
    <d v="2026-09-21T08:45:3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8"/>
    <x v="68"/>
    <x v="0"/>
    <d v="2026-09-21T08:45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9"/>
    <x v="68"/>
    <x v="0"/>
    <d v="2026-09-21T08:45:3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10"/>
    <x v="68"/>
    <x v="0"/>
    <d v="2026-09-21T08:45:35"/>
    <n v="10"/>
    <m/>
    <m/>
    <m/>
    <m/>
    <m/>
    <m/>
    <m/>
    <n v="1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11"/>
    <x v="68"/>
    <x v="0"/>
    <d v="2026-09-21T08:45:35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2"/>
    <x v="68"/>
    <x v="0"/>
    <d v="2026-09-21T08:45:35"/>
    <n v="22"/>
    <n v="5"/>
    <n v="17"/>
    <m/>
    <m/>
    <n v="3"/>
    <n v="2"/>
    <m/>
    <n v="4"/>
    <n v="5"/>
    <n v="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4"/>
    <x v="68"/>
    <x v="0"/>
    <d v="2026-09-21T08:45:35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5"/>
    <x v="68"/>
    <x v="0"/>
    <d v="2026-09-21T08:45:3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6"/>
    <x v="68"/>
    <x v="0"/>
    <d v="2026-09-21T08:45:35"/>
    <n v="147"/>
    <n v="6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7"/>
    <x v="68"/>
    <x v="0"/>
    <d v="2026-09-21T08:45:35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25"/>
    <x v="68"/>
    <x v="0"/>
    <d v="2026-09-21T08:45:3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0"/>
    <x v="34"/>
    <x v="68"/>
    <x v="0"/>
    <d v="2026-09-21T08:4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8"/>
    <x v="69"/>
    <x v="0"/>
    <d v="2026-09-21T08:45:35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9"/>
    <x v="69"/>
    <x v="0"/>
    <d v="2026-09-21T08:45:3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2"/>
    <x v="69"/>
    <x v="0"/>
    <d v="2026-09-21T08:45:35"/>
    <n v="4"/>
    <m/>
    <n v="4"/>
    <m/>
    <m/>
    <m/>
    <m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4"/>
    <x v="69"/>
    <x v="0"/>
    <d v="2026-09-21T08:45:3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5"/>
    <x v="69"/>
    <x v="0"/>
    <d v="2026-09-21T08:45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6"/>
    <x v="69"/>
    <x v="0"/>
    <d v="2026-09-21T08:45:35"/>
    <n v="41"/>
    <n v="1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7"/>
    <x v="69"/>
    <x v="0"/>
    <d v="2026-09-21T08:45:3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1"/>
    <x v="25"/>
    <x v="69"/>
    <x v="0"/>
    <d v="2026-09-21T08:45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8"/>
    <x v="70"/>
    <x v="0"/>
    <d v="2026-09-21T08:45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2"/>
    <x v="70"/>
    <x v="0"/>
    <d v="2026-09-21T08:45:36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4"/>
    <x v="70"/>
    <x v="0"/>
    <d v="2026-09-21T08:45:3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5"/>
    <x v="70"/>
    <x v="0"/>
    <d v="2026-09-21T08:45:3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6"/>
    <x v="70"/>
    <x v="0"/>
    <d v="2026-09-21T08:45:36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7"/>
    <x v="70"/>
    <x v="0"/>
    <d v="2026-09-21T08:45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2"/>
    <x v="25"/>
    <x v="70"/>
    <x v="0"/>
    <d v="2026-09-21T08:45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8"/>
    <x v="0"/>
    <x v="0"/>
    <d v="2026-09-21T08:45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9"/>
    <x v="0"/>
    <x v="0"/>
    <d v="2026-09-21T08:45:3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10"/>
    <x v="0"/>
    <x v="0"/>
    <d v="2026-09-21T08:45:36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0"/>
    <x v="0"/>
    <x v="0"/>
    <d v="2026-09-21T08:45:3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1"/>
    <x v="0"/>
    <x v="0"/>
    <d v="2026-09-21T08:45:3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2"/>
    <x v="0"/>
    <x v="0"/>
    <d v="2026-09-21T08:45:36"/>
    <n v="6"/>
    <n v="3"/>
    <n v="3"/>
    <m/>
    <m/>
    <m/>
    <n v="1"/>
    <m/>
    <n v="2"/>
    <n v="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3"/>
    <x v="0"/>
    <x v="0"/>
    <d v="2026-09-21T08:45:36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4"/>
    <x v="0"/>
    <x v="0"/>
    <d v="2026-09-21T08:45:3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5"/>
    <x v="0"/>
    <x v="0"/>
    <d v="2026-09-21T08:45: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6"/>
    <x v="0"/>
    <x v="0"/>
    <d v="2026-09-21T08:45:36"/>
    <n v="128"/>
    <n v="51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7"/>
    <x v="0"/>
    <x v="0"/>
    <d v="2026-09-21T08:45:36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3"/>
    <x v="25"/>
    <x v="0"/>
    <x v="0"/>
    <d v="2026-09-21T08:45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8"/>
    <x v="71"/>
    <x v="0"/>
    <d v="2026-09-21T08:45:3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9"/>
    <x v="71"/>
    <x v="0"/>
    <d v="2026-09-21T08:45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11"/>
    <x v="71"/>
    <x v="0"/>
    <d v="2026-09-21T08:45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2"/>
    <x v="71"/>
    <x v="0"/>
    <d v="2026-09-21T08:45:37"/>
    <n v="10"/>
    <n v="7"/>
    <n v="3"/>
    <m/>
    <m/>
    <n v="2"/>
    <m/>
    <n v="2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4"/>
    <x v="71"/>
    <x v="0"/>
    <d v="2026-09-21T08:45:3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5"/>
    <x v="71"/>
    <x v="0"/>
    <d v="2026-09-21T08:45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6"/>
    <x v="71"/>
    <x v="0"/>
    <d v="2026-09-21T08:45:37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7"/>
    <x v="71"/>
    <x v="0"/>
    <d v="2026-09-21T08:45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4"/>
    <x v="25"/>
    <x v="71"/>
    <x v="0"/>
    <d v="2026-09-21T08:45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8"/>
    <x v="73"/>
    <x v="0"/>
    <d v="2026-09-21T08:45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9"/>
    <x v="73"/>
    <x v="0"/>
    <d v="2026-09-21T08:45:3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10"/>
    <x v="73"/>
    <x v="0"/>
    <d v="2026-09-21T08:45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2"/>
    <x v="73"/>
    <x v="0"/>
    <d v="2026-09-21T08:45:37"/>
    <n v="8"/>
    <n v="3"/>
    <n v="5"/>
    <m/>
    <m/>
    <m/>
    <n v="1"/>
    <m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4"/>
    <x v="73"/>
    <x v="0"/>
    <d v="2026-09-21T08:45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5"/>
    <x v="73"/>
    <x v="0"/>
    <d v="2026-09-21T08:45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6"/>
    <x v="73"/>
    <x v="0"/>
    <d v="2026-09-21T08:45:37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7"/>
    <x v="73"/>
    <x v="0"/>
    <d v="2026-09-21T08:45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5"/>
    <x v="25"/>
    <x v="73"/>
    <x v="0"/>
    <d v="2026-09-21T08:4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8"/>
    <x v="82"/>
    <x v="0"/>
    <d v="2026-09-21T08:45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9"/>
    <x v="82"/>
    <x v="0"/>
    <d v="2026-09-21T08:45:3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2"/>
    <x v="82"/>
    <x v="0"/>
    <d v="2026-09-21T08:45:38"/>
    <n v="4"/>
    <n v="2"/>
    <n v="2"/>
    <m/>
    <m/>
    <m/>
    <m/>
    <n v="1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4"/>
    <x v="82"/>
    <x v="0"/>
    <d v="2026-09-21T08:45:3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5"/>
    <x v="82"/>
    <x v="0"/>
    <d v="2026-09-21T08:45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6"/>
    <x v="82"/>
    <x v="0"/>
    <d v="2026-09-21T08:45:38"/>
    <n v="79"/>
    <n v="3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7"/>
    <x v="82"/>
    <x v="0"/>
    <d v="2026-09-21T08:45:38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6"/>
    <x v="25"/>
    <x v="82"/>
    <x v="0"/>
    <d v="2026-09-21T08:45:3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5"/>
    <x v="8"/>
    <x v="81"/>
    <x v="3"/>
    <d v="2026-09-21T08:45:3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5"/>
    <x v="9"/>
    <x v="81"/>
    <x v="3"/>
    <d v="2026-09-21T08:45:38"/>
    <n v="19"/>
    <m/>
    <m/>
    <m/>
    <m/>
    <m/>
    <n v="10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5"/>
    <x v="2"/>
    <x v="81"/>
    <x v="3"/>
    <d v="2026-09-21T08:45:38"/>
    <n v="14"/>
    <n v="6"/>
    <n v="8"/>
    <n v="0"/>
    <n v="0"/>
    <n v="0"/>
    <n v="3"/>
    <n v="1"/>
    <n v="5"/>
    <n v="5"/>
    <n v="0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5"/>
    <x v="4"/>
    <x v="81"/>
    <x v="3"/>
    <d v="2026-09-21T08:45: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5"/>
    <x v="6"/>
    <x v="81"/>
    <x v="3"/>
    <d v="2026-09-21T08:45:38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6"/>
    <x v="9"/>
    <x v="93"/>
    <x v="3"/>
    <d v="2026-09-21T08:45:39"/>
    <n v="4"/>
    <m/>
    <m/>
    <m/>
    <m/>
    <m/>
    <n v="0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6"/>
    <x v="2"/>
    <x v="93"/>
    <x v="3"/>
    <d v="2026-09-21T08:45:39"/>
    <n v="2"/>
    <n v="1"/>
    <n v="1"/>
    <n v="0"/>
    <n v="0"/>
    <n v="0"/>
    <n v="0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6"/>
    <x v="4"/>
    <x v="93"/>
    <x v="3"/>
    <d v="2026-09-21T08:45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6"/>
    <x v="6"/>
    <x v="93"/>
    <x v="3"/>
    <d v="2026-09-21T08:45:3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7"/>
    <x v="8"/>
    <x v="83"/>
    <x v="3"/>
    <d v="2026-09-21T08:45:3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7"/>
    <x v="9"/>
    <x v="83"/>
    <x v="3"/>
    <d v="2026-09-21T08:45:39"/>
    <n v="18"/>
    <m/>
    <m/>
    <m/>
    <m/>
    <m/>
    <n v="6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7"/>
    <x v="10"/>
    <x v="83"/>
    <x v="3"/>
    <d v="2026-09-21T08:45:39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7"/>
    <x v="2"/>
    <x v="83"/>
    <x v="3"/>
    <d v="2026-09-21T08:45:39"/>
    <n v="19"/>
    <n v="7"/>
    <n v="12"/>
    <n v="0"/>
    <n v="0"/>
    <n v="0"/>
    <n v="3"/>
    <n v="6"/>
    <n v="3"/>
    <n v="6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7"/>
    <x v="4"/>
    <x v="83"/>
    <x v="3"/>
    <d v="2026-09-21T08:45:3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7"/>
    <x v="6"/>
    <x v="83"/>
    <x v="3"/>
    <d v="2026-09-21T08:45:39"/>
    <n v="88"/>
    <n v="3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8"/>
    <x v="84"/>
    <x v="13"/>
    <d v="2026-09-21T08:45:4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9"/>
    <x v="84"/>
    <x v="13"/>
    <d v="2026-09-21T08:45:40"/>
    <n v="16"/>
    <m/>
    <m/>
    <m/>
    <m/>
    <m/>
    <n v="4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10"/>
    <x v="84"/>
    <x v="13"/>
    <d v="2026-09-21T08:45:40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11"/>
    <x v="84"/>
    <x v="13"/>
    <d v="2026-09-21T08:45:40"/>
    <n v="11.2"/>
    <m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0"/>
    <x v="84"/>
    <x v="13"/>
    <d v="2026-09-21T08:45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1"/>
    <x v="84"/>
    <x v="13"/>
    <d v="2026-09-21T08:45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2"/>
    <x v="84"/>
    <x v="13"/>
    <d v="2026-09-21T08:45:40"/>
    <n v="18"/>
    <n v="11"/>
    <n v="7"/>
    <m/>
    <n v="1"/>
    <n v="3"/>
    <n v="2"/>
    <n v="3"/>
    <n v="2"/>
    <n v="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3"/>
    <x v="84"/>
    <x v="13"/>
    <d v="2026-09-21T08:45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4"/>
    <x v="84"/>
    <x v="13"/>
    <d v="2026-09-21T08:45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5"/>
    <x v="84"/>
    <x v="13"/>
    <d v="2026-09-21T08:4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6"/>
    <x v="84"/>
    <x v="13"/>
    <d v="2026-09-21T08:45:40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8"/>
    <x v="7"/>
    <x v="84"/>
    <x v="13"/>
    <d v="2026-09-21T08:4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9"/>
    <x v="87"/>
    <x v="13"/>
    <d v="2026-09-21T08:45:41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10"/>
    <x v="87"/>
    <x v="13"/>
    <d v="2026-09-21T08:45:4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11"/>
    <x v="87"/>
    <x v="13"/>
    <d v="2026-09-21T08:45:41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2"/>
    <x v="87"/>
    <x v="13"/>
    <d v="2026-09-21T08:45:41"/>
    <n v="21"/>
    <n v="5"/>
    <n v="16"/>
    <n v="1"/>
    <m/>
    <n v="2"/>
    <m/>
    <m/>
    <n v="4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4"/>
    <x v="87"/>
    <x v="13"/>
    <d v="2026-09-21T08:45:4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5"/>
    <x v="87"/>
    <x v="13"/>
    <d v="2026-09-21T08:45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6"/>
    <x v="87"/>
    <x v="13"/>
    <d v="2026-09-21T08:45:41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9"/>
    <x v="7"/>
    <x v="87"/>
    <x v="13"/>
    <d v="2026-09-21T08:45:41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8"/>
    <x v="88"/>
    <x v="13"/>
    <d v="2026-09-21T08:45:43"/>
    <n v="38"/>
    <m/>
    <m/>
    <m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9"/>
    <x v="88"/>
    <x v="13"/>
    <d v="2026-09-21T08:45:43"/>
    <n v="74"/>
    <m/>
    <m/>
    <m/>
    <m/>
    <m/>
    <n v="2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10"/>
    <x v="88"/>
    <x v="13"/>
    <d v="2026-09-21T08:45:43"/>
    <n v="7"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11"/>
    <x v="88"/>
    <x v="13"/>
    <d v="2026-09-21T08:45:43"/>
    <n v="16.8"/>
    <n v="9.6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22"/>
    <x v="88"/>
    <x v="13"/>
    <d v="2026-09-21T08:45:43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2"/>
    <x v="88"/>
    <x v="13"/>
    <d v="2026-09-21T08:45:43"/>
    <n v="71"/>
    <n v="33"/>
    <n v="38"/>
    <n v="5"/>
    <n v="2"/>
    <n v="1"/>
    <n v="10"/>
    <n v="9"/>
    <n v="14"/>
    <n v="2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15"/>
    <x v="88"/>
    <x v="13"/>
    <d v="2026-09-21T08:45:4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4"/>
    <x v="88"/>
    <x v="13"/>
    <d v="2026-09-21T08:45:43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5"/>
    <x v="88"/>
    <x v="13"/>
    <d v="2026-09-21T08:45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6"/>
    <x v="88"/>
    <x v="13"/>
    <d v="2026-09-21T08:45:43"/>
    <n v="150"/>
    <n v="57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0"/>
    <x v="7"/>
    <x v="88"/>
    <x v="13"/>
    <d v="2026-09-21T08:45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8"/>
    <x v="89"/>
    <x v="13"/>
    <d v="2026-09-21T08:45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9"/>
    <x v="89"/>
    <x v="13"/>
    <d v="2026-09-21T08:45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12"/>
    <x v="89"/>
    <x v="13"/>
    <d v="2026-09-21T08:4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2"/>
    <x v="89"/>
    <x v="13"/>
    <d v="2026-09-21T08:45:44"/>
    <n v="8"/>
    <n v="4"/>
    <n v="4"/>
    <m/>
    <m/>
    <m/>
    <m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3"/>
    <x v="89"/>
    <x v="13"/>
    <d v="2026-09-21T08:4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4"/>
    <x v="89"/>
    <x v="13"/>
    <d v="2026-09-21T08:45:4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5"/>
    <x v="89"/>
    <x v="13"/>
    <d v="2026-09-21T08:45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6"/>
    <x v="89"/>
    <x v="13"/>
    <d v="2026-09-21T08:45:44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1"/>
    <x v="7"/>
    <x v="89"/>
    <x v="13"/>
    <d v="2026-09-21T08:45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8"/>
    <x v="90"/>
    <x v="6"/>
    <d v="2026-09-21T08:45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9"/>
    <x v="90"/>
    <x v="6"/>
    <d v="2026-09-21T08:45:4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2"/>
    <x v="90"/>
    <x v="6"/>
    <d v="2026-09-21T08:45:44"/>
    <n v="5"/>
    <n v="4"/>
    <n v="1"/>
    <m/>
    <m/>
    <m/>
    <m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4"/>
    <x v="90"/>
    <x v="6"/>
    <d v="2026-09-21T08:45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5"/>
    <x v="90"/>
    <x v="6"/>
    <d v="2026-09-21T08:45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6"/>
    <x v="90"/>
    <x v="6"/>
    <d v="2026-09-21T08:45:44"/>
    <n v="9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2"/>
    <x v="7"/>
    <x v="90"/>
    <x v="6"/>
    <d v="2026-09-21T08:45:4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3"/>
    <x v="9"/>
    <x v="91"/>
    <x v="6"/>
    <d v="2026-09-21T08:45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3"/>
    <x v="2"/>
    <x v="91"/>
    <x v="6"/>
    <d v="2026-09-21T08:45:45"/>
    <n v="4"/>
    <m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3"/>
    <x v="4"/>
    <x v="91"/>
    <x v="6"/>
    <d v="2026-09-21T08:45:4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3"/>
    <x v="6"/>
    <x v="91"/>
    <x v="6"/>
    <d v="2026-09-21T08:45:45"/>
    <n v="41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8"/>
    <x v="92"/>
    <x v="6"/>
    <d v="2026-09-21T08:45:4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9"/>
    <x v="92"/>
    <x v="6"/>
    <d v="2026-09-21T08:45:4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2"/>
    <x v="92"/>
    <x v="6"/>
    <d v="2026-09-21T08:45:45"/>
    <n v="9"/>
    <n v="4"/>
    <n v="5"/>
    <m/>
    <m/>
    <m/>
    <n v="1"/>
    <n v="3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4"/>
    <x v="92"/>
    <x v="6"/>
    <d v="2026-09-21T08:45:45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5"/>
    <x v="92"/>
    <x v="6"/>
    <d v="2026-09-21T08:45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6"/>
    <x v="92"/>
    <x v="6"/>
    <d v="2026-09-21T08:45:45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7"/>
    <x v="92"/>
    <x v="6"/>
    <d v="2026-09-21T08:45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4"/>
    <x v="25"/>
    <x v="92"/>
    <x v="6"/>
    <d v="2026-09-21T08:45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8"/>
    <x v="94"/>
    <x v="10"/>
    <d v="2026-09-21T08:45:46"/>
    <n v="10"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9"/>
    <x v="94"/>
    <x v="10"/>
    <d v="2026-09-21T08:45:4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10"/>
    <x v="94"/>
    <x v="10"/>
    <d v="2026-09-21T08:45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2"/>
    <x v="94"/>
    <x v="10"/>
    <d v="2026-09-21T08:45:46"/>
    <n v="15"/>
    <n v="6"/>
    <n v="9"/>
    <m/>
    <m/>
    <m/>
    <n v="0"/>
    <n v="5"/>
    <n v="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4"/>
    <x v="94"/>
    <x v="10"/>
    <d v="2026-09-21T08:45:46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5"/>
    <x v="94"/>
    <x v="10"/>
    <d v="2026-09-21T08:45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6"/>
    <x v="94"/>
    <x v="10"/>
    <d v="2026-09-21T08:45:46"/>
    <n v="89"/>
    <n v="3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5"/>
    <x v="7"/>
    <x v="94"/>
    <x v="10"/>
    <d v="2026-09-21T08:45:4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8"/>
    <x v="95"/>
    <x v="10"/>
    <d v="2026-09-21T08:45:4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10"/>
    <x v="95"/>
    <x v="10"/>
    <d v="2026-09-21T08:45:4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2"/>
    <x v="95"/>
    <x v="10"/>
    <d v="2026-09-21T08:45:46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4"/>
    <x v="95"/>
    <x v="10"/>
    <d v="2026-09-21T08:45:4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5"/>
    <x v="95"/>
    <x v="10"/>
    <d v="2026-09-21T08:45:4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6"/>
    <x v="95"/>
    <x v="10"/>
    <d v="2026-09-21T08:45:46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6"/>
    <x v="7"/>
    <x v="95"/>
    <x v="10"/>
    <d v="2026-09-21T08:45:4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8"/>
    <x v="96"/>
    <x v="10"/>
    <d v="2026-09-21T08:45:47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9"/>
    <x v="96"/>
    <x v="10"/>
    <d v="2026-09-21T08:45:47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10"/>
    <x v="96"/>
    <x v="10"/>
    <d v="2026-09-21T08:45:47"/>
    <n v="10"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11"/>
    <x v="96"/>
    <x v="10"/>
    <d v="2026-09-21T08:45:47"/>
    <n v="8.8000000000000007"/>
    <n v="0.8"/>
    <n v="2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0"/>
    <x v="96"/>
    <x v="10"/>
    <d v="2026-09-21T08:45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1"/>
    <x v="96"/>
    <x v="10"/>
    <d v="2026-09-21T08:45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22"/>
    <x v="96"/>
    <x v="10"/>
    <d v="2026-09-21T08:45:47"/>
    <n v="6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2"/>
    <x v="96"/>
    <x v="10"/>
    <d v="2026-09-21T08:45:47"/>
    <n v="47"/>
    <n v="20"/>
    <n v="27"/>
    <n v="1"/>
    <n v="1"/>
    <n v="2"/>
    <n v="2"/>
    <n v="5"/>
    <n v="15"/>
    <n v="12"/>
    <n v="6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3"/>
    <x v="96"/>
    <x v="10"/>
    <d v="2026-09-21T08:45:47"/>
    <n v="2"/>
    <m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15"/>
    <x v="96"/>
    <x v="10"/>
    <d v="2026-09-21T08:45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4"/>
    <x v="96"/>
    <x v="10"/>
    <d v="2026-09-21T08:45:47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5"/>
    <x v="96"/>
    <x v="10"/>
    <d v="2026-09-21T08:45:4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6"/>
    <x v="96"/>
    <x v="10"/>
    <d v="2026-09-21T08:45:47"/>
    <n v="153"/>
    <n v="74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7"/>
    <x v="7"/>
    <x v="96"/>
    <x v="10"/>
    <d v="2026-09-21T08:45:47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8"/>
    <x v="9"/>
    <x v="97"/>
    <x v="6"/>
    <d v="2026-09-21T08:45:4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8"/>
    <x v="2"/>
    <x v="97"/>
    <x v="6"/>
    <d v="2026-09-21T08:45:47"/>
    <n v="4"/>
    <n v="3"/>
    <n v="1"/>
    <m/>
    <m/>
    <m/>
    <m/>
    <m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8"/>
    <x v="4"/>
    <x v="97"/>
    <x v="6"/>
    <d v="2026-09-21T08:45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8"/>
    <x v="6"/>
    <x v="97"/>
    <x v="6"/>
    <d v="2026-09-21T08:45:47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8"/>
    <x v="98"/>
    <x v="4"/>
    <d v="2026-09-21T08:45:4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9"/>
    <x v="98"/>
    <x v="4"/>
    <d v="2026-09-21T08:45:4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10"/>
    <x v="98"/>
    <x v="4"/>
    <d v="2026-09-21T08:45:4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11"/>
    <x v="98"/>
    <x v="4"/>
    <d v="2026-09-21T08:4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2"/>
    <x v="98"/>
    <x v="4"/>
    <d v="2026-09-21T08:45:48"/>
    <n v="14"/>
    <n v="5"/>
    <n v="9"/>
    <m/>
    <m/>
    <n v="1"/>
    <n v="2"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4"/>
    <x v="98"/>
    <x v="4"/>
    <d v="2026-09-21T08:45:4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5"/>
    <x v="98"/>
    <x v="4"/>
    <d v="2026-09-21T08:4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6"/>
    <x v="98"/>
    <x v="4"/>
    <d v="2026-09-21T08:45:4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89"/>
    <x v="7"/>
    <x v="98"/>
    <x v="4"/>
    <d v="2026-09-21T08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8"/>
    <x v="99"/>
    <x v="0"/>
    <d v="2026-09-21T08:45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9"/>
    <x v="99"/>
    <x v="0"/>
    <d v="2026-09-21T08:45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10"/>
    <x v="99"/>
    <x v="0"/>
    <d v="2026-09-21T08:45:4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2"/>
    <x v="99"/>
    <x v="0"/>
    <d v="2026-09-21T08:45:48"/>
    <n v="6"/>
    <n v="1"/>
    <n v="5"/>
    <m/>
    <m/>
    <m/>
    <m/>
    <n v="1"/>
    <n v="1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4"/>
    <x v="99"/>
    <x v="0"/>
    <d v="2026-09-21T08:45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5"/>
    <x v="99"/>
    <x v="0"/>
    <d v="2026-09-21T08:4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6"/>
    <x v="99"/>
    <x v="0"/>
    <d v="2026-09-21T08:45:4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0"/>
    <x v="7"/>
    <x v="99"/>
    <x v="0"/>
    <d v="2026-09-21T08:45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8"/>
    <x v="100"/>
    <x v="11"/>
    <d v="2026-09-21T08:45:49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9"/>
    <x v="100"/>
    <x v="11"/>
    <d v="2026-09-21T08:45:49"/>
    <n v="56"/>
    <m/>
    <m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10"/>
    <x v="100"/>
    <x v="11"/>
    <d v="2026-09-21T08:45:49"/>
    <n v="13"/>
    <m/>
    <m/>
    <m/>
    <m/>
    <m/>
    <m/>
    <m/>
    <n v="2"/>
    <m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11"/>
    <x v="100"/>
    <x v="11"/>
    <d v="2026-09-21T08:45:49"/>
    <n v="12"/>
    <n v="1.6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0"/>
    <x v="100"/>
    <x v="11"/>
    <d v="2026-09-21T08:45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1"/>
    <x v="100"/>
    <x v="11"/>
    <d v="2026-09-21T08:45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2"/>
    <x v="100"/>
    <x v="11"/>
    <d v="2026-09-21T08:45:49"/>
    <n v="55"/>
    <n v="26"/>
    <n v="29"/>
    <n v="1"/>
    <n v="2"/>
    <n v="3"/>
    <n v="6"/>
    <n v="5"/>
    <n v="13"/>
    <n v="15"/>
    <n v="2"/>
    <m/>
    <n v="3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3"/>
    <x v="100"/>
    <x v="11"/>
    <d v="2026-09-21T08:45:49"/>
    <n v="2"/>
    <m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16"/>
    <x v="100"/>
    <x v="11"/>
    <d v="2026-09-21T08:45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20"/>
    <x v="100"/>
    <x v="11"/>
    <d v="2026-09-21T08:45:4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4"/>
    <x v="100"/>
    <x v="11"/>
    <d v="2026-09-21T08:45:4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5"/>
    <x v="100"/>
    <x v="11"/>
    <d v="2026-09-21T08:45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6"/>
    <x v="100"/>
    <x v="11"/>
    <d v="2026-09-21T08:45:49"/>
    <n v="141"/>
    <n v="7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1"/>
    <x v="7"/>
    <x v="100"/>
    <x v="11"/>
    <d v="2026-09-21T08:45:49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2"/>
    <x v="8"/>
    <x v="101"/>
    <x v="11"/>
    <d v="2026-09-21T08:45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2"/>
    <x v="9"/>
    <x v="101"/>
    <x v="11"/>
    <d v="2026-09-21T08:45:49"/>
    <n v="8"/>
    <m/>
    <m/>
    <m/>
    <m/>
    <m/>
    <n v="4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2"/>
    <x v="11"/>
    <x v="101"/>
    <x v="11"/>
    <d v="2026-09-21T08:45:4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2"/>
    <x v="2"/>
    <x v="101"/>
    <x v="11"/>
    <d v="2026-09-21T08:45:49"/>
    <n v="9"/>
    <n v="6"/>
    <n v="3"/>
    <m/>
    <n v="1"/>
    <m/>
    <n v="3"/>
    <n v="1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2"/>
    <x v="4"/>
    <x v="101"/>
    <x v="11"/>
    <d v="2026-09-21T08:45:49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2"/>
    <x v="6"/>
    <x v="101"/>
    <x v="11"/>
    <d v="2026-09-21T08:45:49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3"/>
    <x v="9"/>
    <x v="102"/>
    <x v="6"/>
    <d v="2026-09-21T08:45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3"/>
    <x v="2"/>
    <x v="102"/>
    <x v="6"/>
    <d v="2026-09-21T08:45:50"/>
    <n v="1"/>
    <m/>
    <n v="1"/>
    <m/>
    <m/>
    <m/>
    <m/>
    <m/>
    <m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3"/>
    <x v="4"/>
    <x v="102"/>
    <x v="6"/>
    <d v="2026-09-21T08:45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3"/>
    <x v="5"/>
    <x v="102"/>
    <x v="6"/>
    <d v="2026-09-21T08:4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3"/>
    <x v="6"/>
    <x v="102"/>
    <x v="6"/>
    <d v="2026-09-21T08:45:50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3"/>
    <x v="7"/>
    <x v="102"/>
    <x v="6"/>
    <d v="2026-09-21T08:45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8"/>
    <x v="103"/>
    <x v="10"/>
    <d v="2026-09-21T08:45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9"/>
    <x v="103"/>
    <x v="10"/>
    <d v="2026-09-21T08:45:50"/>
    <n v="4"/>
    <m/>
    <m/>
    <m/>
    <m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2"/>
    <x v="103"/>
    <x v="10"/>
    <d v="2026-09-21T08:45:50"/>
    <n v="4"/>
    <n v="2"/>
    <n v="2"/>
    <m/>
    <m/>
    <m/>
    <n v="1"/>
    <n v="1"/>
    <n v="1"/>
    <n v="1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4"/>
    <x v="103"/>
    <x v="10"/>
    <d v="2026-09-21T08:45:5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5"/>
    <x v="103"/>
    <x v="10"/>
    <d v="2026-09-21T08:45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6"/>
    <x v="103"/>
    <x v="10"/>
    <d v="2026-09-21T08:45:50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6"/>
    <x v="7"/>
    <x v="103"/>
    <x v="10"/>
    <d v="2026-09-21T08:45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7"/>
    <x v="8"/>
    <x v="104"/>
    <x v="6"/>
    <d v="2026-09-21T08:45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7"/>
    <x v="2"/>
    <x v="104"/>
    <x v="6"/>
    <d v="2026-09-21T08:45:51"/>
    <n v="1"/>
    <n v="1"/>
    <m/>
    <m/>
    <m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7"/>
    <x v="4"/>
    <x v="104"/>
    <x v="6"/>
    <d v="2026-09-21T08:45:5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7"/>
    <x v="5"/>
    <x v="104"/>
    <x v="6"/>
    <d v="2026-09-21T08:4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7"/>
    <x v="6"/>
    <x v="104"/>
    <x v="6"/>
    <d v="2026-09-21T08:45:5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7"/>
    <x v="7"/>
    <x v="104"/>
    <x v="6"/>
    <d v="2026-09-21T08:4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8"/>
    <x v="4"/>
    <x v="105"/>
    <x v="6"/>
    <d v="2026-09-21T08:45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8"/>
    <x v="5"/>
    <x v="105"/>
    <x v="6"/>
    <d v="2026-09-21T08:4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8"/>
    <x v="6"/>
    <x v="105"/>
    <x v="6"/>
    <d v="2026-09-21T08:45:51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8"/>
    <x v="7"/>
    <x v="105"/>
    <x v="6"/>
    <d v="2026-09-21T08:45:5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8"/>
    <x v="25"/>
    <x v="105"/>
    <x v="6"/>
    <d v="2026-09-21T08:4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8"/>
    <x v="106"/>
    <x v="1"/>
    <d v="2026-09-21T08:45:5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9"/>
    <x v="106"/>
    <x v="1"/>
    <d v="2026-09-21T08:45:5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10"/>
    <x v="106"/>
    <x v="1"/>
    <d v="2026-09-21T08:45:52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11"/>
    <x v="106"/>
    <x v="1"/>
    <d v="2026-09-21T08:45:52"/>
    <n v="10.4"/>
    <n v="1.6"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2"/>
    <x v="106"/>
    <x v="1"/>
    <d v="2026-09-21T08:45:52"/>
    <n v="15"/>
    <n v="5"/>
    <n v="10"/>
    <n v="1"/>
    <n v="1"/>
    <n v="2"/>
    <n v="3"/>
    <n v="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4"/>
    <x v="106"/>
    <x v="1"/>
    <d v="2026-09-21T08:45:5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5"/>
    <x v="106"/>
    <x v="1"/>
    <d v="2026-09-21T08:4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6"/>
    <x v="106"/>
    <x v="1"/>
    <d v="2026-09-21T08:45:52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99"/>
    <x v="7"/>
    <x v="106"/>
    <x v="1"/>
    <d v="2026-09-21T08:45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8"/>
    <x v="116"/>
    <x v="8"/>
    <d v="2026-09-21T08:45:52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9"/>
    <x v="116"/>
    <x v="8"/>
    <d v="2026-09-21T08:45:52"/>
    <n v="24"/>
    <m/>
    <m/>
    <m/>
    <m/>
    <m/>
    <n v="1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10"/>
    <x v="116"/>
    <x v="8"/>
    <d v="2026-09-21T08:45:5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11"/>
    <x v="116"/>
    <x v="8"/>
    <d v="2026-09-21T08:45:52"/>
    <n v="14.4"/>
    <n v="0"/>
    <n v="8.8000000000000007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2"/>
    <x v="116"/>
    <x v="8"/>
    <d v="2026-09-21T08:45:52"/>
    <n v="28"/>
    <n v="14"/>
    <n v="14"/>
    <n v="0"/>
    <n v="3"/>
    <n v="3"/>
    <n v="4"/>
    <n v="5"/>
    <n v="8"/>
    <n v="4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4"/>
    <x v="116"/>
    <x v="8"/>
    <d v="2026-09-21T08:45:5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5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27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6"/>
    <x v="116"/>
    <x v="8"/>
    <d v="2026-09-21T08:45:5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7"/>
    <x v="116"/>
    <x v="8"/>
    <d v="2026-09-21T08:4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0"/>
    <x v="28"/>
    <x v="116"/>
    <x v="8"/>
    <d v="2026-09-21T08:4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8"/>
    <x v="117"/>
    <x v="11"/>
    <d v="2026-09-21T08:45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9"/>
    <x v="117"/>
    <x v="11"/>
    <d v="2026-09-21T08:45:52"/>
    <n v="31"/>
    <m/>
    <m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10"/>
    <x v="117"/>
    <x v="11"/>
    <d v="2026-09-21T08:45:5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11"/>
    <x v="117"/>
    <x v="11"/>
    <d v="2026-09-21T08:45:52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0"/>
    <x v="117"/>
    <x v="11"/>
    <d v="2026-09-21T08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1"/>
    <x v="117"/>
    <x v="11"/>
    <d v="2026-09-21T08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2"/>
    <x v="117"/>
    <x v="11"/>
    <d v="2026-09-21T08:45:52"/>
    <n v="25"/>
    <n v="12"/>
    <n v="13"/>
    <m/>
    <m/>
    <n v="4"/>
    <n v="2"/>
    <n v="1"/>
    <n v="6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3"/>
    <x v="117"/>
    <x v="11"/>
    <d v="2026-09-21T08:45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4"/>
    <x v="117"/>
    <x v="11"/>
    <d v="2026-09-21T08:45:52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5"/>
    <x v="117"/>
    <x v="11"/>
    <d v="2026-09-21T08:4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6"/>
    <x v="117"/>
    <x v="11"/>
    <d v="2026-09-21T08:45:52"/>
    <n v="118"/>
    <n v="4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1"/>
    <x v="7"/>
    <x v="117"/>
    <x v="11"/>
    <d v="2026-09-21T08:45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9"/>
    <x v="118"/>
    <x v="7"/>
    <d v="2026-09-21T08:45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10"/>
    <x v="118"/>
    <x v="7"/>
    <d v="2026-09-21T08:45:53"/>
    <n v="1"/>
    <m/>
    <m/>
    <m/>
    <m/>
    <m/>
    <m/>
    <m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0"/>
    <x v="118"/>
    <x v="7"/>
    <d v="2026-09-21T08:45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1"/>
    <x v="118"/>
    <x v="7"/>
    <d v="2026-09-21T08:45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2"/>
    <x v="118"/>
    <x v="7"/>
    <d v="2026-09-21T08:45:53"/>
    <n v="5"/>
    <n v="2"/>
    <n v="3"/>
    <m/>
    <m/>
    <m/>
    <m/>
    <m/>
    <n v="1"/>
    <n v="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3"/>
    <x v="118"/>
    <x v="7"/>
    <d v="2026-09-21T08:45:5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4"/>
    <x v="118"/>
    <x v="7"/>
    <d v="2026-09-21T08:45:5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5"/>
    <x v="118"/>
    <x v="7"/>
    <d v="2026-09-21T08:4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6"/>
    <x v="118"/>
    <x v="7"/>
    <d v="2026-09-21T08:45:53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3"/>
    <x v="7"/>
    <x v="118"/>
    <x v="7"/>
    <d v="2026-09-21T08:45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8"/>
    <x v="107"/>
    <x v="10"/>
    <d v="2026-09-21T08:4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9"/>
    <x v="107"/>
    <x v="10"/>
    <d v="2026-09-21T08:45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10"/>
    <x v="107"/>
    <x v="10"/>
    <d v="2026-09-21T08:45:5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21"/>
    <x v="107"/>
    <x v="10"/>
    <d v="2026-09-21T08:45:5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2"/>
    <x v="107"/>
    <x v="10"/>
    <d v="2026-09-21T08:45:53"/>
    <n v="7"/>
    <n v="2"/>
    <n v="5"/>
    <m/>
    <m/>
    <m/>
    <n v="1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14"/>
    <x v="107"/>
    <x v="10"/>
    <d v="2026-09-21T08:4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4"/>
    <x v="107"/>
    <x v="10"/>
    <d v="2026-09-21T08:45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5"/>
    <x v="107"/>
    <x v="10"/>
    <d v="2026-09-21T08:45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6"/>
    <x v="107"/>
    <x v="10"/>
    <d v="2026-09-21T08:45:53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4"/>
    <x v="7"/>
    <x v="107"/>
    <x v="10"/>
    <d v="2026-09-21T08:45:53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8"/>
    <x v="108"/>
    <x v="8"/>
    <d v="2026-09-21T08:45:54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9"/>
    <x v="108"/>
    <x v="8"/>
    <d v="2026-09-21T08:45:54"/>
    <n v="10"/>
    <m/>
    <m/>
    <m/>
    <m/>
    <m/>
    <n v="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10"/>
    <x v="108"/>
    <x v="8"/>
    <d v="2026-09-21T08:45:54"/>
    <n v="5"/>
    <m/>
    <m/>
    <m/>
    <m/>
    <m/>
    <m/>
    <m/>
    <n v="1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11"/>
    <x v="108"/>
    <x v="8"/>
    <d v="2026-09-21T08:45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2"/>
    <x v="108"/>
    <x v="8"/>
    <d v="2026-09-21T08:45:54"/>
    <n v="10"/>
    <n v="5"/>
    <n v="5"/>
    <n v="0"/>
    <n v="0"/>
    <n v="1"/>
    <n v="1"/>
    <n v="0"/>
    <n v="3"/>
    <n v="2"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4"/>
    <x v="108"/>
    <x v="8"/>
    <d v="2026-09-21T08:45:5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5"/>
    <x v="108"/>
    <x v="8"/>
    <d v="2026-09-21T08:45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6"/>
    <x v="108"/>
    <x v="8"/>
    <d v="2026-09-21T08:45:54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5"/>
    <x v="7"/>
    <x v="108"/>
    <x v="8"/>
    <d v="2026-09-21T08:45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8"/>
    <x v="109"/>
    <x v="8"/>
    <d v="2026-09-21T08:45:55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9"/>
    <x v="109"/>
    <x v="8"/>
    <d v="2026-09-21T08:45:55"/>
    <n v="18"/>
    <m/>
    <m/>
    <m/>
    <m/>
    <m/>
    <n v="1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10"/>
    <x v="109"/>
    <x v="8"/>
    <d v="2026-09-21T08:45:55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22"/>
    <x v="109"/>
    <x v="8"/>
    <d v="2026-09-21T08:45:55"/>
    <n v="2.8"/>
    <n v="2.8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2"/>
    <x v="109"/>
    <x v="8"/>
    <d v="2026-09-21T08:45:55"/>
    <n v="12"/>
    <n v="5"/>
    <n v="7"/>
    <n v="0"/>
    <n v="0"/>
    <n v="0"/>
    <n v="2"/>
    <n v="0"/>
    <n v="6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15"/>
    <x v="109"/>
    <x v="8"/>
    <d v="2026-09-21T08:45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4"/>
    <x v="109"/>
    <x v="8"/>
    <d v="2026-09-21T08:45:5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5"/>
    <x v="109"/>
    <x v="8"/>
    <d v="2026-09-21T08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6"/>
    <x v="109"/>
    <x v="8"/>
    <d v="2026-09-21T08:45:55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6"/>
    <x v="7"/>
    <x v="109"/>
    <x v="8"/>
    <d v="2026-09-21T08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8"/>
    <x v="110"/>
    <x v="9"/>
    <d v="2026-09-21T08:45:5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9"/>
    <x v="110"/>
    <x v="9"/>
    <d v="2026-09-21T08:45:55"/>
    <n v="32"/>
    <m/>
    <m/>
    <m/>
    <m/>
    <m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10"/>
    <x v="110"/>
    <x v="9"/>
    <d v="2026-09-21T08:45:5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11"/>
    <x v="110"/>
    <x v="9"/>
    <d v="2026-09-21T08:45:55"/>
    <n v="11.2"/>
    <n v="2.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0"/>
    <x v="110"/>
    <x v="9"/>
    <d v="2026-09-21T08:45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1"/>
    <x v="110"/>
    <x v="9"/>
    <d v="2026-09-21T08:45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2"/>
    <x v="110"/>
    <x v="9"/>
    <d v="2026-09-21T08:45:55"/>
    <n v="31"/>
    <n v="9"/>
    <n v="22"/>
    <n v="1"/>
    <m/>
    <n v="3"/>
    <n v="3"/>
    <n v="2"/>
    <n v="5"/>
    <n v="1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3"/>
    <x v="110"/>
    <x v="9"/>
    <d v="2026-09-21T08:45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4"/>
    <x v="110"/>
    <x v="9"/>
    <d v="2026-09-21T08:45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5"/>
    <x v="110"/>
    <x v="9"/>
    <d v="2026-09-21T08:45:5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6"/>
    <x v="110"/>
    <x v="9"/>
    <d v="2026-09-21T08:45:55"/>
    <n v="126"/>
    <n v="5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7"/>
    <x v="110"/>
    <x v="9"/>
    <d v="2026-09-21T08:45:55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25"/>
    <x v="110"/>
    <x v="9"/>
    <d v="2026-09-21T08:45:55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7"/>
    <x v="34"/>
    <x v="110"/>
    <x v="9"/>
    <d v="2026-09-21T08:45:5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8"/>
    <x v="113"/>
    <x v="9"/>
    <d v="2026-09-21T08:45:55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9"/>
    <x v="113"/>
    <x v="9"/>
    <d v="2026-09-21T08:45:55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10"/>
    <x v="113"/>
    <x v="9"/>
    <d v="2026-09-21T08:45:55"/>
    <n v="8"/>
    <m/>
    <m/>
    <m/>
    <m/>
    <m/>
    <m/>
    <m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11"/>
    <x v="113"/>
    <x v="9"/>
    <d v="2026-09-21T08:45:55"/>
    <n v="14.4"/>
    <m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2"/>
    <x v="113"/>
    <x v="9"/>
    <d v="2026-09-21T08:45:55"/>
    <n v="34"/>
    <n v="16"/>
    <n v="18"/>
    <m/>
    <n v="2"/>
    <n v="3"/>
    <n v="5"/>
    <n v="3"/>
    <n v="7"/>
    <n v="6"/>
    <n v="4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4"/>
    <x v="113"/>
    <x v="9"/>
    <d v="2026-09-21T08:45:55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5"/>
    <x v="113"/>
    <x v="9"/>
    <d v="2026-09-21T08:45:5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6"/>
    <x v="113"/>
    <x v="9"/>
    <d v="2026-09-21T08:45:55"/>
    <n v="136"/>
    <n v="65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0"/>
    <x v="7"/>
    <x v="113"/>
    <x v="9"/>
    <d v="2026-09-21T08:45:55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8"/>
    <x v="114"/>
    <x v="13"/>
    <d v="2026-09-21T08:45:57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9"/>
    <x v="114"/>
    <x v="13"/>
    <d v="2026-09-21T08:45:57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10"/>
    <x v="114"/>
    <x v="13"/>
    <d v="2026-09-21T08:45:57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11"/>
    <x v="114"/>
    <x v="13"/>
    <d v="2026-09-21T08:45:57"/>
    <n v="28.8"/>
    <n v="5.6"/>
    <n v="10.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23"/>
    <x v="114"/>
    <x v="13"/>
    <d v="2026-09-21T08:45:57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2"/>
    <x v="114"/>
    <x v="13"/>
    <d v="2026-09-21T08:45:57"/>
    <n v="28"/>
    <n v="12"/>
    <n v="16"/>
    <n v="2"/>
    <n v="3"/>
    <n v="4"/>
    <n v="4"/>
    <n v="5"/>
    <n v="2"/>
    <n v="5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15"/>
    <x v="114"/>
    <x v="13"/>
    <d v="2026-09-21T08:45:57"/>
    <n v="1"/>
    <n v="1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4"/>
    <x v="114"/>
    <x v="13"/>
    <d v="2026-09-21T08:45:5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5"/>
    <x v="114"/>
    <x v="13"/>
    <d v="2026-09-21T08:45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29"/>
    <x v="114"/>
    <x v="13"/>
    <d v="2026-09-21T08:45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6"/>
    <x v="114"/>
    <x v="13"/>
    <d v="2026-09-21T08:45:57"/>
    <n v="63"/>
    <n v="2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7"/>
    <x v="114"/>
    <x v="13"/>
    <d v="2026-09-21T08:45:5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11"/>
    <x v="31"/>
    <x v="114"/>
    <x v="13"/>
    <d v="2026-09-21T08:45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8"/>
    <x v="115"/>
    <x v="1"/>
    <d v="2026-09-21T08:45:57"/>
    <n v="24"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9"/>
    <x v="115"/>
    <x v="1"/>
    <d v="2026-09-21T08:45:57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10"/>
    <x v="115"/>
    <x v="1"/>
    <d v="2026-09-21T08:45:57"/>
    <n v="24"/>
    <m/>
    <m/>
    <m/>
    <m/>
    <m/>
    <m/>
    <m/>
    <n v="6"/>
    <m/>
    <n v="1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11"/>
    <x v="115"/>
    <x v="1"/>
    <d v="2026-09-21T08:45:57"/>
    <n v="20.8"/>
    <n v="3.2"/>
    <n v="6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21"/>
    <x v="115"/>
    <x v="1"/>
    <d v="2026-09-21T08:45:5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2"/>
    <x v="115"/>
    <x v="1"/>
    <d v="2026-09-21T08:45:57"/>
    <n v="54"/>
    <n v="18"/>
    <n v="36"/>
    <n v="2"/>
    <n v="2"/>
    <n v="7"/>
    <n v="5"/>
    <n v="7"/>
    <n v="8"/>
    <n v="5"/>
    <n v="6"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18"/>
    <x v="115"/>
    <x v="1"/>
    <d v="2026-09-21T08:45:57"/>
    <n v="11.2"/>
    <n v="4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19"/>
    <x v="115"/>
    <x v="1"/>
    <d v="2026-09-21T08:45:57"/>
    <n v="8.4"/>
    <m/>
    <m/>
    <n v="4.8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24"/>
    <x v="115"/>
    <x v="1"/>
    <d v="2026-09-21T08:45:57"/>
    <n v="6"/>
    <n v="3"/>
    <n v="3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4"/>
    <x v="115"/>
    <x v="1"/>
    <d v="2026-09-21T08:45:5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30"/>
    <x v="115"/>
    <x v="1"/>
    <d v="2026-09-21T08:4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6"/>
    <x v="115"/>
    <x v="1"/>
    <d v="2026-09-21T08:45:57"/>
    <n v="100"/>
    <n v="4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0"/>
    <x v="32"/>
    <x v="115"/>
    <x v="1"/>
    <d v="2026-09-21T08:4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8"/>
    <x v="120"/>
    <x v="1"/>
    <d v="2026-09-21T08:45:58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9"/>
    <x v="120"/>
    <x v="1"/>
    <d v="2026-09-21T08:45:58"/>
    <n v="62"/>
    <m/>
    <m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10"/>
    <x v="120"/>
    <x v="1"/>
    <d v="2026-09-21T08:45:58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11"/>
    <x v="120"/>
    <x v="1"/>
    <d v="2026-09-21T08:45:58"/>
    <n v="24.8"/>
    <m/>
    <n v="3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0"/>
    <x v="120"/>
    <x v="1"/>
    <d v="2026-09-21T08:45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1"/>
    <x v="120"/>
    <x v="1"/>
    <d v="2026-09-21T08:45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22"/>
    <x v="120"/>
    <x v="1"/>
    <d v="2026-09-21T08:45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23"/>
    <x v="120"/>
    <x v="1"/>
    <d v="2026-09-21T08:45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2"/>
    <x v="120"/>
    <x v="1"/>
    <d v="2026-09-21T08:45:58"/>
    <n v="58"/>
    <n v="24"/>
    <n v="34"/>
    <m/>
    <n v="1"/>
    <n v="8"/>
    <n v="5"/>
    <n v="6"/>
    <n v="14"/>
    <n v="17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3"/>
    <x v="120"/>
    <x v="1"/>
    <d v="2026-09-21T08:45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15"/>
    <x v="120"/>
    <x v="1"/>
    <d v="2026-09-21T08:45:5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4"/>
    <x v="120"/>
    <x v="1"/>
    <d v="2026-09-21T08:45:5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5"/>
    <x v="120"/>
    <x v="1"/>
    <d v="2026-09-21T08:45:5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6"/>
    <x v="120"/>
    <x v="1"/>
    <d v="2026-09-21T08:45:58"/>
    <n v="83"/>
    <n v="3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2"/>
    <x v="7"/>
    <x v="120"/>
    <x v="1"/>
    <d v="2026-09-21T08:45:58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8"/>
    <x v="121"/>
    <x v="9"/>
    <d v="2026-09-21T08:45:59"/>
    <n v="70"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9"/>
    <x v="121"/>
    <x v="9"/>
    <d v="2026-09-21T08:45:59"/>
    <n v="140"/>
    <m/>
    <m/>
    <m/>
    <m/>
    <m/>
    <n v="72"/>
    <n v="6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0"/>
    <x v="121"/>
    <x v="9"/>
    <d v="2026-09-21T08:45:59"/>
    <n v="23"/>
    <m/>
    <m/>
    <m/>
    <m/>
    <m/>
    <m/>
    <m/>
    <n v="12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1"/>
    <x v="121"/>
    <x v="9"/>
    <d v="2026-09-21T08:45:59"/>
    <n v="59.2"/>
    <n v="1.6"/>
    <n v="21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0"/>
    <x v="121"/>
    <x v="9"/>
    <d v="2026-09-21T08:45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"/>
    <x v="121"/>
    <x v="9"/>
    <d v="2026-09-21T08:45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2"/>
    <x v="121"/>
    <x v="9"/>
    <d v="2026-09-21T08:45:59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3"/>
    <x v="121"/>
    <x v="9"/>
    <d v="2026-09-21T08:45:5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22"/>
    <x v="121"/>
    <x v="9"/>
    <d v="2026-09-21T08:45:5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2"/>
    <x v="121"/>
    <x v="9"/>
    <d v="2026-09-21T08:45:59"/>
    <n v="150"/>
    <n v="69"/>
    <n v="81"/>
    <n v="2"/>
    <n v="9"/>
    <n v="14"/>
    <n v="19"/>
    <n v="16"/>
    <n v="36"/>
    <n v="34"/>
    <n v="13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3"/>
    <x v="121"/>
    <x v="9"/>
    <d v="2026-09-21T08:45:59"/>
    <n v="6"/>
    <n v="3"/>
    <n v="3"/>
    <n v="1"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4"/>
    <x v="121"/>
    <x v="9"/>
    <d v="2026-09-21T08:45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15"/>
    <x v="121"/>
    <x v="9"/>
    <d v="2026-09-21T08:4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4"/>
    <x v="121"/>
    <x v="9"/>
    <d v="2026-09-21T08:45:59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5"/>
    <x v="121"/>
    <x v="9"/>
    <d v="2026-09-21T08:45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6"/>
    <x v="121"/>
    <x v="9"/>
    <d v="2026-09-21T08:45:59"/>
    <n v="198"/>
    <n v="8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2"/>
    <x v="7"/>
    <x v="121"/>
    <x v="9"/>
    <d v="2026-09-21T08:45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8"/>
    <x v="122"/>
    <x v="9"/>
    <d v="2026-09-21T08:45:59"/>
    <n v="42"/>
    <m/>
    <m/>
    <m/>
    <n v="2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9"/>
    <x v="122"/>
    <x v="9"/>
    <d v="2026-09-21T08:45:59"/>
    <n v="79"/>
    <m/>
    <m/>
    <m/>
    <m/>
    <m/>
    <n v="48"/>
    <n v="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10"/>
    <x v="122"/>
    <x v="9"/>
    <d v="2026-09-21T08:45:59"/>
    <n v="13"/>
    <m/>
    <m/>
    <m/>
    <m/>
    <m/>
    <m/>
    <m/>
    <n v="1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11"/>
    <x v="122"/>
    <x v="9"/>
    <d v="2026-09-21T08:45:59"/>
    <n v="12"/>
    <n v="3.2"/>
    <n v="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1"/>
    <x v="122"/>
    <x v="9"/>
    <d v="2026-09-21T08:45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12"/>
    <x v="122"/>
    <x v="9"/>
    <d v="2026-09-21T08:45:5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22"/>
    <x v="122"/>
    <x v="9"/>
    <d v="2026-09-21T08:45:59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23"/>
    <x v="122"/>
    <x v="9"/>
    <d v="2026-09-21T08:45:59"/>
    <n v="6.4"/>
    <m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2"/>
    <x v="122"/>
    <x v="9"/>
    <d v="2026-09-21T08:45:59"/>
    <n v="77"/>
    <n v="26"/>
    <n v="51"/>
    <n v="1"/>
    <n v="2"/>
    <n v="1"/>
    <n v="14"/>
    <n v="7"/>
    <n v="24"/>
    <n v="16"/>
    <n v="1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3"/>
    <x v="122"/>
    <x v="9"/>
    <d v="2026-09-21T08:45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15"/>
    <x v="122"/>
    <x v="9"/>
    <d v="2026-09-21T08:45:59"/>
    <n v="4"/>
    <n v="3"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4"/>
    <x v="122"/>
    <x v="9"/>
    <d v="2026-09-21T08:45:59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5"/>
    <x v="122"/>
    <x v="9"/>
    <d v="2026-09-21T08:4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6"/>
    <x v="122"/>
    <x v="9"/>
    <d v="2026-09-21T08:45:59"/>
    <n v="276"/>
    <n v="10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7"/>
    <x v="122"/>
    <x v="9"/>
    <d v="2026-09-21T08:45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23"/>
    <x v="25"/>
    <x v="122"/>
    <x v="9"/>
    <d v="2026-09-21T08:45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8"/>
    <x v="123"/>
    <x v="9"/>
    <d v="2026-09-21T08:46:00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9"/>
    <x v="123"/>
    <x v="9"/>
    <d v="2026-09-21T08:46:00"/>
    <n v="76"/>
    <m/>
    <m/>
    <m/>
    <m/>
    <m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10"/>
    <x v="123"/>
    <x v="9"/>
    <d v="2026-09-21T08:46:00"/>
    <n v="19"/>
    <m/>
    <m/>
    <m/>
    <m/>
    <m/>
    <m/>
    <m/>
    <n v="9"/>
    <m/>
    <n v="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11"/>
    <x v="123"/>
    <x v="9"/>
    <d v="2026-09-21T08:46:00"/>
    <n v="8.8000000000000007"/>
    <n v="1.6"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0"/>
    <x v="123"/>
    <x v="9"/>
    <d v="2026-09-21T08:46:00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1"/>
    <x v="123"/>
    <x v="9"/>
    <d v="2026-09-21T08:46:00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2"/>
    <x v="123"/>
    <x v="9"/>
    <d v="2026-09-21T08:46:00"/>
    <n v="73"/>
    <n v="25"/>
    <n v="48"/>
    <n v="1"/>
    <n v="1"/>
    <n v="4"/>
    <n v="7"/>
    <n v="4"/>
    <n v="18"/>
    <n v="20"/>
    <n v="9"/>
    <m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3"/>
    <x v="123"/>
    <x v="9"/>
    <d v="2026-09-21T08:46:00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4"/>
    <x v="123"/>
    <x v="9"/>
    <d v="2026-09-21T08:46:00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5"/>
    <x v="123"/>
    <x v="9"/>
    <d v="2026-09-21T08:46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6"/>
    <x v="123"/>
    <x v="9"/>
    <d v="2026-09-21T08:46:00"/>
    <n v="169"/>
    <n v="67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7"/>
    <x v="123"/>
    <x v="9"/>
    <d v="2026-09-21T08:46:00"/>
    <n v="30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25"/>
    <x v="123"/>
    <x v="9"/>
    <d v="2026-09-21T08:46:00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58"/>
    <x v="34"/>
    <x v="123"/>
    <x v="9"/>
    <d v="2026-09-21T08:46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8"/>
    <x v="124"/>
    <x v="2"/>
    <d v="2026-09-21T08:46:0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9"/>
    <x v="124"/>
    <x v="2"/>
    <d v="2026-09-21T08:46:00"/>
    <n v="76"/>
    <m/>
    <m/>
    <m/>
    <m/>
    <m/>
    <n v="38"/>
    <n v="3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10"/>
    <x v="124"/>
    <x v="2"/>
    <d v="2026-09-21T08:46:00"/>
    <n v="22"/>
    <m/>
    <m/>
    <m/>
    <m/>
    <m/>
    <m/>
    <m/>
    <n v="13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11"/>
    <x v="124"/>
    <x v="2"/>
    <d v="2026-09-21T08:46:00"/>
    <n v="20.8"/>
    <n v="10.4"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0"/>
    <x v="124"/>
    <x v="2"/>
    <d v="2026-09-21T08:46:0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1"/>
    <x v="124"/>
    <x v="2"/>
    <d v="2026-09-21T08:46:0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22"/>
    <x v="124"/>
    <x v="2"/>
    <d v="2026-09-21T08:46:00"/>
    <n v="10.4"/>
    <m/>
    <n v="4"/>
    <n v="4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2"/>
    <x v="124"/>
    <x v="2"/>
    <d v="2026-09-21T08:46:00"/>
    <n v="77"/>
    <n v="28"/>
    <n v="49"/>
    <n v="5"/>
    <n v="2"/>
    <n v="2"/>
    <n v="5"/>
    <n v="5"/>
    <n v="19"/>
    <n v="19"/>
    <n v="14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3"/>
    <x v="124"/>
    <x v="2"/>
    <d v="2026-09-21T08:46:00"/>
    <n v="3"/>
    <n v="2"/>
    <n v="1"/>
    <m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15"/>
    <x v="124"/>
    <x v="2"/>
    <d v="2026-09-21T08:46:00"/>
    <n v="4"/>
    <n v="4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37"/>
    <x v="124"/>
    <x v="2"/>
    <d v="2026-09-21T08:46:0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20"/>
    <x v="124"/>
    <x v="2"/>
    <d v="2026-09-21T08:46:0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4"/>
    <x v="124"/>
    <x v="2"/>
    <d v="2026-09-21T08:46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5"/>
    <x v="124"/>
    <x v="2"/>
    <d v="2026-09-21T08:46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6"/>
    <x v="124"/>
    <x v="2"/>
    <d v="2026-09-21T08:46:00"/>
    <n v="70"/>
    <n v="2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7"/>
    <x v="124"/>
    <x v="2"/>
    <d v="2026-09-21T08:46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25"/>
    <x v="124"/>
    <x v="2"/>
    <d v="2026-09-21T08:46:0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273"/>
    <x v="34"/>
    <x v="124"/>
    <x v="2"/>
    <d v="2026-09-21T08:46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8"/>
    <x v="125"/>
    <x v="10"/>
    <d v="2026-09-21T08:46:01"/>
    <n v="156"/>
    <m/>
    <m/>
    <m/>
    <n v="7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9"/>
    <x v="125"/>
    <x v="10"/>
    <d v="2026-09-21T08:46:01"/>
    <n v="306"/>
    <m/>
    <m/>
    <m/>
    <m/>
    <m/>
    <n v="18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0"/>
    <x v="125"/>
    <x v="10"/>
    <d v="2026-09-21T08:46:01"/>
    <n v="65"/>
    <m/>
    <m/>
    <m/>
    <m/>
    <m/>
    <m/>
    <m/>
    <n v="46"/>
    <m/>
    <n v="4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1"/>
    <x v="125"/>
    <x v="10"/>
    <d v="2026-09-21T08:46:01"/>
    <n v="66.400000000000006"/>
    <n v="4"/>
    <n v="17.600000000000001"/>
    <n v="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0"/>
    <x v="125"/>
    <x v="10"/>
    <d v="2026-09-21T08:46:01"/>
    <n v="32"/>
    <m/>
    <m/>
    <m/>
    <n v="2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"/>
    <x v="125"/>
    <x v="10"/>
    <d v="2026-09-21T08:46:01"/>
    <n v="34"/>
    <m/>
    <m/>
    <n v="2"/>
    <n v="2"/>
    <n v="0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6"/>
    <x v="125"/>
    <x v="10"/>
    <d v="2026-09-21T08:46:0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2"/>
    <x v="125"/>
    <x v="10"/>
    <d v="2026-09-21T08:46:0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1"/>
    <x v="125"/>
    <x v="10"/>
    <d v="2026-09-21T08:46:01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"/>
    <x v="125"/>
    <x v="10"/>
    <d v="2026-09-21T08:46:01"/>
    <n v="317"/>
    <n v="115"/>
    <n v="202"/>
    <n v="2"/>
    <n v="5"/>
    <n v="18"/>
    <n v="38"/>
    <n v="40"/>
    <n v="91"/>
    <n v="62"/>
    <n v="46"/>
    <m/>
    <n v="2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3"/>
    <x v="125"/>
    <x v="10"/>
    <d v="2026-09-21T08:46:01"/>
    <n v="19"/>
    <n v="13"/>
    <n v="6"/>
    <m/>
    <m/>
    <n v="2"/>
    <n v="1"/>
    <m/>
    <n v="9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4"/>
    <x v="125"/>
    <x v="10"/>
    <d v="2026-09-21T08:46:0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7"/>
    <x v="125"/>
    <x v="10"/>
    <d v="2026-09-21T08:46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8"/>
    <x v="125"/>
    <x v="10"/>
    <d v="2026-09-21T08:46:01"/>
    <n v="47.6"/>
    <n v="3.2"/>
    <n v="8.4"/>
    <n v="11.6"/>
    <n v="9.6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19"/>
    <x v="125"/>
    <x v="10"/>
    <d v="2026-09-21T08:46:01"/>
    <n v="18.8"/>
    <m/>
    <n v="9.1999999999999993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0"/>
    <x v="125"/>
    <x v="10"/>
    <d v="2026-09-21T08:46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4"/>
    <x v="125"/>
    <x v="10"/>
    <d v="2026-09-21T08:46:01"/>
    <n v="14"/>
    <n v="10"/>
    <n v="4"/>
    <n v="1"/>
    <n v="4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4"/>
    <x v="125"/>
    <x v="10"/>
    <d v="2026-09-21T08:46:01"/>
    <n v="819"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5"/>
    <x v="125"/>
    <x v="10"/>
    <d v="2026-09-21T08:46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9"/>
    <x v="125"/>
    <x v="10"/>
    <d v="2026-09-21T08:4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6"/>
    <x v="125"/>
    <x v="10"/>
    <d v="2026-09-21T08:46:01"/>
    <n v="819"/>
    <n v="312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7"/>
    <x v="125"/>
    <x v="10"/>
    <d v="2026-09-21T08:46:01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31"/>
    <x v="125"/>
    <x v="10"/>
    <d v="2026-09-21T08:4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6"/>
    <x v="25"/>
    <x v="125"/>
    <x v="10"/>
    <d v="2026-09-21T08:46:01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8"/>
    <x v="126"/>
    <x v="9"/>
    <d v="2026-09-21T08:46:01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9"/>
    <x v="126"/>
    <x v="9"/>
    <d v="2026-09-21T08:46:01"/>
    <n v="53"/>
    <m/>
    <m/>
    <m/>
    <m/>
    <m/>
    <n v="20"/>
    <n v="3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10"/>
    <x v="126"/>
    <x v="9"/>
    <d v="2026-09-21T08:46:01"/>
    <n v="14"/>
    <m/>
    <m/>
    <m/>
    <m/>
    <m/>
    <m/>
    <m/>
    <n v="6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11"/>
    <x v="126"/>
    <x v="9"/>
    <d v="2026-09-21T08:46:01"/>
    <n v="12.8"/>
    <m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2"/>
    <x v="126"/>
    <x v="9"/>
    <d v="2026-09-21T08:46:01"/>
    <n v="54"/>
    <n v="22"/>
    <n v="32"/>
    <m/>
    <n v="2"/>
    <n v="3"/>
    <n v="4"/>
    <n v="7"/>
    <n v="10"/>
    <n v="16"/>
    <n v="6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18"/>
    <x v="126"/>
    <x v="9"/>
    <d v="2026-09-21T08:46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20"/>
    <x v="126"/>
    <x v="9"/>
    <d v="2026-09-21T08:46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4"/>
    <x v="126"/>
    <x v="9"/>
    <d v="2026-09-21T08:46:01"/>
    <n v="186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5"/>
    <x v="126"/>
    <x v="9"/>
    <d v="2026-09-21T08:46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6"/>
    <x v="126"/>
    <x v="9"/>
    <d v="2026-09-21T08:46:01"/>
    <n v="186"/>
    <n v="7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7"/>
    <x v="126"/>
    <x v="9"/>
    <d v="2026-09-21T08:46:01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25"/>
    <x v="126"/>
    <x v="9"/>
    <d v="2026-09-21T08:46:01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367"/>
    <x v="34"/>
    <x v="126"/>
    <x v="9"/>
    <d v="2026-09-21T08:46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8"/>
    <x v="127"/>
    <x v="1"/>
    <d v="2026-09-21T08:46:02"/>
    <n v="42"/>
    <m/>
    <m/>
    <m/>
    <n v="2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9"/>
    <x v="127"/>
    <x v="1"/>
    <d v="2026-09-21T08:46:02"/>
    <n v="69"/>
    <m/>
    <m/>
    <m/>
    <m/>
    <m/>
    <n v="4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10"/>
    <x v="127"/>
    <x v="1"/>
    <d v="2026-09-21T08:46:02"/>
    <n v="17"/>
    <m/>
    <m/>
    <m/>
    <m/>
    <m/>
    <m/>
    <m/>
    <n v="9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11"/>
    <x v="127"/>
    <x v="1"/>
    <d v="2026-09-21T08:46:02"/>
    <n v="40.799999999999997"/>
    <n v="3.2"/>
    <n v="9.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23"/>
    <x v="127"/>
    <x v="1"/>
    <d v="2026-09-21T08:46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2"/>
    <x v="127"/>
    <x v="1"/>
    <d v="2026-09-21T08:46:02"/>
    <n v="85"/>
    <n v="39"/>
    <n v="46"/>
    <n v="1"/>
    <n v="3"/>
    <n v="11"/>
    <n v="14"/>
    <n v="7"/>
    <n v="23"/>
    <n v="12"/>
    <n v="9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15"/>
    <x v="127"/>
    <x v="1"/>
    <d v="2026-09-21T08:46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4"/>
    <x v="127"/>
    <x v="1"/>
    <d v="2026-09-21T08:46:0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5"/>
    <x v="127"/>
    <x v="1"/>
    <d v="2026-09-21T08:4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6"/>
    <x v="127"/>
    <x v="1"/>
    <d v="2026-09-21T08:46:02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02"/>
    <x v="7"/>
    <x v="127"/>
    <x v="1"/>
    <d v="2026-09-21T08:46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8"/>
    <x v="129"/>
    <x v="2"/>
    <d v="2026-09-21T08:46:02"/>
    <n v="192"/>
    <m/>
    <m/>
    <m/>
    <n v="9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9"/>
    <x v="129"/>
    <x v="2"/>
    <d v="2026-09-21T08:46:02"/>
    <n v="329"/>
    <m/>
    <m/>
    <m/>
    <m/>
    <m/>
    <n v="184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10"/>
    <x v="129"/>
    <x v="2"/>
    <d v="2026-09-21T08:46:02"/>
    <n v="73"/>
    <m/>
    <m/>
    <m/>
    <m/>
    <m/>
    <m/>
    <m/>
    <n v="57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11"/>
    <x v="129"/>
    <x v="2"/>
    <d v="2026-09-21T08:46:02"/>
    <n v="143.19999999999999"/>
    <n v="13.6"/>
    <n v="28.8"/>
    <n v="10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0"/>
    <x v="129"/>
    <x v="2"/>
    <d v="2026-09-21T08:46:02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41"/>
    <x v="129"/>
    <x v="2"/>
    <d v="2026-09-21T08:46:02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1"/>
    <x v="129"/>
    <x v="2"/>
    <d v="2026-09-21T08:46:02"/>
    <n v="16"/>
    <m/>
    <m/>
    <n v="4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26"/>
    <x v="129"/>
    <x v="2"/>
    <d v="2026-09-21T08:46:0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22"/>
    <x v="129"/>
    <x v="2"/>
    <d v="2026-09-21T08:46:02"/>
    <n v="16"/>
    <n v="0.8"/>
    <n v="12.4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23"/>
    <x v="129"/>
    <x v="2"/>
    <d v="2026-09-21T08:46:02"/>
    <n v="8.4"/>
    <m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2"/>
    <x v="129"/>
    <x v="2"/>
    <d v="2026-09-21T08:46:02"/>
    <n v="389"/>
    <n v="167"/>
    <n v="222"/>
    <n v="5"/>
    <n v="10"/>
    <n v="38"/>
    <n v="52"/>
    <n v="43"/>
    <n v="95"/>
    <n v="70"/>
    <n v="57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3"/>
    <x v="129"/>
    <x v="2"/>
    <d v="2026-09-21T08:46:02"/>
    <n v="6"/>
    <n v="4"/>
    <n v="2"/>
    <m/>
    <m/>
    <m/>
    <m/>
    <m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15"/>
    <x v="129"/>
    <x v="2"/>
    <d v="2026-09-21T08:46:02"/>
    <n v="9"/>
    <n v="2"/>
    <n v="7"/>
    <m/>
    <n v="2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4"/>
    <x v="129"/>
    <x v="2"/>
    <d v="2026-09-21T08:46:02"/>
    <n v="486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5"/>
    <x v="129"/>
    <x v="2"/>
    <d v="2026-09-21T08:46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6"/>
    <x v="129"/>
    <x v="2"/>
    <d v="2026-09-21T08:46:02"/>
    <n v="486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9"/>
    <x v="7"/>
    <x v="129"/>
    <x v="2"/>
    <d v="2026-09-21T08:46:02"/>
    <n v="57"/>
    <n v="1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8"/>
    <x v="131"/>
    <x v="9"/>
    <d v="2026-09-21T10:42:07"/>
    <n v="292"/>
    <m/>
    <m/>
    <m/>
    <n v="14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9"/>
    <x v="131"/>
    <x v="9"/>
    <d v="2026-09-21T10:42:07"/>
    <n v="607"/>
    <m/>
    <m/>
    <m/>
    <m/>
    <m/>
    <n v="344"/>
    <n v="26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0"/>
    <x v="131"/>
    <x v="9"/>
    <d v="2026-09-21T10:42:07"/>
    <n v="163"/>
    <m/>
    <m/>
    <m/>
    <m/>
    <m/>
    <m/>
    <m/>
    <n v="85"/>
    <m/>
    <n v="40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1"/>
    <x v="131"/>
    <x v="9"/>
    <d v="2026-09-21T10:42:07"/>
    <n v="218.4"/>
    <n v="27.2"/>
    <n v="51.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0"/>
    <x v="131"/>
    <x v="9"/>
    <d v="2026-09-21T10:42:07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"/>
    <x v="131"/>
    <x v="9"/>
    <d v="2026-09-21T10:42:07"/>
    <n v="16"/>
    <m/>
    <m/>
    <n v="2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2"/>
    <x v="131"/>
    <x v="9"/>
    <d v="2026-09-21T10:42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8"/>
    <x v="64"/>
    <x v="10"/>
    <d v="2026-09-21T12:48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11"/>
    <x v="64"/>
    <x v="10"/>
    <d v="2026-09-21T12:48:1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2"/>
    <x v="64"/>
    <x v="10"/>
    <d v="2026-09-21T12:48:13"/>
    <n v="2"/>
    <n v="1"/>
    <n v="1"/>
    <m/>
    <n v="1"/>
    <m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4"/>
    <x v="64"/>
    <x v="10"/>
    <d v="2026-09-21T12:48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5"/>
    <x v="64"/>
    <x v="10"/>
    <d v="2026-09-21T12:48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6"/>
    <x v="64"/>
    <x v="10"/>
    <d v="2026-09-21T12:48:13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9"/>
    <x v="7"/>
    <x v="64"/>
    <x v="10"/>
    <d v="2026-09-21T12:48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8"/>
    <x v="119"/>
    <x v="1"/>
    <d v="2026-09-21T12:49:15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8"/>
    <x v="58"/>
    <x v="11"/>
    <d v="2026-09-22T08:33:59"/>
    <n v="20"/>
    <m/>
    <m/>
    <m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9"/>
    <x v="58"/>
    <x v="11"/>
    <d v="2026-09-22T08:33:59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10"/>
    <x v="58"/>
    <x v="11"/>
    <d v="2026-09-22T08:33:59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11"/>
    <x v="58"/>
    <x v="11"/>
    <d v="2026-09-22T08:33:59"/>
    <n v="1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22"/>
    <x v="58"/>
    <x v="11"/>
    <d v="2026-09-22T08:33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2"/>
    <x v="58"/>
    <x v="11"/>
    <d v="2026-09-22T08:33:59"/>
    <n v="36"/>
    <n v="12"/>
    <n v="24"/>
    <m/>
    <n v="2"/>
    <n v="2"/>
    <n v="2"/>
    <n v="8"/>
    <n v="8"/>
    <n v="6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15"/>
    <x v="58"/>
    <x v="11"/>
    <d v="2026-09-22T08:3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16"/>
    <x v="58"/>
    <x v="11"/>
    <d v="2026-09-22T08:33:59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8"/>
    <x v="132"/>
    <x v="2"/>
    <d v="2026-09-21T08:46:03"/>
    <n v="242"/>
    <m/>
    <m/>
    <m/>
    <n v="124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9"/>
    <x v="132"/>
    <x v="2"/>
    <d v="2026-09-21T08:46:03"/>
    <n v="479"/>
    <m/>
    <m/>
    <m/>
    <m/>
    <m/>
    <n v="2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0"/>
    <x v="132"/>
    <x v="2"/>
    <d v="2026-09-21T08:46:03"/>
    <n v="142"/>
    <m/>
    <m/>
    <m/>
    <m/>
    <m/>
    <m/>
    <m/>
    <n v="82"/>
    <m/>
    <n v="48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1"/>
    <x v="132"/>
    <x v="2"/>
    <d v="2026-09-21T08:46:03"/>
    <n v="109.6"/>
    <n v="13.6"/>
    <n v="36.799999999999997"/>
    <n v="5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0"/>
    <x v="132"/>
    <x v="2"/>
    <d v="2026-09-21T08:46:03"/>
    <n v="26"/>
    <m/>
    <m/>
    <m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3"/>
    <x v="131"/>
    <x v="9"/>
    <d v="2026-09-21T10:42:07"/>
    <n v="6.66"/>
    <n v="1.85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22"/>
    <x v="131"/>
    <x v="9"/>
    <d v="2026-09-21T10:42:07"/>
    <n v="20.8"/>
    <n v="2.4"/>
    <n v="4.8"/>
    <n v="6.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23"/>
    <x v="131"/>
    <x v="9"/>
    <d v="2026-09-21T10:42:07"/>
    <n v="15.2"/>
    <m/>
    <n v="1.6"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"/>
    <x v="132"/>
    <x v="2"/>
    <d v="2026-09-21T08:46:03"/>
    <n v="32"/>
    <m/>
    <m/>
    <n v="6"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2"/>
    <x v="132"/>
    <x v="2"/>
    <d v="2026-09-21T08:46:0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1"/>
    <x v="132"/>
    <x v="2"/>
    <d v="2026-09-21T08:46:0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2"/>
    <x v="132"/>
    <x v="2"/>
    <d v="2026-09-21T08:46:03"/>
    <n v="14.4"/>
    <m/>
    <n v="7.2"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3"/>
    <x v="132"/>
    <x v="2"/>
    <d v="2026-09-21T08:46:03"/>
    <n v="11.6"/>
    <m/>
    <m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"/>
    <x v="132"/>
    <x v="2"/>
    <d v="2026-09-21T08:46:03"/>
    <n v="528"/>
    <n v="195"/>
    <n v="333"/>
    <n v="7"/>
    <n v="14"/>
    <n v="27"/>
    <n v="62"/>
    <n v="59"/>
    <n v="141"/>
    <n v="100"/>
    <n v="82"/>
    <m/>
    <n v="24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3"/>
    <x v="132"/>
    <x v="2"/>
    <d v="2026-09-21T08:46:03"/>
    <n v="32"/>
    <n v="22"/>
    <n v="10"/>
    <m/>
    <m/>
    <n v="6"/>
    <n v="6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4"/>
    <x v="132"/>
    <x v="2"/>
    <d v="2026-09-21T08:46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5"/>
    <x v="132"/>
    <x v="2"/>
    <d v="2026-09-21T08:46:03"/>
    <n v="7"/>
    <n v="5"/>
    <n v="2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6"/>
    <x v="132"/>
    <x v="2"/>
    <d v="2026-09-21T08:46:03"/>
    <n v="12"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7"/>
    <x v="132"/>
    <x v="2"/>
    <d v="2026-09-21T08:4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33"/>
    <x v="132"/>
    <x v="2"/>
    <d v="2026-09-21T08:46:0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8"/>
    <x v="132"/>
    <x v="2"/>
    <d v="2026-09-21T08:46:03"/>
    <n v="12.8"/>
    <n v="4.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19"/>
    <x v="132"/>
    <x v="2"/>
    <d v="2026-09-21T08:46:0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0"/>
    <x v="132"/>
    <x v="2"/>
    <d v="2026-09-21T08:46:03"/>
    <n v="9"/>
    <n v="1"/>
    <n v="8"/>
    <m/>
    <n v="1"/>
    <n v="1"/>
    <n v="1"/>
    <n v="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4"/>
    <x v="132"/>
    <x v="2"/>
    <d v="2026-09-21T08:46:03"/>
    <n v="4"/>
    <n v="2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4"/>
    <x v="132"/>
    <x v="2"/>
    <d v="2026-09-21T08:46:03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5"/>
    <x v="132"/>
    <x v="2"/>
    <d v="2026-09-21T08:46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6"/>
    <x v="132"/>
    <x v="2"/>
    <d v="2026-09-21T08:46:03"/>
    <n v="333"/>
    <n v="13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7"/>
    <x v="132"/>
    <x v="2"/>
    <d v="2026-09-21T08:46:03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607"/>
    <x v="25"/>
    <x v="132"/>
    <x v="2"/>
    <d v="2026-09-21T08:46:03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8"/>
    <x v="135"/>
    <x v="15"/>
    <d v="2026-09-21T09:29:40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9"/>
    <x v="135"/>
    <x v="15"/>
    <d v="2026-09-21T09:29:40"/>
    <n v="192"/>
    <m/>
    <m/>
    <m/>
    <m/>
    <m/>
    <n v="106"/>
    <n v="8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10"/>
    <x v="135"/>
    <x v="15"/>
    <d v="2026-09-21T09:29:40"/>
    <n v="43"/>
    <m/>
    <m/>
    <m/>
    <m/>
    <m/>
    <m/>
    <m/>
    <n v="12"/>
    <m/>
    <n v="2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8"/>
    <x v="136"/>
    <x v="16"/>
    <d v="2026-09-21T09:36:22"/>
    <n v="86"/>
    <m/>
    <m/>
    <m/>
    <n v="5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9"/>
    <x v="136"/>
    <x v="16"/>
    <d v="2026-09-21T09:36:22"/>
    <n v="194"/>
    <m/>
    <m/>
    <m/>
    <m/>
    <m/>
    <n v="110"/>
    <n v="8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10"/>
    <x v="136"/>
    <x v="16"/>
    <d v="2026-09-21T09:36:22"/>
    <n v="26"/>
    <m/>
    <m/>
    <m/>
    <m/>
    <m/>
    <m/>
    <m/>
    <n v="18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11"/>
    <x v="136"/>
    <x v="16"/>
    <d v="2026-09-21T09:36:22"/>
    <n v="40.799999999999997"/>
    <n v="4.8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0"/>
    <x v="136"/>
    <x v="16"/>
    <d v="2026-09-21T09:36:2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1"/>
    <x v="136"/>
    <x v="16"/>
    <d v="2026-09-21T09:36:22"/>
    <n v="18"/>
    <m/>
    <m/>
    <n v="2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12"/>
    <x v="136"/>
    <x v="16"/>
    <d v="2026-09-21T09:36:2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22"/>
    <x v="136"/>
    <x v="16"/>
    <d v="2026-09-21T09:36:22"/>
    <n v="10.4"/>
    <m/>
    <m/>
    <n v="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8"/>
    <x v="137"/>
    <x v="17"/>
    <d v="2026-09-21T09:36:44"/>
    <n v="130"/>
    <m/>
    <m/>
    <m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9"/>
    <x v="137"/>
    <x v="17"/>
    <d v="2026-09-21T09:36:44"/>
    <n v="228"/>
    <m/>
    <m/>
    <m/>
    <m/>
    <m/>
    <n v="12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0"/>
    <x v="137"/>
    <x v="17"/>
    <d v="2026-09-21T09:36:44"/>
    <n v="76"/>
    <m/>
    <m/>
    <m/>
    <m/>
    <m/>
    <m/>
    <m/>
    <n v="42"/>
    <m/>
    <n v="14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1"/>
    <x v="137"/>
    <x v="17"/>
    <d v="2026-09-21T09:36:44"/>
    <n v="88"/>
    <n v="16"/>
    <n v="17.600000000000001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0"/>
    <x v="137"/>
    <x v="17"/>
    <d v="2026-09-21T09:36:44"/>
    <n v="22"/>
    <m/>
    <m/>
    <m/>
    <n v="2"/>
    <n v="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"/>
    <x v="137"/>
    <x v="17"/>
    <d v="2026-09-21T09:36:44"/>
    <n v="27"/>
    <m/>
    <n v="0"/>
    <n v="2"/>
    <n v="2"/>
    <n v="0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26"/>
    <x v="137"/>
    <x v="17"/>
    <d v="2026-09-21T09:36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2"/>
    <x v="137"/>
    <x v="17"/>
    <d v="2026-09-21T09:36:4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3"/>
    <x v="137"/>
    <x v="17"/>
    <d v="2026-09-21T09:36:44"/>
    <n v="2.96"/>
    <n v="2.9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22"/>
    <x v="137"/>
    <x v="17"/>
    <d v="2026-09-21T09:36:44"/>
    <n v="28"/>
    <n v="0"/>
    <n v="4"/>
    <n v="3.2"/>
    <n v="2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23"/>
    <x v="137"/>
    <x v="17"/>
    <d v="2026-09-21T09:3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2"/>
    <x v="137"/>
    <x v="17"/>
    <d v="2026-09-21T09:36:44"/>
    <n v="285"/>
    <n v="110"/>
    <n v="175"/>
    <n v="8"/>
    <n v="7"/>
    <n v="21"/>
    <n v="28"/>
    <n v="37"/>
    <n v="60"/>
    <n v="55"/>
    <n v="42"/>
    <m/>
    <n v="7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3"/>
    <x v="137"/>
    <x v="17"/>
    <d v="2026-09-21T09:36:44"/>
    <n v="13"/>
    <n v="4"/>
    <n v="9"/>
    <n v="0"/>
    <n v="0"/>
    <n v="1"/>
    <n v="1"/>
    <n v="0"/>
    <n v="3"/>
    <n v="7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4"/>
    <x v="137"/>
    <x v="17"/>
    <d v="2026-09-21T09:36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15"/>
    <x v="137"/>
    <x v="17"/>
    <d v="2026-09-21T09:36:44"/>
    <n v="8"/>
    <n v="4"/>
    <n v="4"/>
    <n v="0"/>
    <n v="1"/>
    <n v="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4"/>
    <x v="137"/>
    <x v="17"/>
    <d v="2026-09-21T09:36:44"/>
    <n v="577"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5"/>
    <x v="137"/>
    <x v="17"/>
    <d v="2026-09-21T09:36:4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6"/>
    <x v="137"/>
    <x v="17"/>
    <d v="2026-09-21T09:36:44"/>
    <n v="577"/>
    <n v="239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7"/>
    <x v="7"/>
    <x v="137"/>
    <x v="17"/>
    <d v="2026-09-21T09:36:44"/>
    <n v="52"/>
    <n v="15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8"/>
    <x v="138"/>
    <x v="18"/>
    <d v="2026-09-21T09:37:07"/>
    <n v="140"/>
    <m/>
    <m/>
    <m/>
    <n v="8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9"/>
    <x v="138"/>
    <x v="18"/>
    <d v="2026-09-21T09:37:07"/>
    <n v="394"/>
    <m/>
    <m/>
    <m/>
    <m/>
    <m/>
    <n v="248"/>
    <n v="14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0"/>
    <x v="138"/>
    <x v="18"/>
    <d v="2026-09-21T09:37:07"/>
    <n v="59"/>
    <m/>
    <m/>
    <m/>
    <m/>
    <m/>
    <m/>
    <m/>
    <n v="43"/>
    <m/>
    <n v="4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1"/>
    <x v="138"/>
    <x v="18"/>
    <d v="2026-09-21T09:37:07"/>
    <n v="182.4"/>
    <n v="21.6"/>
    <n v="46.4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0"/>
    <x v="138"/>
    <x v="18"/>
    <d v="2026-09-21T09:37:07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11"/>
    <x v="135"/>
    <x v="15"/>
    <d v="2026-09-21T09:29:40"/>
    <n v="35.200000000000003"/>
    <n v="1.6"/>
    <n v="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0"/>
    <x v="135"/>
    <x v="15"/>
    <d v="2026-09-21T09:29:4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1"/>
    <x v="135"/>
    <x v="15"/>
    <d v="2026-09-21T09:29:4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22"/>
    <x v="135"/>
    <x v="15"/>
    <d v="2026-09-21T09:29:40"/>
    <n v="4.4000000000000004"/>
    <n v="2.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2"/>
    <x v="135"/>
    <x v="15"/>
    <d v="2026-09-21T09:29:40"/>
    <n v="186"/>
    <n v="72"/>
    <n v="114"/>
    <n v="1"/>
    <n v="1"/>
    <n v="13"/>
    <n v="21"/>
    <n v="20"/>
    <n v="53"/>
    <n v="42"/>
    <n v="13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3"/>
    <x v="135"/>
    <x v="15"/>
    <d v="2026-09-21T09:29:40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15"/>
    <x v="135"/>
    <x v="15"/>
    <d v="2026-09-21T09:29:40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4"/>
    <x v="135"/>
    <x v="15"/>
    <d v="2026-09-21T09:29:40"/>
    <n v="446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5"/>
    <x v="135"/>
    <x v="15"/>
    <d v="2026-09-21T09:29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6"/>
    <x v="135"/>
    <x v="15"/>
    <d v="2026-09-21T09:29:40"/>
    <n v="446"/>
    <n v="177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7"/>
    <x v="135"/>
    <x v="15"/>
    <d v="2026-09-21T09:29:40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5"/>
    <x v="25"/>
    <x v="135"/>
    <x v="15"/>
    <d v="2026-09-21T09:29:4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23"/>
    <x v="136"/>
    <x v="16"/>
    <d v="2026-09-21T09:36:22"/>
    <n v="8"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2"/>
    <x v="136"/>
    <x v="16"/>
    <d v="2026-09-21T09:36:22"/>
    <n v="182"/>
    <n v="83"/>
    <n v="99"/>
    <n v="3"/>
    <n v="4"/>
    <n v="10"/>
    <n v="27"/>
    <n v="16"/>
    <n v="55"/>
    <n v="42"/>
    <n v="19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3"/>
    <x v="136"/>
    <x v="16"/>
    <d v="2026-09-21T09:36:22"/>
    <n v="9"/>
    <n v="6"/>
    <n v="3"/>
    <m/>
    <m/>
    <n v="1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15"/>
    <x v="136"/>
    <x v="16"/>
    <d v="2026-09-21T09:36:22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33"/>
    <x v="136"/>
    <x v="16"/>
    <d v="2026-09-21T09:36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18"/>
    <x v="136"/>
    <x v="16"/>
    <d v="2026-09-21T09:36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20"/>
    <x v="136"/>
    <x v="16"/>
    <d v="2026-09-21T09:36:22"/>
    <n v="1"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24"/>
    <x v="136"/>
    <x v="16"/>
    <d v="2026-09-21T09:3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4"/>
    <x v="136"/>
    <x v="16"/>
    <d v="2026-09-21T09:36:22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5"/>
    <x v="136"/>
    <x v="16"/>
    <d v="2026-09-21T09:36:2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6"/>
    <x v="136"/>
    <x v="16"/>
    <d v="2026-09-21T09:36:22"/>
    <n v="371"/>
    <n v="156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6"/>
    <x v="7"/>
    <x v="136"/>
    <x v="16"/>
    <d v="2026-09-21T09:36:22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8"/>
    <x v="7"/>
    <x v="5"/>
    <d v="2026-09-21T09:51:43"/>
    <n v="120"/>
    <m/>
    <m/>
    <m/>
    <n v="7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9"/>
    <x v="7"/>
    <x v="5"/>
    <d v="2026-09-21T09:51:43"/>
    <n v="324"/>
    <m/>
    <m/>
    <m/>
    <m/>
    <m/>
    <n v="18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10"/>
    <x v="7"/>
    <x v="5"/>
    <d v="2026-09-21T09:51:43"/>
    <n v="85"/>
    <m/>
    <m/>
    <m/>
    <m/>
    <m/>
    <m/>
    <m/>
    <n v="42"/>
    <m/>
    <n v="22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11"/>
    <x v="7"/>
    <x v="5"/>
    <d v="2026-09-21T09:51:43"/>
    <n v="77.599999999999994"/>
    <n v="0"/>
    <n v="20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0"/>
    <x v="7"/>
    <x v="5"/>
    <d v="2026-09-21T09:51:43"/>
    <n v="16"/>
    <m/>
    <m/>
    <m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1"/>
    <x v="7"/>
    <x v="5"/>
    <d v="2026-09-21T09:51:43"/>
    <n v="18"/>
    <m/>
    <m/>
    <n v="2"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26"/>
    <x v="7"/>
    <x v="5"/>
    <d v="2026-09-21T09:51:4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22"/>
    <x v="7"/>
    <x v="5"/>
    <d v="2026-09-21T09:51:43"/>
    <n v="11.2"/>
    <m/>
    <m/>
    <n v="5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15"/>
    <x v="7"/>
    <x v="5"/>
    <d v="2026-09-21T09:51:43"/>
    <n v="5"/>
    <n v="1"/>
    <n v="4"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4"/>
    <x v="7"/>
    <x v="5"/>
    <d v="2026-09-21T09:51:43"/>
    <n v="690"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5"/>
    <x v="7"/>
    <x v="5"/>
    <d v="2026-09-21T09:51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6"/>
    <x v="7"/>
    <x v="5"/>
    <d v="2026-09-21T09:51:43"/>
    <n v="690"/>
    <n v="307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7"/>
    <x v="7"/>
    <x v="5"/>
    <d v="2026-09-21T09:51:43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8"/>
    <x v="22"/>
    <x v="10"/>
    <d v="2026-09-21T09:53:31"/>
    <n v="84"/>
    <m/>
    <m/>
    <m/>
    <n v="3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9"/>
    <x v="22"/>
    <x v="10"/>
    <d v="2026-09-21T09:53:31"/>
    <n v="177"/>
    <m/>
    <m/>
    <m/>
    <m/>
    <m/>
    <n v="86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10"/>
    <x v="22"/>
    <x v="10"/>
    <d v="2026-09-21T09:53:31"/>
    <n v="40"/>
    <m/>
    <m/>
    <m/>
    <m/>
    <m/>
    <m/>
    <m/>
    <n v="28"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11"/>
    <x v="22"/>
    <x v="10"/>
    <d v="2026-09-21T09:53:31"/>
    <n v="62.4"/>
    <n v="2.4"/>
    <n v="2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0"/>
    <x v="22"/>
    <x v="10"/>
    <d v="2026-09-21T09:53:31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1"/>
    <x v="22"/>
    <x v="10"/>
    <d v="2026-09-21T09:53:31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22"/>
    <x v="22"/>
    <x v="10"/>
    <d v="2026-09-21T09:53:31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2"/>
    <x v="22"/>
    <x v="10"/>
    <d v="2026-09-21T09:53:31"/>
    <n v="190"/>
    <n v="73"/>
    <n v="117"/>
    <n v="1"/>
    <n v="7"/>
    <n v="13"/>
    <n v="15"/>
    <n v="27"/>
    <n v="43"/>
    <n v="47"/>
    <n v="28"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3"/>
    <x v="22"/>
    <x v="10"/>
    <d v="2026-09-21T09:53:31"/>
    <n v="4"/>
    <n v="1"/>
    <n v="3"/>
    <m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15"/>
    <x v="22"/>
    <x v="10"/>
    <d v="2026-09-21T09:53:31"/>
    <n v="4"/>
    <n v="1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4"/>
    <x v="22"/>
    <x v="10"/>
    <d v="2026-09-21T09:53:31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5"/>
    <x v="22"/>
    <x v="10"/>
    <d v="2026-09-21T09:53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27"/>
    <x v="22"/>
    <x v="10"/>
    <d v="2026-09-21T09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6"/>
    <x v="22"/>
    <x v="10"/>
    <d v="2026-09-21T09:53:31"/>
    <n v="319"/>
    <n v="133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7"/>
    <x v="22"/>
    <x v="10"/>
    <d v="2026-09-21T09:53:3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6"/>
    <x v="28"/>
    <x v="22"/>
    <x v="10"/>
    <d v="2026-09-21T09:53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0"/>
    <x v="4"/>
    <x v="55"/>
    <x v="5"/>
    <d v="2026-09-21T09:54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0"/>
    <x v="6"/>
    <x v="55"/>
    <x v="5"/>
    <d v="2026-09-21T09:54:07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2"/>
    <x v="4"/>
    <x v="49"/>
    <x v="5"/>
    <d v="2026-09-21T09:58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42"/>
    <x v="6"/>
    <x v="49"/>
    <x v="5"/>
    <d v="2026-09-21T09:58:56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8"/>
    <x v="85"/>
    <x v="12"/>
    <d v="2026-09-21T10:15:38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9"/>
    <x v="85"/>
    <x v="12"/>
    <d v="2026-09-21T10:15:38"/>
    <n v="28"/>
    <m/>
    <m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10"/>
    <x v="85"/>
    <x v="12"/>
    <d v="2026-09-21T10:15:38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11"/>
    <x v="85"/>
    <x v="12"/>
    <d v="2026-09-21T10:15:38"/>
    <n v="9.6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2"/>
    <x v="85"/>
    <x v="12"/>
    <d v="2026-09-21T10:15:38"/>
    <n v="25"/>
    <n v="13"/>
    <n v="12"/>
    <n v="2"/>
    <n v="1"/>
    <n v="0"/>
    <n v="2"/>
    <n v="4"/>
    <n v="10"/>
    <n v="4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4"/>
    <x v="85"/>
    <x v="12"/>
    <d v="2026-09-21T10:15:3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5"/>
    <x v="85"/>
    <x v="12"/>
    <d v="2026-09-21T10:15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"/>
    <x v="138"/>
    <x v="18"/>
    <d v="2026-09-21T09:37:07"/>
    <n v="14"/>
    <m/>
    <n v="0"/>
    <n v="2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2"/>
    <x v="138"/>
    <x v="18"/>
    <d v="2026-09-21T09:37:07"/>
    <n v="5.6"/>
    <n v="0"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3"/>
    <x v="138"/>
    <x v="18"/>
    <d v="2026-09-21T09:37:07"/>
    <n v="2.2200000000000002"/>
    <n v="2.220000000000000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22"/>
    <x v="138"/>
    <x v="18"/>
    <d v="2026-09-21T09:37:07"/>
    <n v="18.8"/>
    <n v="0"/>
    <n v="8.8000000000000007"/>
    <n v="6.4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23"/>
    <x v="138"/>
    <x v="18"/>
    <d v="2026-09-21T09:37:07"/>
    <n v="14.4"/>
    <n v="0"/>
    <n v="4.4000000000000004"/>
    <n v="3.6"/>
    <n v="0"/>
    <n v="3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2"/>
    <x v="138"/>
    <x v="18"/>
    <d v="2026-09-21T09:37:07"/>
    <n v="387"/>
    <n v="180"/>
    <n v="207"/>
    <n v="8"/>
    <n v="13"/>
    <n v="41"/>
    <n v="42"/>
    <n v="28"/>
    <n v="124"/>
    <n v="73"/>
    <n v="43"/>
    <m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3"/>
    <x v="138"/>
    <x v="18"/>
    <d v="2026-09-21T09:37:07"/>
    <n v="8"/>
    <n v="2"/>
    <n v="6"/>
    <n v="0"/>
    <n v="1"/>
    <n v="1"/>
    <n v="2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4"/>
    <x v="138"/>
    <x v="18"/>
    <d v="2026-09-21T09:37:07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15"/>
    <x v="138"/>
    <x v="18"/>
    <d v="2026-09-21T09:37:07"/>
    <n v="9"/>
    <n v="5"/>
    <n v="4"/>
    <n v="0"/>
    <n v="3"/>
    <n v="3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4"/>
    <x v="138"/>
    <x v="18"/>
    <d v="2026-09-21T09:37:07"/>
    <n v="511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5"/>
    <x v="138"/>
    <x v="18"/>
    <d v="2026-09-21T09:37:0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6"/>
    <x v="138"/>
    <x v="18"/>
    <d v="2026-09-21T09:37:07"/>
    <n v="511"/>
    <n v="204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108"/>
    <x v="7"/>
    <x v="138"/>
    <x v="18"/>
    <d v="2026-09-21T09:37:07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23"/>
    <x v="7"/>
    <x v="5"/>
    <d v="2026-09-21T09:51:4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2"/>
    <x v="7"/>
    <x v="5"/>
    <d v="2026-09-21T09:51:43"/>
    <n v="327"/>
    <n v="140"/>
    <n v="187"/>
    <n v="0"/>
    <n v="7"/>
    <n v="24"/>
    <n v="37"/>
    <n v="23"/>
    <n v="93"/>
    <n v="69"/>
    <n v="42"/>
    <m/>
    <n v="1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08"/>
    <x v="3"/>
    <x v="7"/>
    <x v="5"/>
    <d v="2026-09-21T09:51:43"/>
    <n v="11"/>
    <n v="5"/>
    <n v="6"/>
    <m/>
    <m/>
    <n v="1"/>
    <n v="1"/>
    <n v="2"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8"/>
    <x v="86"/>
    <x v="12"/>
    <d v="2026-09-21T10:16:4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9"/>
    <x v="86"/>
    <x v="12"/>
    <d v="2026-09-21T10:16:46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10"/>
    <x v="86"/>
    <x v="12"/>
    <d v="2026-09-21T10:16:46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0"/>
    <x v="86"/>
    <x v="12"/>
    <d v="2026-09-21T10:1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1"/>
    <x v="86"/>
    <x v="12"/>
    <d v="2026-09-21T10:16:4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21"/>
    <x v="86"/>
    <x v="12"/>
    <d v="2026-09-21T10:16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2"/>
    <x v="86"/>
    <x v="12"/>
    <d v="2026-09-21T10:16:46"/>
    <n v="22"/>
    <n v="12"/>
    <n v="10"/>
    <m/>
    <m/>
    <m/>
    <n v="4"/>
    <m/>
    <n v="8"/>
    <n v="7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3"/>
    <x v="86"/>
    <x v="12"/>
    <d v="2026-09-21T10:16:4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8"/>
    <x v="75"/>
    <x v="12"/>
    <d v="2026-09-21T10:17:12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9"/>
    <x v="75"/>
    <x v="12"/>
    <d v="2026-09-21T10:17:12"/>
    <n v="30"/>
    <m/>
    <m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10"/>
    <x v="75"/>
    <x v="12"/>
    <d v="2026-09-21T10:17:1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11"/>
    <x v="75"/>
    <x v="12"/>
    <d v="2026-09-21T10:17:12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2"/>
    <x v="75"/>
    <x v="12"/>
    <d v="2026-09-21T10:17:12"/>
    <n v="29"/>
    <n v="16"/>
    <n v="13"/>
    <n v="0"/>
    <n v="0"/>
    <n v="1"/>
    <n v="5"/>
    <n v="5"/>
    <n v="11"/>
    <n v="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4"/>
    <x v="75"/>
    <x v="12"/>
    <d v="2026-09-21T10:17:1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5"/>
    <x v="75"/>
    <x v="12"/>
    <d v="2026-09-21T10:17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27"/>
    <x v="75"/>
    <x v="12"/>
    <d v="2026-09-21T10:1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8"/>
    <x v="77"/>
    <x v="12"/>
    <d v="2026-09-21T10:21:4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9"/>
    <x v="77"/>
    <x v="12"/>
    <d v="2026-09-21T10:21:47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10"/>
    <x v="77"/>
    <x v="12"/>
    <d v="2026-09-21T10:21:47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11"/>
    <x v="77"/>
    <x v="12"/>
    <d v="2026-09-21T10:21:47"/>
    <n v="8.8000000000000007"/>
    <n v="0.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2"/>
    <x v="77"/>
    <x v="12"/>
    <d v="2026-09-21T10:21:47"/>
    <n v="26"/>
    <n v="10"/>
    <n v="16"/>
    <n v="1"/>
    <n v="1"/>
    <n v="2"/>
    <n v="4"/>
    <n v="1"/>
    <n v="8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4"/>
    <x v="77"/>
    <x v="12"/>
    <d v="2026-09-21T10:21:4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5"/>
    <x v="77"/>
    <x v="12"/>
    <d v="2026-09-21T10:21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6"/>
    <x v="77"/>
    <x v="12"/>
    <d v="2026-09-21T10:21:4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8"/>
    <x v="78"/>
    <x v="12"/>
    <d v="2026-09-21T10:22:28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9"/>
    <x v="78"/>
    <x v="12"/>
    <d v="2026-09-21T10:22:2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10"/>
    <x v="78"/>
    <x v="12"/>
    <d v="2026-09-21T10:22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11"/>
    <x v="78"/>
    <x v="12"/>
    <d v="2026-09-21T10:22:2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2"/>
    <x v="78"/>
    <x v="12"/>
    <d v="2026-09-21T10:22:28"/>
    <n v="11"/>
    <n v="6"/>
    <n v="5"/>
    <m/>
    <n v="1"/>
    <m/>
    <n v="2"/>
    <m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4"/>
    <x v="78"/>
    <x v="12"/>
    <d v="2026-09-21T10:22:2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5"/>
    <x v="78"/>
    <x v="12"/>
    <d v="2026-09-21T10:22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27"/>
    <x v="78"/>
    <x v="12"/>
    <d v="2026-09-21T10:22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8"/>
    <x v="79"/>
    <x v="12"/>
    <d v="2026-09-21T10:23:12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9"/>
    <x v="79"/>
    <x v="12"/>
    <d v="2026-09-21T10:23:12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10"/>
    <x v="79"/>
    <x v="12"/>
    <d v="2026-09-21T10:23:12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11"/>
    <x v="79"/>
    <x v="12"/>
    <d v="2026-09-21T10:23:12"/>
    <n v="11.2"/>
    <n v="1.6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23"/>
    <x v="79"/>
    <x v="12"/>
    <d v="2026-09-21T10:23:12"/>
    <n v="7.6"/>
    <m/>
    <m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2"/>
    <x v="79"/>
    <x v="12"/>
    <d v="2026-09-21T10:23:12"/>
    <n v="33"/>
    <n v="15"/>
    <n v="18"/>
    <n v="1"/>
    <n v="2"/>
    <n v="1"/>
    <n v="6"/>
    <n v="7"/>
    <n v="4"/>
    <n v="9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15"/>
    <x v="79"/>
    <x v="12"/>
    <d v="2026-09-21T10:23:12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4"/>
    <x v="79"/>
    <x v="12"/>
    <d v="2026-09-21T10:23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5"/>
    <x v="79"/>
    <x v="12"/>
    <d v="2026-09-21T10:23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6"/>
    <x v="79"/>
    <x v="12"/>
    <d v="2026-09-21T10:23:12"/>
    <n v="91"/>
    <n v="5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3"/>
    <x v="7"/>
    <x v="79"/>
    <x v="12"/>
    <d v="2026-09-21T10:23:1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8"/>
    <x v="80"/>
    <x v="12"/>
    <d v="2026-09-21T10:25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9"/>
    <x v="80"/>
    <x v="12"/>
    <d v="2026-09-21T10:25:2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11"/>
    <x v="80"/>
    <x v="12"/>
    <d v="2026-09-21T10:25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2"/>
    <x v="80"/>
    <x v="12"/>
    <d v="2026-09-21T10:25:29"/>
    <n v="6"/>
    <n v="4"/>
    <n v="2"/>
    <m/>
    <m/>
    <n v="1"/>
    <n v="1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4"/>
    <x v="80"/>
    <x v="12"/>
    <d v="2026-09-21T10:2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6"/>
    <x v="85"/>
    <x v="12"/>
    <d v="2026-09-21T10:15:38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7"/>
    <x v="7"/>
    <x v="85"/>
    <x v="12"/>
    <d v="2026-09-21T10:15:38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14"/>
    <x v="86"/>
    <x v="12"/>
    <d v="2026-09-21T10:16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4"/>
    <x v="86"/>
    <x v="12"/>
    <d v="2026-09-21T10:16:4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5"/>
    <x v="86"/>
    <x v="12"/>
    <d v="2026-09-21T10:16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6"/>
    <x v="86"/>
    <x v="12"/>
    <d v="2026-09-21T10:16:46"/>
    <n v="41"/>
    <n v="2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8"/>
    <x v="7"/>
    <x v="86"/>
    <x v="12"/>
    <d v="2026-09-21T10:16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6"/>
    <x v="75"/>
    <x v="12"/>
    <d v="2026-09-21T10:17:12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7"/>
    <x v="75"/>
    <x v="12"/>
    <d v="2026-09-21T10:17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69"/>
    <x v="28"/>
    <x v="75"/>
    <x v="12"/>
    <d v="2026-09-21T10:1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0"/>
    <x v="4"/>
    <x v="76"/>
    <x v="12"/>
    <d v="2026-09-21T10:21:0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0"/>
    <x v="6"/>
    <x v="76"/>
    <x v="12"/>
    <d v="2026-09-21T10:21:06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1"/>
    <x v="7"/>
    <x v="77"/>
    <x v="12"/>
    <d v="2026-09-21T10:21:47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6"/>
    <x v="78"/>
    <x v="12"/>
    <d v="2026-09-21T10:22:2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7"/>
    <x v="78"/>
    <x v="12"/>
    <d v="2026-09-21T10:22:2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2"/>
    <x v="28"/>
    <x v="78"/>
    <x v="12"/>
    <d v="2026-09-21T10:22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5"/>
    <x v="80"/>
    <x v="12"/>
    <d v="2026-09-21T10:2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6"/>
    <x v="80"/>
    <x v="12"/>
    <d v="2026-09-21T10:2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74"/>
    <x v="7"/>
    <x v="80"/>
    <x v="12"/>
    <d v="2026-09-21T10:2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8"/>
    <x v="9"/>
    <x v="111"/>
    <x v="5"/>
    <d v="2026-09-21T10:26:30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8"/>
    <x v="2"/>
    <x v="111"/>
    <x v="5"/>
    <d v="2026-09-21T10:26:30"/>
    <n v="3"/>
    <n v="2"/>
    <n v="1"/>
    <m/>
    <m/>
    <m/>
    <m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8"/>
    <x v="4"/>
    <x v="111"/>
    <x v="5"/>
    <d v="2026-09-21T10:26:3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8"/>
    <x v="6"/>
    <x v="111"/>
    <x v="5"/>
    <d v="2026-09-21T10:26:30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8"/>
    <x v="112"/>
    <x v="12"/>
    <d v="2026-09-21T10:27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8"/>
    <x v="128"/>
    <x v="2"/>
    <d v="2026-09-21T10:41:37"/>
    <n v="280"/>
    <m/>
    <m/>
    <m/>
    <n v="136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9"/>
    <x v="128"/>
    <x v="2"/>
    <d v="2026-09-21T10:41:37"/>
    <n v="442"/>
    <m/>
    <m/>
    <m/>
    <m/>
    <m/>
    <n v="229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0"/>
    <x v="128"/>
    <x v="2"/>
    <d v="2026-09-21T10:41:37"/>
    <n v="104"/>
    <m/>
    <m/>
    <m/>
    <m/>
    <m/>
    <m/>
    <m/>
    <n v="46"/>
    <m/>
    <n v="26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1"/>
    <x v="128"/>
    <x v="2"/>
    <d v="2026-09-21T10:41:37"/>
    <n v="106.4"/>
    <n v="12"/>
    <n v="27.2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0"/>
    <x v="128"/>
    <x v="2"/>
    <d v="2026-09-21T10:41:3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"/>
    <x v="128"/>
    <x v="2"/>
    <d v="2026-09-21T10:41:37"/>
    <n v="16"/>
    <m/>
    <m/>
    <n v="2"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2"/>
    <x v="128"/>
    <x v="2"/>
    <d v="2026-09-21T10:41:3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22"/>
    <x v="128"/>
    <x v="2"/>
    <d v="2026-09-21T10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5"/>
    <x v="131"/>
    <x v="9"/>
    <d v="2026-09-21T10:42:07"/>
    <n v="13"/>
    <n v="6"/>
    <n v="7"/>
    <n v="1"/>
    <n v="3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6"/>
    <x v="131"/>
    <x v="9"/>
    <d v="2026-09-21T10:42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7"/>
    <x v="131"/>
    <x v="9"/>
    <d v="2026-09-21T10:42:0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8"/>
    <x v="131"/>
    <x v="9"/>
    <d v="2026-09-21T10:42:07"/>
    <n v="35.6"/>
    <n v="2.8"/>
    <n v="10.8"/>
    <n v="11.2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9"/>
    <x v="131"/>
    <x v="9"/>
    <d v="2026-09-21T10:42:07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20"/>
    <x v="131"/>
    <x v="9"/>
    <d v="2026-09-21T10:42:07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24"/>
    <x v="131"/>
    <x v="9"/>
    <d v="2026-09-21T10:42:07"/>
    <n v="12"/>
    <n v="5"/>
    <n v="7"/>
    <n v="1"/>
    <n v="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4"/>
    <x v="131"/>
    <x v="9"/>
    <d v="2026-09-21T10:42:07"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5"/>
    <x v="131"/>
    <x v="9"/>
    <d v="2026-09-21T10:42:0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6"/>
    <x v="131"/>
    <x v="9"/>
    <d v="2026-09-21T10:42:07"/>
    <n v="683"/>
    <n v="257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7"/>
    <x v="131"/>
    <x v="9"/>
    <d v="2026-09-21T10:42:0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25"/>
    <x v="131"/>
    <x v="9"/>
    <d v="2026-09-21T10:42:07"/>
    <n v="63"/>
    <n v="2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34"/>
    <x v="131"/>
    <x v="9"/>
    <d v="2026-09-21T10:42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9"/>
    <x v="119"/>
    <x v="1"/>
    <d v="2026-09-21T12:49:15"/>
    <n v="46"/>
    <m/>
    <m/>
    <m/>
    <m/>
    <m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10"/>
    <x v="119"/>
    <x v="1"/>
    <d v="2026-09-21T12:49:15"/>
    <n v="17"/>
    <m/>
    <m/>
    <m/>
    <m/>
    <m/>
    <m/>
    <m/>
    <n v="1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11"/>
    <x v="119"/>
    <x v="1"/>
    <d v="2026-09-21T12:49:15"/>
    <n v="28"/>
    <n v="1.6"/>
    <n v="8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9"/>
    <x v="139"/>
    <x v="1"/>
    <d v="2026-10-19T09:22:12"/>
    <n v="362"/>
    <m/>
    <m/>
    <m/>
    <m/>
    <m/>
    <n v="218"/>
    <n v="14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0"/>
    <x v="139"/>
    <x v="1"/>
    <d v="2026-10-19T09:22:12"/>
    <n v="133"/>
    <m/>
    <m/>
    <m/>
    <m/>
    <m/>
    <m/>
    <m/>
    <n v="77"/>
    <m/>
    <n v="34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1"/>
    <x v="139"/>
    <x v="1"/>
    <d v="2026-10-19T09:22:12"/>
    <n v="234"/>
    <n v="23.7"/>
    <n v="63.5"/>
    <n v="14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3"/>
    <x v="139"/>
    <x v="1"/>
    <d v="2026-10-19T09:22:12"/>
    <n v="17.760000000000002"/>
    <n v="8.14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21"/>
    <x v="139"/>
    <x v="1"/>
    <d v="2026-10-19T09:22:12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22"/>
    <x v="139"/>
    <x v="1"/>
    <d v="2026-10-19T09:22:12"/>
    <n v="7.6"/>
    <n v="4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23"/>
    <x v="139"/>
    <x v="1"/>
    <d v="2026-10-19T09:22:12"/>
    <n v="13.6"/>
    <m/>
    <n v="8.8000000000000007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2"/>
    <x v="139"/>
    <x v="1"/>
    <d v="2026-10-19T09:22:12"/>
    <n v="483"/>
    <n v="205"/>
    <n v="278"/>
    <n v="9"/>
    <n v="21"/>
    <n v="47"/>
    <n v="63"/>
    <n v="44"/>
    <n v="109"/>
    <n v="73"/>
    <n v="78"/>
    <m/>
    <n v="17"/>
    <n v="1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4"/>
    <x v="139"/>
    <x v="1"/>
    <d v="2026-10-19T09:22:12"/>
    <n v="8"/>
    <n v="3"/>
    <n v="5"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5"/>
    <x v="139"/>
    <x v="1"/>
    <d v="2026-10-19T09:22:12"/>
    <n v="5"/>
    <n v="2"/>
    <n v="3"/>
    <n v="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6"/>
    <x v="139"/>
    <x v="1"/>
    <d v="2026-10-19T09:22:12"/>
    <n v="20"/>
    <m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7"/>
    <x v="139"/>
    <x v="1"/>
    <d v="2026-10-19T09:22:12"/>
    <n v="45"/>
    <m/>
    <m/>
    <m/>
    <m/>
    <m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8"/>
    <x v="139"/>
    <x v="1"/>
    <d v="2026-10-19T09:22:12"/>
    <n v="150.80000000000001"/>
    <n v="16.399999999999999"/>
    <n v="26.4"/>
    <n v="59.2"/>
    <n v="33.200000000000003"/>
    <n v="7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19"/>
    <x v="139"/>
    <x v="1"/>
    <d v="2026-10-19T09:22:12"/>
    <n v="57.6"/>
    <n v="4.8"/>
    <n v="10.4"/>
    <n v="30.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20"/>
    <x v="139"/>
    <x v="1"/>
    <d v="2026-10-19T09:22:12"/>
    <n v="32"/>
    <n v="12"/>
    <n v="20"/>
    <m/>
    <n v="1"/>
    <n v="3"/>
    <n v="6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24"/>
    <x v="139"/>
    <x v="1"/>
    <d v="2026-10-19T09:22:12"/>
    <n v="50"/>
    <n v="30"/>
    <n v="20"/>
    <n v="4"/>
    <n v="11"/>
    <n v="17"/>
    <n v="10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9"/>
    <x v="112"/>
    <x v="12"/>
    <d v="2026-09-21T10:27:1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2"/>
    <x v="112"/>
    <x v="12"/>
    <d v="2026-09-21T10:27:13"/>
    <n v="9"/>
    <n v="6"/>
    <n v="3"/>
    <m/>
    <m/>
    <m/>
    <m/>
    <n v="2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4"/>
    <x v="112"/>
    <x v="12"/>
    <d v="2026-09-21T10:27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5"/>
    <x v="112"/>
    <x v="12"/>
    <d v="2026-09-21T10:27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6"/>
    <x v="112"/>
    <x v="12"/>
    <d v="2026-09-21T10:27:13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509"/>
    <x v="7"/>
    <x v="112"/>
    <x v="12"/>
    <d v="2026-09-21T10:27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2"/>
    <x v="128"/>
    <x v="2"/>
    <d v="2026-09-21T10:41:37"/>
    <n v="512"/>
    <n v="204"/>
    <n v="308"/>
    <n v="10"/>
    <n v="13"/>
    <n v="34"/>
    <n v="68"/>
    <n v="72"/>
    <n v="115"/>
    <n v="109"/>
    <n v="46"/>
    <m/>
    <n v="13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3"/>
    <x v="128"/>
    <x v="2"/>
    <d v="2026-09-21T10:41:37"/>
    <n v="10"/>
    <n v="8"/>
    <n v="2"/>
    <n v="1"/>
    <n v="1"/>
    <n v="1"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5"/>
    <x v="128"/>
    <x v="2"/>
    <d v="2026-09-21T10:41:37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6"/>
    <x v="128"/>
    <x v="2"/>
    <d v="2026-09-21T10:41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7"/>
    <x v="128"/>
    <x v="2"/>
    <d v="2026-09-21T10:41:3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8"/>
    <x v="128"/>
    <x v="2"/>
    <d v="2026-09-21T10:41:37"/>
    <n v="20.8"/>
    <m/>
    <n v="8.8000000000000007"/>
    <n v="3.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19"/>
    <x v="128"/>
    <x v="2"/>
    <d v="2026-09-21T10:4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20"/>
    <x v="128"/>
    <x v="2"/>
    <d v="2026-09-21T10:41:37"/>
    <n v="8"/>
    <n v="6"/>
    <n v="2"/>
    <m/>
    <m/>
    <m/>
    <n v="1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24"/>
    <x v="128"/>
    <x v="2"/>
    <d v="2026-09-21T10:41:37"/>
    <n v="6"/>
    <n v="3"/>
    <n v="3"/>
    <m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4"/>
    <x v="128"/>
    <x v="2"/>
    <d v="2026-09-21T10:41:37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5"/>
    <x v="128"/>
    <x v="2"/>
    <d v="2026-09-21T10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6"/>
    <x v="128"/>
    <x v="2"/>
    <d v="2026-09-21T10:41:37"/>
    <n v="477"/>
    <n v="20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7"/>
    <x v="128"/>
    <x v="2"/>
    <d v="2026-09-21T10:41:3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25"/>
    <x v="128"/>
    <x v="2"/>
    <d v="2026-09-21T10:41:37"/>
    <n v="76"/>
    <n v="21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494"/>
    <x v="34"/>
    <x v="128"/>
    <x v="2"/>
    <d v="2026-09-21T10:41:3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2"/>
    <x v="131"/>
    <x v="9"/>
    <d v="2026-09-21T10:42:07"/>
    <n v="671"/>
    <n v="270"/>
    <n v="401"/>
    <n v="8"/>
    <n v="15"/>
    <n v="53"/>
    <n v="72"/>
    <n v="74"/>
    <n v="172"/>
    <n v="133"/>
    <n v="86"/>
    <m/>
    <n v="20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3"/>
    <x v="131"/>
    <x v="9"/>
    <d v="2026-09-21T10:42:07"/>
    <n v="8"/>
    <n v="3"/>
    <n v="5"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69"/>
    <x v="14"/>
    <x v="131"/>
    <x v="9"/>
    <d v="2026-09-21T10:42:07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0"/>
    <x v="119"/>
    <x v="1"/>
    <d v="2026-09-21T12:4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1"/>
    <x v="119"/>
    <x v="1"/>
    <d v="2026-09-21T12:4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22"/>
    <x v="119"/>
    <x v="1"/>
    <d v="2026-09-21T12:49:15"/>
    <n v="6.8"/>
    <m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23"/>
    <x v="119"/>
    <x v="1"/>
    <d v="2026-09-21T12:49:1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2"/>
    <x v="119"/>
    <x v="1"/>
    <d v="2026-09-21T12:49:15"/>
    <n v="62"/>
    <n v="14"/>
    <n v="48"/>
    <n v="1"/>
    <n v="4"/>
    <n v="7"/>
    <n v="5"/>
    <n v="6"/>
    <n v="12"/>
    <n v="11"/>
    <n v="1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3"/>
    <x v="119"/>
    <x v="1"/>
    <d v="2026-09-21T12:49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15"/>
    <x v="119"/>
    <x v="1"/>
    <d v="2026-09-21T12:49:15"/>
    <n v="3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17"/>
    <x v="119"/>
    <x v="1"/>
    <d v="2026-09-21T12:49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20"/>
    <x v="119"/>
    <x v="1"/>
    <d v="2026-09-21T12:49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4"/>
    <x v="119"/>
    <x v="1"/>
    <d v="2026-09-21T12:49:15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5"/>
    <x v="119"/>
    <x v="1"/>
    <d v="2026-09-21T12:49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6"/>
    <x v="119"/>
    <x v="1"/>
    <d v="2026-09-21T12:49:15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701"/>
    <x v="7"/>
    <x v="119"/>
    <x v="1"/>
    <d v="2026-09-21T12:49:15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22"/>
    <x v="21"/>
    <x v="1"/>
    <d v="2026-09-21T12:49:59"/>
    <n v="25.2"/>
    <m/>
    <m/>
    <n v="20.399999999999999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23"/>
    <x v="21"/>
    <x v="1"/>
    <d v="2026-09-21T12:49:59"/>
    <n v="11.2"/>
    <n v="6.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325"/>
    <x v="2"/>
    <x v="21"/>
    <x v="1"/>
    <d v="2026-09-21T12:49:59"/>
    <n v="549"/>
    <n v="239"/>
    <n v="310"/>
    <n v="14"/>
    <n v="23"/>
    <n v="48"/>
    <n v="71"/>
    <n v="48"/>
    <n v="140"/>
    <n v="100"/>
    <n v="70"/>
    <m/>
    <n v="16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1"/>
    <x v="130"/>
    <x v="12"/>
    <d v="2026-09-21T12:51:39"/>
    <n v="36.799999999999997"/>
    <n v="2.4"/>
    <n v="10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0"/>
    <x v="130"/>
    <x v="12"/>
    <d v="2026-09-21T12:51:39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"/>
    <x v="130"/>
    <x v="12"/>
    <d v="2026-09-21T12:51:39"/>
    <n v="6"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2"/>
    <x v="130"/>
    <x v="12"/>
    <d v="2026-09-21T12:51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3"/>
    <x v="130"/>
    <x v="12"/>
    <d v="2026-09-21T12:51:39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22"/>
    <x v="130"/>
    <x v="12"/>
    <d v="2026-09-21T12:51:39"/>
    <n v="15.6"/>
    <m/>
    <m/>
    <n v="4.8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23"/>
    <x v="130"/>
    <x v="12"/>
    <d v="2026-09-21T12:51:3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2"/>
    <x v="130"/>
    <x v="12"/>
    <d v="2026-09-21T12:51:39"/>
    <n v="115"/>
    <n v="48"/>
    <n v="67"/>
    <n v="1"/>
    <n v="3"/>
    <n v="8"/>
    <n v="14"/>
    <n v="10"/>
    <n v="30"/>
    <n v="29"/>
    <n v="12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3"/>
    <x v="130"/>
    <x v="12"/>
    <d v="2026-09-21T12:51:39"/>
    <n v="4"/>
    <n v="1"/>
    <n v="3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4"/>
    <x v="130"/>
    <x v="12"/>
    <d v="2026-09-21T12:5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15"/>
    <x v="130"/>
    <x v="12"/>
    <d v="2026-09-21T12:51:39"/>
    <n v="4"/>
    <n v="2"/>
    <n v="2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4"/>
    <x v="130"/>
    <x v="12"/>
    <d v="2026-09-21T12:51:39"/>
    <n v="201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5"/>
    <x v="130"/>
    <x v="12"/>
    <d v="2026-09-21T12:51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27"/>
    <x v="130"/>
    <x v="12"/>
    <d v="2026-09-21T12:51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6"/>
    <x v="130"/>
    <x v="12"/>
    <d v="2026-09-21T12:51:39"/>
    <n v="201"/>
    <n v="8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7"/>
    <x v="130"/>
    <x v="12"/>
    <d v="2026-09-21T12:51:39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200538"/>
    <x v="28"/>
    <x v="130"/>
    <x v="12"/>
    <d v="2026-09-21T12:5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20"/>
    <x v="58"/>
    <x v="11"/>
    <d v="2026-09-22T08:33:59"/>
    <n v="3"/>
    <n v="2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4"/>
    <x v="58"/>
    <x v="11"/>
    <d v="2026-09-22T08:33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5"/>
    <x v="58"/>
    <x v="11"/>
    <d v="2026-09-22T08:33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6"/>
    <x v="58"/>
    <x v="11"/>
    <d v="2026-09-22T08:33:59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7"/>
    <x v="58"/>
    <x v="11"/>
    <d v="2026-09-22T08:33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n v="105455"/>
    <x v="25"/>
    <x v="58"/>
    <x v="11"/>
    <d v="2026-09-22T08:33:59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8"/>
    <x v="139"/>
    <x v="1"/>
    <d v="2026-10-19T09:22:12"/>
    <n v="214"/>
    <m/>
    <m/>
    <m/>
    <n v="12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4"/>
    <x v="139"/>
    <x v="1"/>
    <d v="2026-10-19T09:22:12"/>
    <n v="1036"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5"/>
    <x v="139"/>
    <x v="1"/>
    <d v="2026-10-19T09:22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30"/>
    <x v="139"/>
    <x v="1"/>
    <d v="2026-10-19T09:22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6"/>
    <x v="139"/>
    <x v="1"/>
    <d v="2026-10-19T09:22:12"/>
    <n v="1036"/>
    <n v="418"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7"/>
    <x v="139"/>
    <x v="1"/>
    <d v="2026-10-19T09:22:12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0"/>
    <x v="32"/>
    <x v="139"/>
    <x v="1"/>
    <d v="2026-10-19T09:22:12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8"/>
    <x v="140"/>
    <x v="1"/>
    <d v="2026-10-19T09:22:12"/>
    <n v="154"/>
    <m/>
    <m/>
    <m/>
    <n v="88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9"/>
    <x v="140"/>
    <x v="1"/>
    <d v="2026-10-19T09:22:12"/>
    <n v="349"/>
    <m/>
    <m/>
    <m/>
    <m/>
    <m/>
    <n v="196"/>
    <n v="15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0"/>
    <x v="140"/>
    <x v="1"/>
    <d v="2026-10-19T09:22:12"/>
    <n v="66"/>
    <m/>
    <m/>
    <m/>
    <m/>
    <m/>
    <m/>
    <m/>
    <n v="44"/>
    <m/>
    <n v="8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1"/>
    <x v="140"/>
    <x v="1"/>
    <d v="2026-10-19T09:22:12"/>
    <n v="145.19999999999999"/>
    <n v="12.3"/>
    <n v="59.4"/>
    <n v="7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0"/>
    <x v="140"/>
    <x v="1"/>
    <d v="2026-10-19T09:22:12"/>
    <n v="6"/>
    <m/>
    <m/>
    <m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"/>
    <x v="140"/>
    <x v="1"/>
    <d v="2026-10-19T09:22:12"/>
    <n v="8"/>
    <m/>
    <n v="0"/>
    <n v="2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2"/>
    <x v="140"/>
    <x v="1"/>
    <d v="2026-10-19T09:22:1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22"/>
    <x v="140"/>
    <x v="1"/>
    <d v="2026-10-19T09:22:12"/>
    <n v="23.2"/>
    <n v="0"/>
    <n v="4"/>
    <n v="2"/>
    <n v="8"/>
    <n v="9.199999999999999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23"/>
    <x v="140"/>
    <x v="1"/>
    <d v="2026-10-19T09:22:12"/>
    <n v="23.6"/>
    <n v="4.8"/>
    <n v="0"/>
    <n v="9.6"/>
    <n v="9.199999999999999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2"/>
    <x v="140"/>
    <x v="1"/>
    <d v="2026-10-19T09:22:12"/>
    <n v="359"/>
    <n v="132"/>
    <n v="227"/>
    <n v="4"/>
    <n v="15"/>
    <n v="24"/>
    <n v="44"/>
    <n v="33"/>
    <n v="98"/>
    <n v="79"/>
    <n v="44"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3"/>
    <x v="140"/>
    <x v="1"/>
    <d v="2026-10-19T09:22:12"/>
    <n v="6"/>
    <n v="2"/>
    <n v="4"/>
    <n v="0"/>
    <n v="0"/>
    <n v="1"/>
    <n v="0"/>
    <n v="0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5"/>
    <x v="140"/>
    <x v="1"/>
    <d v="2026-10-19T09:22:12"/>
    <n v="11"/>
    <n v="5"/>
    <n v="6"/>
    <n v="0"/>
    <n v="2"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6"/>
    <x v="140"/>
    <x v="1"/>
    <d v="2026-10-19T09:22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7"/>
    <x v="140"/>
    <x v="1"/>
    <d v="2026-10-19T09:22:1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18"/>
    <x v="140"/>
    <x v="1"/>
    <d v="2026-10-19T09:22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20"/>
    <x v="140"/>
    <x v="1"/>
    <d v="2026-10-19T09:22:12"/>
    <n v="4"/>
    <n v="2"/>
    <n v="2"/>
    <m/>
    <m/>
    <m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24"/>
    <x v="140"/>
    <x v="1"/>
    <d v="2026-10-19T09:22:12"/>
    <n v="2"/>
    <n v="1"/>
    <n v="1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4"/>
    <x v="140"/>
    <x v="1"/>
    <d v="2026-10-19T09:22:12"/>
    <n v="641"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5"/>
    <x v="140"/>
    <x v="1"/>
    <d v="2026-10-19T09:22:12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6"/>
    <x v="140"/>
    <x v="1"/>
    <d v="2026-10-19T09:22:12"/>
    <n v="641"/>
    <n v="247"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1"/>
    <x v="7"/>
    <x v="140"/>
    <x v="1"/>
    <d v="2026-10-19T09:22:12"/>
    <n v="79"/>
    <n v="1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8"/>
    <x v="1"/>
    <x v="1"/>
    <d v="2026-10-19T09:22:13"/>
    <n v="254"/>
    <m/>
    <m/>
    <m/>
    <n v="16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9"/>
    <x v="1"/>
    <x v="1"/>
    <d v="2026-10-19T09:22:13"/>
    <n v="463"/>
    <m/>
    <m/>
    <m/>
    <m/>
    <m/>
    <n v="286"/>
    <n v="174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0"/>
    <x v="1"/>
    <x v="1"/>
    <d v="2026-10-19T09:22:13"/>
    <n v="145"/>
    <m/>
    <m/>
    <m/>
    <m/>
    <m/>
    <m/>
    <m/>
    <n v="88"/>
    <m/>
    <n v="24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1"/>
    <x v="1"/>
    <x v="1"/>
    <d v="2026-10-19T09:22:13"/>
    <n v="202.8"/>
    <n v="3.6"/>
    <n v="48.6"/>
    <n v="150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0"/>
    <x v="1"/>
    <x v="1"/>
    <d v="2026-10-19T09:22:13"/>
    <n v="20"/>
    <m/>
    <m/>
    <m/>
    <m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"/>
    <x v="1"/>
    <x v="1"/>
    <d v="2026-10-19T09:22:13"/>
    <n v="30"/>
    <m/>
    <n v="0"/>
    <n v="10"/>
    <m/>
    <n v="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2"/>
    <x v="1"/>
    <x v="1"/>
    <d v="2026-10-19T09:22:13"/>
    <n v="13.5"/>
    <n v="0"/>
    <m/>
    <n v="1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3"/>
    <x v="1"/>
    <x v="1"/>
    <d v="2026-10-19T09:22:13"/>
    <n v="9.6199999999999992"/>
    <m/>
    <m/>
    <n v="9.6199999999999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21"/>
    <x v="1"/>
    <x v="1"/>
    <d v="2026-10-19T09:22:13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22"/>
    <x v="1"/>
    <x v="1"/>
    <d v="2026-10-19T09:22:13"/>
    <n v="56.8"/>
    <n v="8.8000000000000007"/>
    <n v="10.8"/>
    <n v="18.399999999999999"/>
    <n v="3.2"/>
    <n v="1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23"/>
    <x v="1"/>
    <x v="1"/>
    <d v="2026-10-19T09:22:13"/>
    <n v="31.6"/>
    <n v="8"/>
    <n v="0.8"/>
    <n v="4.8"/>
    <n v="10.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2"/>
    <x v="1"/>
    <x v="1"/>
    <d v="2026-10-19T09:22:13"/>
    <n v="501"/>
    <n v="213"/>
    <n v="288"/>
    <n v="3"/>
    <n v="17"/>
    <n v="52"/>
    <n v="80"/>
    <n v="52"/>
    <n v="147"/>
    <n v="91"/>
    <n v="12"/>
    <m/>
    <n v="14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3"/>
    <x v="1"/>
    <x v="1"/>
    <d v="2026-10-19T09:22:13"/>
    <n v="15"/>
    <n v="9"/>
    <n v="6"/>
    <m/>
    <m/>
    <n v="5"/>
    <n v="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4"/>
    <x v="1"/>
    <x v="1"/>
    <d v="2026-10-19T09:22:1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5"/>
    <x v="1"/>
    <x v="1"/>
    <d v="2026-10-19T09:22:13"/>
    <n v="26"/>
    <n v="16"/>
    <n v="10"/>
    <n v="5"/>
    <n v="5"/>
    <n v="6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6"/>
    <x v="1"/>
    <x v="1"/>
    <d v="2026-10-19T09:22:13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17"/>
    <x v="1"/>
    <x v="1"/>
    <d v="2026-10-19T09:22:13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20"/>
    <x v="1"/>
    <x v="1"/>
    <d v="2026-10-19T09:22:13"/>
    <n v="14"/>
    <n v="9"/>
    <n v="5"/>
    <m/>
    <m/>
    <m/>
    <n v="3"/>
    <n v="1"/>
    <n v="8"/>
    <n v="2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4"/>
    <x v="1"/>
    <x v="1"/>
    <d v="2026-10-19T09:22:13"/>
    <n v="755"/>
    <n v="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5"/>
    <x v="1"/>
    <x v="1"/>
    <d v="2026-10-19T09:22:13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6"/>
    <x v="1"/>
    <x v="1"/>
    <d v="2026-10-19T09:22:13"/>
    <n v="755"/>
    <n v="307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7"/>
    <x v="1"/>
    <x v="1"/>
    <d v="2026-10-19T09:22:13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2"/>
    <x v="25"/>
    <x v="1"/>
    <x v="1"/>
    <d v="2026-10-19T09:22:13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8"/>
    <x v="3"/>
    <x v="2"/>
    <d v="2026-10-19T09:22:14"/>
    <n v="296"/>
    <m/>
    <m/>
    <m/>
    <n v="13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9"/>
    <x v="3"/>
    <x v="2"/>
    <d v="2026-10-19T09:22:14"/>
    <n v="451"/>
    <m/>
    <m/>
    <m/>
    <m/>
    <m/>
    <n v="276"/>
    <n v="17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0"/>
    <x v="3"/>
    <x v="2"/>
    <d v="2026-10-19T09:22:14"/>
    <n v="71"/>
    <m/>
    <m/>
    <m/>
    <m/>
    <m/>
    <m/>
    <m/>
    <n v="47"/>
    <m/>
    <n v="1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1"/>
    <x v="3"/>
    <x v="2"/>
    <d v="2026-10-19T09:22:14"/>
    <n v="244.4"/>
    <n v="18.8"/>
    <n v="57.1"/>
    <n v="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0"/>
    <x v="3"/>
    <x v="2"/>
    <d v="2026-10-19T09:22:14"/>
    <n v="26"/>
    <m/>
    <m/>
    <m/>
    <n v="2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"/>
    <x v="3"/>
    <x v="2"/>
    <d v="2026-10-19T09:22:14"/>
    <n v="14"/>
    <m/>
    <n v="0"/>
    <n v="6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2"/>
    <x v="3"/>
    <x v="2"/>
    <d v="2026-10-19T09:22:14"/>
    <n v="13.2"/>
    <n v="4"/>
    <n v="0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3"/>
    <x v="3"/>
    <x v="2"/>
    <d v="2026-10-19T09:22:14"/>
    <n v="14.43"/>
    <n v="4.8099999999999996"/>
    <n v="9.61999999999999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21"/>
    <x v="3"/>
    <x v="2"/>
    <d v="2026-10-19T09:22:14"/>
    <n v="15.3"/>
    <n v="0"/>
    <n v="11.7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42"/>
    <x v="3"/>
    <x v="2"/>
    <d v="2026-10-19T09:22:14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22"/>
    <x v="3"/>
    <x v="2"/>
    <d v="2026-10-19T09:22:14"/>
    <n v="6"/>
    <n v="0"/>
    <n v="0"/>
    <n v="2.4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23"/>
    <x v="3"/>
    <x v="2"/>
    <d v="2026-10-19T09:22:14"/>
    <n v="4.8"/>
    <n v="0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2"/>
    <x v="3"/>
    <x v="2"/>
    <d v="2026-10-19T09:22:14"/>
    <n v="511"/>
    <n v="216"/>
    <n v="295"/>
    <n v="5"/>
    <n v="15"/>
    <n v="51"/>
    <n v="69"/>
    <n v="79"/>
    <n v="138"/>
    <n v="90"/>
    <n v="47"/>
    <m/>
    <n v="7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3"/>
    <x v="3"/>
    <x v="2"/>
    <d v="2026-10-19T09:22:14"/>
    <n v="9"/>
    <n v="6"/>
    <n v="3"/>
    <n v="1"/>
    <n v="1"/>
    <n v="3"/>
    <n v="1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4"/>
    <x v="3"/>
    <x v="2"/>
    <d v="2026-10-19T09:22:14"/>
    <n v="6"/>
    <n v="2"/>
    <n v="4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5"/>
    <x v="3"/>
    <x v="2"/>
    <d v="2026-10-19T09:22:14"/>
    <n v="3"/>
    <n v="2"/>
    <n v="1"/>
    <n v="0"/>
    <n v="0"/>
    <n v="2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7"/>
    <x v="3"/>
    <x v="2"/>
    <d v="2026-10-19T09:22:14"/>
    <n v="10"/>
    <m/>
    <m/>
    <m/>
    <m/>
    <m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33"/>
    <x v="3"/>
    <x v="2"/>
    <d v="2026-10-19T09:22:14"/>
    <n v="1"/>
    <m/>
    <m/>
    <m/>
    <m/>
    <m/>
    <m/>
    <m/>
    <n v="1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8"/>
    <x v="3"/>
    <x v="2"/>
    <d v="2026-10-19T09:22:14"/>
    <n v="20.399999999999999"/>
    <n v="0"/>
    <n v="0"/>
    <n v="12.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19"/>
    <x v="3"/>
    <x v="2"/>
    <d v="2026-10-19T09:22:14"/>
    <n v="6.4"/>
    <n v="0"/>
    <n v="0"/>
    <n v="0"/>
    <n v="6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20"/>
    <x v="3"/>
    <x v="2"/>
    <d v="2026-10-19T09:22:14"/>
    <n v="6"/>
    <n v="1"/>
    <n v="5"/>
    <n v="0"/>
    <n v="0"/>
    <n v="0"/>
    <n v="0"/>
    <n v="0"/>
    <n v="2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24"/>
    <x v="3"/>
    <x v="2"/>
    <d v="2026-10-19T09:22:14"/>
    <n v="7"/>
    <n v="4"/>
    <n v="3"/>
    <n v="0"/>
    <n v="0"/>
    <n v="3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4"/>
    <x v="3"/>
    <x v="2"/>
    <d v="2026-10-19T09:22:14"/>
    <n v="797"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5"/>
    <x v="3"/>
    <x v="2"/>
    <d v="2026-10-19T09:22:1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6"/>
    <x v="3"/>
    <x v="2"/>
    <d v="2026-10-19T09:22:14"/>
    <n v="797"/>
    <n v="337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3"/>
    <x v="7"/>
    <x v="3"/>
    <x v="2"/>
    <d v="2026-10-19T09:22:14"/>
    <n v="28"/>
    <n v="1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8"/>
    <x v="6"/>
    <x v="2"/>
    <d v="2026-10-19T09:22:14"/>
    <n v="266"/>
    <m/>
    <m/>
    <m/>
    <n v="13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9"/>
    <x v="6"/>
    <x v="2"/>
    <d v="2026-10-19T09:22:14"/>
    <n v="438"/>
    <m/>
    <m/>
    <m/>
    <m/>
    <m/>
    <n v="248"/>
    <n v="18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0"/>
    <x v="6"/>
    <x v="2"/>
    <d v="2026-10-19T09:22:14"/>
    <n v="82"/>
    <m/>
    <m/>
    <m/>
    <m/>
    <m/>
    <m/>
    <m/>
    <n v="53"/>
    <m/>
    <n v="14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1"/>
    <x v="6"/>
    <x v="2"/>
    <d v="2026-10-19T09:22:14"/>
    <n v="141.6"/>
    <n v="11.2"/>
    <n v="30.4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0"/>
    <x v="6"/>
    <x v="2"/>
    <d v="2026-10-19T09:22:14"/>
    <n v="14"/>
    <m/>
    <m/>
    <m/>
    <n v="2"/>
    <n v="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"/>
    <x v="6"/>
    <x v="2"/>
    <d v="2026-10-19T09:22:14"/>
    <n v="18"/>
    <m/>
    <n v="0"/>
    <n v="4"/>
    <n v="2"/>
    <n v="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2"/>
    <x v="6"/>
    <x v="2"/>
    <d v="2026-10-19T09:22:14"/>
    <n v="26.4"/>
    <n v="5.6"/>
    <n v="14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22"/>
    <x v="6"/>
    <x v="2"/>
    <d v="2026-10-19T09:22:14"/>
    <n v="2.4"/>
    <n v="0"/>
    <n v="0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23"/>
    <x v="6"/>
    <x v="2"/>
    <d v="2026-10-19T09:22:14"/>
    <n v="8"/>
    <n v="0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2"/>
    <x v="6"/>
    <x v="2"/>
    <d v="2026-10-19T09:22:14"/>
    <n v="475"/>
    <n v="188"/>
    <n v="287"/>
    <n v="5"/>
    <n v="9"/>
    <n v="33"/>
    <n v="69"/>
    <n v="64"/>
    <n v="124"/>
    <n v="96"/>
    <n v="53"/>
    <m/>
    <n v="7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3"/>
    <x v="6"/>
    <x v="2"/>
    <d v="2026-10-19T09:22:14"/>
    <n v="16"/>
    <n v="8"/>
    <n v="8"/>
    <n v="3"/>
    <n v="4"/>
    <n v="2"/>
    <n v="1"/>
    <n v="0"/>
    <n v="3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5"/>
    <x v="6"/>
    <x v="2"/>
    <d v="2026-10-19T09:22:14"/>
    <n v="3"/>
    <n v="2"/>
    <n v="1"/>
    <n v="0"/>
    <n v="0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7"/>
    <x v="6"/>
    <x v="2"/>
    <d v="2026-10-19T09:22:14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18"/>
    <x v="6"/>
    <x v="2"/>
    <d v="2026-10-19T09:22:14"/>
    <n v="4.8"/>
    <n v="0"/>
    <n v="0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20"/>
    <x v="6"/>
    <x v="2"/>
    <d v="2026-10-19T09:22:14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24"/>
    <x v="6"/>
    <x v="2"/>
    <d v="2026-10-19T09:22:14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4"/>
    <x v="6"/>
    <x v="2"/>
    <d v="2026-10-19T09:22:14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5"/>
    <x v="6"/>
    <x v="2"/>
    <d v="2026-10-19T09:22:1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6"/>
    <x v="6"/>
    <x v="2"/>
    <d v="2026-10-19T09:22:14"/>
    <n v="615"/>
    <n v="223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7"/>
    <x v="6"/>
    <x v="2"/>
    <d v="2026-10-19T09:22:14"/>
    <n v="61"/>
    <n v="1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25"/>
    <x v="6"/>
    <x v="2"/>
    <d v="2026-10-19T09:22:14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4"/>
    <x v="34"/>
    <x v="6"/>
    <x v="2"/>
    <d v="2026-10-19T09:22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8"/>
    <x v="2"/>
    <x v="2"/>
    <d v="2026-10-19T09:22:15"/>
    <n v="338"/>
    <m/>
    <m/>
    <m/>
    <n v="15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9"/>
    <x v="2"/>
    <x v="2"/>
    <d v="2026-10-19T09:22:15"/>
    <n v="559"/>
    <m/>
    <m/>
    <m/>
    <m/>
    <m/>
    <n v="302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0"/>
    <x v="2"/>
    <x v="2"/>
    <d v="2026-10-19T09:22:15"/>
    <n v="168"/>
    <m/>
    <m/>
    <m/>
    <m/>
    <m/>
    <m/>
    <m/>
    <n v="92"/>
    <m/>
    <n v="48"/>
    <n v="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1"/>
    <x v="2"/>
    <x v="2"/>
    <d v="2026-10-19T09:22:15"/>
    <n v="201.8"/>
    <n v="15.4"/>
    <n v="38.200000000000003"/>
    <n v="14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0"/>
    <x v="2"/>
    <x v="2"/>
    <d v="2026-10-19T09:22:1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"/>
    <x v="2"/>
    <x v="2"/>
    <d v="2026-10-19T09:22:1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6"/>
    <x v="2"/>
    <x v="2"/>
    <d v="2026-10-19T09:22:1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3"/>
    <x v="2"/>
    <x v="2"/>
    <d v="2026-10-19T09:22:15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1"/>
    <x v="2"/>
    <x v="2"/>
    <d v="2026-10-19T09:22:15"/>
    <n v="13.8"/>
    <n v="4.5"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2"/>
    <x v="2"/>
    <x v="2"/>
    <d v="2026-10-19T09:22:15"/>
    <n v="17.2"/>
    <m/>
    <m/>
    <n v="7.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3"/>
    <x v="2"/>
    <x v="2"/>
    <d v="2026-10-19T09:22:15"/>
    <n v="8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"/>
    <x v="2"/>
    <x v="2"/>
    <d v="2026-10-19T09:22:15"/>
    <n v="668"/>
    <n v="309"/>
    <n v="359"/>
    <n v="8"/>
    <n v="14"/>
    <n v="52"/>
    <n v="79"/>
    <n v="90"/>
    <n v="151"/>
    <n v="130"/>
    <n v="92"/>
    <m/>
    <n v="24"/>
    <n v="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3"/>
    <x v="2"/>
    <x v="2"/>
    <d v="2026-10-19T09:22:15"/>
    <n v="14"/>
    <n v="7"/>
    <n v="7"/>
    <m/>
    <m/>
    <m/>
    <m/>
    <m/>
    <n v="4"/>
    <n v="7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4"/>
    <x v="2"/>
    <x v="2"/>
    <d v="2026-10-19T09:22:15"/>
    <n v="4"/>
    <n v="1"/>
    <n v="3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5"/>
    <x v="2"/>
    <x v="2"/>
    <d v="2026-10-19T09:22:15"/>
    <n v="8"/>
    <n v="5"/>
    <n v="3"/>
    <m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6"/>
    <x v="2"/>
    <x v="2"/>
    <d v="2026-10-19T09:22:15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7"/>
    <x v="2"/>
    <x v="2"/>
    <d v="2026-10-19T09:22:1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8"/>
    <x v="2"/>
    <x v="2"/>
    <d v="2026-10-19T09:22:15"/>
    <n v="37.200000000000003"/>
    <n v="4"/>
    <n v="8.4"/>
    <n v="4.8"/>
    <n v="7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19"/>
    <x v="2"/>
    <x v="2"/>
    <d v="2026-10-19T09:22:15"/>
    <n v="25.6"/>
    <m/>
    <n v="4.8"/>
    <n v="1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0"/>
    <x v="2"/>
    <x v="2"/>
    <d v="2026-10-19T09:22:15"/>
    <n v="9"/>
    <n v="5"/>
    <n v="4"/>
    <m/>
    <m/>
    <m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4"/>
    <x v="2"/>
    <x v="2"/>
    <d v="2026-10-19T09:22:15"/>
    <n v="15"/>
    <n v="8"/>
    <n v="7"/>
    <n v="1"/>
    <n v="3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4"/>
    <x v="2"/>
    <x v="2"/>
    <d v="2026-10-19T09:22:15"/>
    <n v="1048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5"/>
    <x v="2"/>
    <x v="2"/>
    <d v="2026-10-19T09:22:1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6"/>
    <x v="2"/>
    <x v="2"/>
    <d v="2026-10-19T09:22:15"/>
    <n v="1048"/>
    <n v="394"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7"/>
    <x v="2"/>
    <x v="2"/>
    <d v="2026-10-19T09:22:15"/>
    <n v="66"/>
    <n v="1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5"/>
    <x v="25"/>
    <x v="2"/>
    <x v="2"/>
    <d v="2026-10-19T09:22:15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8"/>
    <x v="5"/>
    <x v="4"/>
    <d v="2026-10-19T09:22:15"/>
    <n v="106"/>
    <m/>
    <m/>
    <m/>
    <n v="6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9"/>
    <x v="5"/>
    <x v="4"/>
    <d v="2026-10-19T09:22:15"/>
    <n v="280"/>
    <m/>
    <m/>
    <m/>
    <m/>
    <m/>
    <n v="144"/>
    <n v="13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0"/>
    <x v="5"/>
    <x v="4"/>
    <d v="2026-10-19T09:22:15"/>
    <n v="77"/>
    <m/>
    <m/>
    <m/>
    <m/>
    <m/>
    <m/>
    <m/>
    <n v="22"/>
    <m/>
    <n v="36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1"/>
    <x v="5"/>
    <x v="4"/>
    <d v="2026-10-19T09:22:15"/>
    <n v="53.6"/>
    <n v="0.9"/>
    <n v="11.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2"/>
    <x v="5"/>
    <x v="4"/>
    <d v="2026-10-19T09:22:15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3"/>
    <x v="5"/>
    <x v="4"/>
    <d v="2026-10-19T09:22:15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22"/>
    <x v="5"/>
    <x v="4"/>
    <d v="2026-10-19T09:22:15"/>
    <n v="4.4000000000000004"/>
    <m/>
    <m/>
    <m/>
    <n v="1.6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23"/>
    <x v="5"/>
    <x v="4"/>
    <d v="2026-10-19T09:22:15"/>
    <n v="7.6"/>
    <m/>
    <m/>
    <n v="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2"/>
    <x v="5"/>
    <x v="4"/>
    <d v="2026-10-19T09:22:15"/>
    <n v="279"/>
    <n v="119"/>
    <n v="160"/>
    <n v="1"/>
    <n v="4"/>
    <n v="19"/>
    <n v="31"/>
    <n v="22"/>
    <n v="72"/>
    <n v="66"/>
    <n v="27"/>
    <m/>
    <n v="18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3"/>
    <x v="5"/>
    <x v="4"/>
    <d v="2026-10-19T09:22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4"/>
    <x v="5"/>
    <x v="4"/>
    <d v="2026-10-19T09:22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5"/>
    <x v="5"/>
    <x v="4"/>
    <d v="2026-10-19T09:22:15"/>
    <n v="4"/>
    <n v="1"/>
    <n v="3"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16"/>
    <x v="5"/>
    <x v="4"/>
    <d v="2026-10-19T09:22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20"/>
    <x v="5"/>
    <x v="4"/>
    <d v="2026-10-19T09:22:15"/>
    <n v="2"/>
    <m/>
    <n v="2"/>
    <m/>
    <m/>
    <m/>
    <n v="1"/>
    <n v="1"/>
    <m/>
    <m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4"/>
    <x v="5"/>
    <x v="4"/>
    <d v="2026-10-19T09:22:15"/>
    <n v="405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5"/>
    <x v="5"/>
    <x v="4"/>
    <d v="2026-10-19T09:22:1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30"/>
    <x v="5"/>
    <x v="4"/>
    <d v="2026-10-19T09:22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6"/>
    <x v="5"/>
    <x v="4"/>
    <d v="2026-10-19T09:22:15"/>
    <n v="405"/>
    <n v="182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7"/>
    <x v="5"/>
    <x v="4"/>
    <d v="2026-10-19T09:22:15"/>
    <n v="62"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32"/>
    <x v="5"/>
    <x v="4"/>
    <d v="2026-10-19T09:22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7"/>
    <x v="25"/>
    <x v="5"/>
    <x v="4"/>
    <d v="2026-10-19T09:22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8"/>
    <x v="8"/>
    <x v="6"/>
    <d v="2026-10-19T09:22:16"/>
    <n v="74"/>
    <m/>
    <m/>
    <m/>
    <n v="3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9"/>
    <x v="8"/>
    <x v="6"/>
    <d v="2026-10-19T09:22:16"/>
    <n v="123"/>
    <m/>
    <m/>
    <m/>
    <m/>
    <m/>
    <n v="6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0"/>
    <x v="8"/>
    <x v="6"/>
    <d v="2026-10-19T09:22:16"/>
    <n v="29"/>
    <m/>
    <m/>
    <m/>
    <m/>
    <m/>
    <m/>
    <m/>
    <n v="18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1"/>
    <x v="8"/>
    <x v="6"/>
    <d v="2026-10-19T09:22:16"/>
    <n v="39.200000000000003"/>
    <n v="19.3"/>
    <n v="5.6"/>
    <n v="1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0"/>
    <x v="8"/>
    <x v="6"/>
    <d v="2026-10-19T09:22:1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"/>
    <x v="8"/>
    <x v="6"/>
    <d v="2026-10-19T09:22:16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2"/>
    <x v="8"/>
    <x v="6"/>
    <d v="2026-10-19T09:22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23"/>
    <x v="8"/>
    <x v="6"/>
    <d v="2026-10-19T09:22:1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2"/>
    <x v="8"/>
    <x v="6"/>
    <d v="2026-10-19T09:22:16"/>
    <n v="138"/>
    <n v="55"/>
    <n v="83"/>
    <n v="7"/>
    <n v="2"/>
    <n v="6"/>
    <n v="19"/>
    <n v="18"/>
    <n v="34"/>
    <n v="28"/>
    <n v="18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3"/>
    <x v="8"/>
    <x v="6"/>
    <d v="2026-10-19T09:22:16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5"/>
    <x v="8"/>
    <x v="6"/>
    <d v="2026-10-19T09:22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6"/>
    <x v="8"/>
    <x v="6"/>
    <d v="2026-10-19T09:22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7"/>
    <x v="8"/>
    <x v="6"/>
    <d v="2026-10-19T09:22:1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18"/>
    <x v="8"/>
    <x v="6"/>
    <d v="2026-10-19T09:22:16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20"/>
    <x v="8"/>
    <x v="6"/>
    <d v="2026-10-19T09:22:16"/>
    <n v="2"/>
    <m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24"/>
    <x v="8"/>
    <x v="6"/>
    <d v="2026-10-19T09:22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4"/>
    <x v="8"/>
    <x v="6"/>
    <d v="2026-10-19T09:22:16"/>
    <n v="317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5"/>
    <x v="8"/>
    <x v="6"/>
    <d v="2026-10-19T09:22:1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6"/>
    <x v="8"/>
    <x v="6"/>
    <d v="2026-10-19T09:22:16"/>
    <n v="317"/>
    <n v="146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9"/>
    <x v="7"/>
    <x v="8"/>
    <x v="6"/>
    <d v="2026-10-19T09:22:16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8"/>
    <x v="9"/>
    <x v="7"/>
    <d v="2026-10-19T09:22:16"/>
    <n v="12"/>
    <m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9"/>
    <x v="9"/>
    <x v="7"/>
    <d v="2026-10-19T09:22:16"/>
    <n v="36"/>
    <m/>
    <m/>
    <m/>
    <m/>
    <m/>
    <n v="18"/>
    <n v="1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10"/>
    <x v="9"/>
    <x v="7"/>
    <d v="2026-10-19T09:22:16"/>
    <n v="7"/>
    <m/>
    <m/>
    <m/>
    <m/>
    <m/>
    <m/>
    <m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11"/>
    <x v="9"/>
    <x v="7"/>
    <d v="2026-10-19T09:22:16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0"/>
    <x v="9"/>
    <x v="7"/>
    <d v="2026-10-19T09:22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1"/>
    <x v="9"/>
    <x v="7"/>
    <d v="2026-10-19T09:22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22"/>
    <x v="9"/>
    <x v="7"/>
    <d v="2026-10-19T09:22:16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2"/>
    <x v="9"/>
    <x v="7"/>
    <d v="2026-10-19T09:22:16"/>
    <n v="33"/>
    <n v="10"/>
    <n v="23"/>
    <n v="1"/>
    <m/>
    <n v="3"/>
    <n v="6"/>
    <m/>
    <n v="9"/>
    <n v="9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3"/>
    <x v="9"/>
    <x v="7"/>
    <d v="2026-10-19T09:22:1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15"/>
    <x v="9"/>
    <x v="7"/>
    <d v="2026-10-19T09:22:16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4"/>
    <x v="9"/>
    <x v="7"/>
    <d v="2026-10-19T09:22:16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5"/>
    <x v="9"/>
    <x v="7"/>
    <d v="2026-10-19T09:22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6"/>
    <x v="9"/>
    <x v="7"/>
    <d v="2026-10-19T09:22:16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7"/>
    <x v="9"/>
    <x v="7"/>
    <d v="2026-10-19T09:22:16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0"/>
    <x v="25"/>
    <x v="9"/>
    <x v="7"/>
    <d v="2026-10-19T09:22:1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8"/>
    <x v="10"/>
    <x v="4"/>
    <d v="2026-10-19T09:22:17"/>
    <n v="54"/>
    <m/>
    <m/>
    <m/>
    <n v="1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9"/>
    <x v="10"/>
    <x v="4"/>
    <d v="2026-10-19T09:22:17"/>
    <n v="114"/>
    <m/>
    <m/>
    <m/>
    <m/>
    <m/>
    <n v="5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10"/>
    <x v="10"/>
    <x v="4"/>
    <d v="2026-10-19T09:22:17"/>
    <n v="18"/>
    <m/>
    <m/>
    <m/>
    <m/>
    <m/>
    <m/>
    <m/>
    <n v="7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11"/>
    <x v="10"/>
    <x v="4"/>
    <d v="2026-10-19T09:22:17"/>
    <n v="17.600000000000001"/>
    <m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2"/>
    <x v="10"/>
    <x v="4"/>
    <d v="2026-10-19T09:22:17"/>
    <n v="106"/>
    <n v="45"/>
    <n v="61"/>
    <m/>
    <n v="1"/>
    <n v="6"/>
    <n v="8"/>
    <n v="19"/>
    <n v="26"/>
    <n v="31"/>
    <n v="7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4"/>
    <x v="10"/>
    <x v="4"/>
    <d v="2026-10-19T09:22:17"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5"/>
    <x v="10"/>
    <x v="4"/>
    <d v="2026-10-19T09:22:1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6"/>
    <x v="10"/>
    <x v="4"/>
    <d v="2026-10-19T09:22:17"/>
    <n v="268"/>
    <n v="127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1"/>
    <x v="7"/>
    <x v="10"/>
    <x v="4"/>
    <d v="2026-10-19T09:22:17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8"/>
    <x v="11"/>
    <x v="4"/>
    <d v="2026-10-19T09:22:17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9"/>
    <x v="11"/>
    <x v="4"/>
    <d v="2026-10-19T09:22:17"/>
    <n v="61"/>
    <m/>
    <m/>
    <m/>
    <m/>
    <m/>
    <n v="3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10"/>
    <x v="11"/>
    <x v="4"/>
    <d v="2026-10-19T09:22:17"/>
    <n v="16"/>
    <m/>
    <m/>
    <m/>
    <m/>
    <m/>
    <m/>
    <m/>
    <n v="7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11"/>
    <x v="11"/>
    <x v="4"/>
    <d v="2026-10-19T09:22:17"/>
    <n v="9.5"/>
    <m/>
    <m/>
    <n v="9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22"/>
    <x v="11"/>
    <x v="4"/>
    <d v="2026-10-19T09:22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2"/>
    <x v="11"/>
    <x v="4"/>
    <d v="2026-10-19T09:22:17"/>
    <n v="62"/>
    <n v="18"/>
    <n v="44"/>
    <m/>
    <m/>
    <n v="3"/>
    <n v="6"/>
    <n v="9"/>
    <n v="18"/>
    <n v="14"/>
    <n v="7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15"/>
    <x v="11"/>
    <x v="4"/>
    <d v="2026-10-19T09:22:17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4"/>
    <x v="11"/>
    <x v="4"/>
    <d v="2026-10-19T09:22:17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5"/>
    <x v="11"/>
    <x v="4"/>
    <d v="2026-10-19T09:22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6"/>
    <x v="11"/>
    <x v="4"/>
    <d v="2026-10-19T09:22:17"/>
    <n v="182"/>
    <n v="8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2"/>
    <x v="7"/>
    <x v="11"/>
    <x v="4"/>
    <d v="2026-10-19T09:22:17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8"/>
    <x v="12"/>
    <x v="1"/>
    <d v="2026-10-19T09:22:18"/>
    <n v="262"/>
    <m/>
    <m/>
    <m/>
    <n v="14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9"/>
    <x v="12"/>
    <x v="1"/>
    <d v="2026-10-19T09:22:18"/>
    <n v="445"/>
    <m/>
    <m/>
    <m/>
    <m/>
    <m/>
    <n v="272"/>
    <n v="169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0"/>
    <x v="12"/>
    <x v="1"/>
    <d v="2026-10-19T09:22:18"/>
    <n v="181"/>
    <m/>
    <m/>
    <m/>
    <m/>
    <m/>
    <m/>
    <m/>
    <n v="113"/>
    <m/>
    <n v="30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1"/>
    <x v="12"/>
    <x v="1"/>
    <d v="2026-10-19T09:22:18"/>
    <n v="283.3"/>
    <n v="37.1"/>
    <n v="78.7"/>
    <n v="167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0"/>
    <x v="12"/>
    <x v="1"/>
    <d v="2026-10-19T09:22:18"/>
    <n v="24"/>
    <m/>
    <m/>
    <m/>
    <n v="2"/>
    <n v="2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"/>
    <x v="12"/>
    <x v="1"/>
    <d v="2026-10-19T09:22:18"/>
    <n v="28"/>
    <m/>
    <m/>
    <n v="4"/>
    <n v="2"/>
    <n v="2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6"/>
    <x v="12"/>
    <x v="1"/>
    <d v="2026-10-19T09:22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2"/>
    <x v="12"/>
    <x v="1"/>
    <d v="2026-10-19T09:22:18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2"/>
    <x v="12"/>
    <x v="1"/>
    <d v="2026-10-19T09:22:18"/>
    <n v="30"/>
    <n v="1.6"/>
    <m/>
    <n v="17.600000000000001"/>
    <n v="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3"/>
    <x v="12"/>
    <x v="1"/>
    <d v="2026-10-19T09:22:18"/>
    <n v="9.1999999999999993"/>
    <m/>
    <n v="4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"/>
    <x v="12"/>
    <x v="1"/>
    <d v="2026-10-19T09:22:18"/>
    <n v="522"/>
    <n v="235"/>
    <n v="287"/>
    <m/>
    <m/>
    <m/>
    <n v="74"/>
    <n v="57"/>
    <n v="136"/>
    <n v="85"/>
    <n v="116"/>
    <m/>
    <n v="15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3"/>
    <x v="12"/>
    <x v="1"/>
    <d v="2026-10-19T09:22:18"/>
    <n v="14"/>
    <n v="12"/>
    <n v="2"/>
    <m/>
    <m/>
    <n v="2"/>
    <n v="1"/>
    <n v="1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5"/>
    <x v="12"/>
    <x v="1"/>
    <d v="2026-10-19T09:22:18"/>
    <n v="10"/>
    <n v="5"/>
    <n v="5"/>
    <n v="1"/>
    <n v="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6"/>
    <x v="12"/>
    <x v="1"/>
    <d v="2026-10-19T09:22:1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7"/>
    <x v="12"/>
    <x v="1"/>
    <d v="2026-10-19T09:22:1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8"/>
    <x v="12"/>
    <x v="1"/>
    <d v="2026-10-19T09:22:18"/>
    <n v="63.6"/>
    <n v="2"/>
    <n v="4.8"/>
    <n v="23.2"/>
    <n v="22.8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19"/>
    <x v="12"/>
    <x v="1"/>
    <d v="2026-10-19T09:22:18"/>
    <n v="27.6"/>
    <n v="3.2"/>
    <n v="4.4000000000000004"/>
    <n v="4.8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0"/>
    <x v="12"/>
    <x v="1"/>
    <d v="2026-10-19T09:22:18"/>
    <n v="6"/>
    <n v="4"/>
    <n v="2"/>
    <m/>
    <m/>
    <m/>
    <n v="2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4"/>
    <x v="12"/>
    <x v="1"/>
    <d v="2026-10-19T09:22:18"/>
    <n v="26"/>
    <n v="11"/>
    <n v="15"/>
    <n v="2"/>
    <n v="2"/>
    <n v="8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4"/>
    <x v="12"/>
    <x v="1"/>
    <d v="2026-10-19T09:22:18"/>
    <n v="814"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5"/>
    <x v="12"/>
    <x v="1"/>
    <d v="2026-10-19T09:22:1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29"/>
    <x v="12"/>
    <x v="1"/>
    <d v="2026-10-19T09:22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30"/>
    <x v="12"/>
    <x v="1"/>
    <d v="2026-10-19T09:22:1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6"/>
    <x v="12"/>
    <x v="1"/>
    <d v="2026-10-19T09:22:18"/>
    <n v="814"/>
    <n v="317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7"/>
    <x v="12"/>
    <x v="1"/>
    <d v="2026-10-19T09:22:18"/>
    <n v="71"/>
    <n v="2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31"/>
    <x v="12"/>
    <x v="1"/>
    <d v="2026-10-19T09:2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3"/>
    <x v="32"/>
    <x v="12"/>
    <x v="1"/>
    <d v="2026-10-19T09:22:18"/>
    <n v="79"/>
    <n v="3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8"/>
    <x v="13"/>
    <x v="8"/>
    <d v="2026-10-19T09:22:18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9"/>
    <x v="13"/>
    <x v="8"/>
    <d v="2026-10-19T09:22:18"/>
    <n v="53"/>
    <m/>
    <m/>
    <m/>
    <m/>
    <m/>
    <n v="38"/>
    <n v="1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10"/>
    <x v="13"/>
    <x v="8"/>
    <d v="2026-10-19T09:22:18"/>
    <n v="8"/>
    <m/>
    <m/>
    <m/>
    <m/>
    <m/>
    <m/>
    <m/>
    <n v="6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11"/>
    <x v="13"/>
    <x v="8"/>
    <d v="2026-10-19T09:22:18"/>
    <n v="18.399999999999999"/>
    <n v="1.6"/>
    <n v="6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23"/>
    <x v="13"/>
    <x v="8"/>
    <d v="2026-10-19T09:22:18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2"/>
    <x v="13"/>
    <x v="8"/>
    <d v="2026-10-19T09:22:18"/>
    <n v="52"/>
    <n v="20"/>
    <n v="32"/>
    <n v="1"/>
    <n v="2"/>
    <n v="3"/>
    <n v="4"/>
    <n v="8"/>
    <n v="19"/>
    <n v="8"/>
    <n v="6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24"/>
    <x v="13"/>
    <x v="8"/>
    <d v="2026-10-19T09:22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4"/>
    <x v="13"/>
    <x v="8"/>
    <d v="2026-10-19T09:22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5"/>
    <x v="13"/>
    <x v="8"/>
    <d v="2026-10-19T09:22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27"/>
    <x v="13"/>
    <x v="8"/>
    <d v="2026-10-19T09:22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6"/>
    <x v="13"/>
    <x v="8"/>
    <d v="2026-10-19T09:22:1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7"/>
    <x v="13"/>
    <x v="8"/>
    <d v="2026-10-19T09:22:1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4"/>
    <x v="28"/>
    <x v="13"/>
    <x v="8"/>
    <d v="2026-10-19T09:22:1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8"/>
    <x v="14"/>
    <x v="9"/>
    <d v="2026-10-19T09:22:19"/>
    <n v="72"/>
    <m/>
    <m/>
    <m/>
    <n v="3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9"/>
    <x v="14"/>
    <x v="9"/>
    <d v="2026-10-19T09:22:19"/>
    <n v="182"/>
    <m/>
    <m/>
    <m/>
    <m/>
    <m/>
    <n v="104"/>
    <n v="7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10"/>
    <x v="14"/>
    <x v="9"/>
    <d v="2026-10-19T09:22:19"/>
    <n v="56"/>
    <m/>
    <m/>
    <m/>
    <m/>
    <m/>
    <m/>
    <m/>
    <n v="24"/>
    <m/>
    <n v="19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11"/>
    <x v="14"/>
    <x v="9"/>
    <d v="2026-10-19T09:22:19"/>
    <n v="48"/>
    <m/>
    <n v="5.6"/>
    <n v="4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0"/>
    <x v="14"/>
    <x v="9"/>
    <d v="2026-10-19T09:22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1"/>
    <x v="14"/>
    <x v="9"/>
    <d v="2026-10-19T09:22:19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12"/>
    <x v="14"/>
    <x v="9"/>
    <d v="2026-10-19T09:22:19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22"/>
    <x v="14"/>
    <x v="9"/>
    <d v="2026-10-19T09:22:19"/>
    <n v="4.4000000000000004"/>
    <n v="2.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23"/>
    <x v="14"/>
    <x v="9"/>
    <d v="2026-10-19T09:22:19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2"/>
    <x v="14"/>
    <x v="9"/>
    <d v="2026-10-19T09:22:19"/>
    <n v="202"/>
    <n v="45"/>
    <n v="157"/>
    <m/>
    <n v="2"/>
    <n v="15"/>
    <n v="19"/>
    <n v="17"/>
    <n v="52"/>
    <n v="37"/>
    <n v="26"/>
    <m/>
    <n v="21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3"/>
    <x v="14"/>
    <x v="9"/>
    <d v="2026-10-19T09:22:19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15"/>
    <x v="14"/>
    <x v="9"/>
    <d v="2026-10-19T09:22:19"/>
    <n v="3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4"/>
    <x v="14"/>
    <x v="9"/>
    <d v="2026-10-19T09:22:19"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5"/>
    <x v="14"/>
    <x v="9"/>
    <d v="2026-10-19T09:22:1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6"/>
    <x v="14"/>
    <x v="9"/>
    <d v="2026-10-19T09:22:19"/>
    <n v="336"/>
    <n v="164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7"/>
    <x v="14"/>
    <x v="9"/>
    <d v="2026-10-19T09:22:19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5"/>
    <x v="25"/>
    <x v="14"/>
    <x v="9"/>
    <d v="2026-10-19T09:22:19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8"/>
    <x v="18"/>
    <x v="9"/>
    <d v="2026-10-19T09:22:20"/>
    <n v="266"/>
    <m/>
    <m/>
    <m/>
    <n v="15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9"/>
    <x v="18"/>
    <x v="9"/>
    <d v="2026-10-19T09:22:20"/>
    <n v="502"/>
    <m/>
    <m/>
    <m/>
    <m/>
    <m/>
    <n v="262"/>
    <n v="23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0"/>
    <x v="18"/>
    <x v="9"/>
    <d v="2026-10-19T09:22:20"/>
    <n v="161"/>
    <m/>
    <m/>
    <m/>
    <m/>
    <m/>
    <m/>
    <m/>
    <n v="75"/>
    <m/>
    <n v="52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1"/>
    <x v="18"/>
    <x v="9"/>
    <d v="2026-10-19T09:22:20"/>
    <n v="131.19999999999999"/>
    <n v="11.2"/>
    <n v="28.8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0"/>
    <x v="18"/>
    <x v="9"/>
    <d v="2026-10-19T09:22:20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"/>
    <x v="18"/>
    <x v="9"/>
    <d v="2026-10-19T09:22:20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6"/>
    <x v="18"/>
    <x v="9"/>
    <d v="2026-10-19T09:22:2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3"/>
    <x v="18"/>
    <x v="9"/>
    <d v="2026-10-19T09:22:20"/>
    <n v="8.14"/>
    <n v="3.33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1"/>
    <x v="18"/>
    <x v="9"/>
    <d v="2026-10-19T09:22:2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2"/>
    <x v="18"/>
    <x v="9"/>
    <d v="2026-10-19T09:22:20"/>
    <n v="56.8"/>
    <m/>
    <n v="4.4000000000000004"/>
    <n v="30.4"/>
    <n v="11.6"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3"/>
    <x v="18"/>
    <x v="9"/>
    <d v="2026-10-19T09:22:20"/>
    <n v="11.2"/>
    <m/>
    <n v="3.2"/>
    <m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"/>
    <x v="18"/>
    <x v="9"/>
    <d v="2026-10-19T09:22:20"/>
    <n v="574"/>
    <n v="218"/>
    <n v="356"/>
    <n v="4"/>
    <n v="12"/>
    <n v="36"/>
    <n v="75"/>
    <n v="58"/>
    <n v="131"/>
    <n v="121"/>
    <n v="77"/>
    <m/>
    <n v="26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3"/>
    <x v="18"/>
    <x v="9"/>
    <d v="2026-10-19T09:22:20"/>
    <n v="8"/>
    <n v="4"/>
    <n v="4"/>
    <n v="1"/>
    <n v="1"/>
    <m/>
    <m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4"/>
    <x v="18"/>
    <x v="9"/>
    <d v="2026-10-19T09:22:20"/>
    <n v="4"/>
    <n v="3"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5"/>
    <x v="18"/>
    <x v="9"/>
    <d v="2026-10-19T09:22:20"/>
    <n v="20"/>
    <n v="10"/>
    <n v="10"/>
    <m/>
    <n v="2"/>
    <n v="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6"/>
    <x v="18"/>
    <x v="9"/>
    <d v="2026-10-19T09:22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17"/>
    <x v="18"/>
    <x v="9"/>
    <d v="2026-10-19T09:22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33"/>
    <x v="18"/>
    <x v="9"/>
    <d v="2026-10-19T09:22:2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0"/>
    <x v="18"/>
    <x v="9"/>
    <d v="2026-10-19T09:22:20"/>
    <n v="4"/>
    <n v="3"/>
    <n v="1"/>
    <m/>
    <m/>
    <m/>
    <n v="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4"/>
    <x v="18"/>
    <x v="9"/>
    <d v="2026-10-19T09:22:20"/>
    <n v="897"/>
    <n v="8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5"/>
    <x v="18"/>
    <x v="9"/>
    <d v="2026-10-19T09:22:20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6"/>
    <x v="18"/>
    <x v="9"/>
    <d v="2026-10-19T09:22:20"/>
    <n v="897"/>
    <n v="354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7"/>
    <x v="18"/>
    <x v="9"/>
    <d v="2026-10-19T09:22:20"/>
    <n v="161"/>
    <n v="4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7"/>
    <x v="25"/>
    <x v="18"/>
    <x v="9"/>
    <d v="2026-10-19T09:22:20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8"/>
    <x v="15"/>
    <x v="4"/>
    <d v="2026-10-19T09:22:20"/>
    <n v="116"/>
    <m/>
    <m/>
    <m/>
    <n v="4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9"/>
    <x v="15"/>
    <x v="4"/>
    <d v="2026-10-19T09:22:20"/>
    <n v="249"/>
    <m/>
    <m/>
    <m/>
    <m/>
    <m/>
    <n v="133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10"/>
    <x v="15"/>
    <x v="4"/>
    <d v="2026-10-19T09:22:20"/>
    <n v="58"/>
    <m/>
    <m/>
    <m/>
    <m/>
    <m/>
    <m/>
    <m/>
    <n v="21"/>
    <m/>
    <n v="18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11"/>
    <x v="15"/>
    <x v="4"/>
    <d v="2026-10-19T09:22:20"/>
    <n v="54.3"/>
    <n v="5.4"/>
    <n v="4.5"/>
    <n v="4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0"/>
    <x v="15"/>
    <x v="4"/>
    <d v="2026-10-19T09:22:2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1"/>
    <x v="15"/>
    <x v="4"/>
    <d v="2026-10-19T09:22:20"/>
    <n v="18"/>
    <m/>
    <m/>
    <n v="2"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26"/>
    <x v="15"/>
    <x v="4"/>
    <d v="2026-10-19T09:22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12"/>
    <x v="15"/>
    <x v="4"/>
    <d v="2026-10-19T09:22:20"/>
    <n v="9"/>
    <n v="5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22"/>
    <x v="15"/>
    <x v="4"/>
    <d v="2026-10-19T09:22:2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23"/>
    <x v="15"/>
    <x v="4"/>
    <d v="2026-10-19T09:22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2"/>
    <x v="15"/>
    <x v="4"/>
    <d v="2026-10-19T09:22:20"/>
    <n v="256"/>
    <n v="108"/>
    <n v="148"/>
    <n v="3"/>
    <n v="2"/>
    <n v="18"/>
    <n v="21"/>
    <n v="37"/>
    <n v="66"/>
    <n v="60"/>
    <n v="21"/>
    <m/>
    <n v="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3"/>
    <x v="15"/>
    <x v="4"/>
    <d v="2026-10-19T09:22:20"/>
    <n v="12"/>
    <n v="9"/>
    <n v="3"/>
    <n v="2"/>
    <m/>
    <n v="1"/>
    <m/>
    <m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15"/>
    <x v="15"/>
    <x v="4"/>
    <d v="2026-10-19T09:22:20"/>
    <n v="4"/>
    <n v="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4"/>
    <x v="15"/>
    <x v="4"/>
    <d v="2026-10-19T09:22:20"/>
    <n v="378"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5"/>
    <x v="15"/>
    <x v="4"/>
    <d v="2026-10-19T09:22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6"/>
    <x v="15"/>
    <x v="4"/>
    <d v="2026-10-19T09:22:20"/>
    <n v="378"/>
    <n v="201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7"/>
    <x v="15"/>
    <x v="4"/>
    <d v="2026-10-19T09:22:20"/>
    <n v="27"/>
    <n v="2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8"/>
    <x v="25"/>
    <x v="15"/>
    <x v="4"/>
    <d v="2026-10-19T09:22:20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8"/>
    <x v="133"/>
    <x v="1"/>
    <d v="2026-10-19T09:22:21"/>
    <n v="298"/>
    <m/>
    <m/>
    <m/>
    <n v="146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9"/>
    <x v="133"/>
    <x v="1"/>
    <d v="2026-10-19T09:22:21"/>
    <n v="543"/>
    <m/>
    <m/>
    <m/>
    <m/>
    <m/>
    <n v="308"/>
    <n v="2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0"/>
    <x v="133"/>
    <x v="1"/>
    <d v="2026-10-19T09:22:21"/>
    <n v="160"/>
    <m/>
    <m/>
    <m/>
    <m/>
    <m/>
    <m/>
    <m/>
    <n v="85"/>
    <m/>
    <n v="44"/>
    <n v="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1"/>
    <x v="133"/>
    <x v="1"/>
    <d v="2026-10-19T09:22:21"/>
    <n v="210.9"/>
    <n v="10.4"/>
    <n v="62.5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0"/>
    <x v="133"/>
    <x v="1"/>
    <d v="2026-10-19T09:22:21"/>
    <n v="32"/>
    <m/>
    <m/>
    <m/>
    <n v="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"/>
    <x v="133"/>
    <x v="1"/>
    <d v="2026-10-19T09:22:21"/>
    <n v="36"/>
    <m/>
    <m/>
    <n v="4"/>
    <n v="4"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3"/>
    <x v="133"/>
    <x v="1"/>
    <d v="2026-10-19T09:22:21"/>
    <n v="4.8099999999999996"/>
    <m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22"/>
    <x v="133"/>
    <x v="1"/>
    <d v="2026-10-19T09:22:21"/>
    <n v="29.6"/>
    <n v="3.2"/>
    <n v="7.6"/>
    <n v="6.4"/>
    <n v="9.6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23"/>
    <x v="133"/>
    <x v="1"/>
    <d v="2026-10-19T09:22:21"/>
    <n v="11.6"/>
    <n v="3.2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2"/>
    <x v="133"/>
    <x v="1"/>
    <d v="2026-10-19T09:22:21"/>
    <n v="634"/>
    <n v="286"/>
    <n v="348"/>
    <n v="4"/>
    <n v="22"/>
    <n v="49"/>
    <n v="73"/>
    <n v="76"/>
    <n v="154"/>
    <n v="117"/>
    <n v="86"/>
    <m/>
    <n v="22"/>
    <n v="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3"/>
    <x v="133"/>
    <x v="1"/>
    <d v="2026-10-19T09:22:21"/>
    <n v="34"/>
    <n v="16"/>
    <n v="18"/>
    <m/>
    <m/>
    <n v="2"/>
    <n v="4"/>
    <n v="15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4"/>
    <x v="133"/>
    <x v="1"/>
    <d v="2026-10-19T09:22:2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5"/>
    <x v="133"/>
    <x v="1"/>
    <d v="2026-10-19T09:22:21"/>
    <n v="11"/>
    <n v="6"/>
    <n v="5"/>
    <n v="2"/>
    <n v="3"/>
    <n v="3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7"/>
    <x v="133"/>
    <x v="1"/>
    <d v="2026-10-19T09:22:21"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33"/>
    <x v="133"/>
    <x v="1"/>
    <d v="2026-10-19T09:22:21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19"/>
    <x v="133"/>
    <x v="1"/>
    <d v="2026-10-19T09:22:21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20"/>
    <x v="133"/>
    <x v="1"/>
    <d v="2026-10-19T09:22:21"/>
    <n v="3"/>
    <n v="1"/>
    <n v="2"/>
    <m/>
    <m/>
    <m/>
    <m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24"/>
    <x v="133"/>
    <x v="1"/>
    <d v="2026-10-19T09:22:2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4"/>
    <x v="133"/>
    <x v="1"/>
    <d v="2026-10-19T09:22:21"/>
    <n v="647"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5"/>
    <x v="133"/>
    <x v="1"/>
    <d v="2026-10-19T09:22:21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30"/>
    <x v="133"/>
    <x v="1"/>
    <d v="2026-10-19T09:22:21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6"/>
    <x v="133"/>
    <x v="1"/>
    <d v="2026-10-19T09:22:21"/>
    <n v="647"/>
    <n v="261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7"/>
    <x v="133"/>
    <x v="1"/>
    <d v="2026-10-19T09:22:21"/>
    <n v="94"/>
    <n v="3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19"/>
    <x v="32"/>
    <x v="133"/>
    <x v="1"/>
    <d v="2026-10-19T09:22:21"/>
    <n v="137"/>
    <n v="66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8"/>
    <x v="16"/>
    <x v="2"/>
    <d v="2026-10-19T09:22:22"/>
    <n v="88"/>
    <m/>
    <m/>
    <m/>
    <n v="4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9"/>
    <x v="16"/>
    <x v="2"/>
    <d v="2026-10-19T09:22:22"/>
    <n v="155"/>
    <m/>
    <m/>
    <m/>
    <m/>
    <m/>
    <n v="104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0"/>
    <x v="16"/>
    <x v="2"/>
    <d v="2026-10-19T09:22:22"/>
    <n v="43"/>
    <m/>
    <m/>
    <m/>
    <m/>
    <m/>
    <m/>
    <m/>
    <n v="22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1"/>
    <x v="16"/>
    <x v="2"/>
    <d v="2026-10-19T09:22:22"/>
    <n v="98.4"/>
    <n v="13.6"/>
    <n v="12.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0"/>
    <x v="16"/>
    <x v="2"/>
    <d v="2026-10-19T09:22:22"/>
    <n v="6"/>
    <m/>
    <m/>
    <m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"/>
    <x v="16"/>
    <x v="2"/>
    <d v="2026-10-19T09:22:22"/>
    <n v="8"/>
    <m/>
    <m/>
    <n v="2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26"/>
    <x v="16"/>
    <x v="2"/>
    <d v="2026-10-19T09:22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2"/>
    <x v="16"/>
    <x v="2"/>
    <d v="2026-10-19T09:22:22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3"/>
    <x v="16"/>
    <x v="2"/>
    <d v="2026-10-19T09:22:22"/>
    <n v="4.8099999999999996"/>
    <n v="0"/>
    <n v="0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23"/>
    <x v="16"/>
    <x v="2"/>
    <d v="2026-10-19T09:22:22"/>
    <n v="3.6"/>
    <m/>
    <m/>
    <m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2"/>
    <x v="16"/>
    <x v="2"/>
    <d v="2026-10-19T09:22:22"/>
    <n v="190"/>
    <n v="86"/>
    <n v="104"/>
    <n v="6"/>
    <n v="4"/>
    <n v="23"/>
    <n v="23"/>
    <n v="21"/>
    <n v="52"/>
    <n v="26"/>
    <n v="22"/>
    <m/>
    <n v="8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3"/>
    <x v="16"/>
    <x v="2"/>
    <d v="2026-10-19T09:22:22"/>
    <n v="5"/>
    <n v="4"/>
    <n v="1"/>
    <m/>
    <n v="0"/>
    <n v="1"/>
    <n v="1"/>
    <n v="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4"/>
    <x v="16"/>
    <x v="2"/>
    <d v="2026-10-19T09:22:22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5"/>
    <x v="16"/>
    <x v="2"/>
    <d v="2026-10-19T09:22:22"/>
    <n v="1"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16"/>
    <x v="16"/>
    <x v="2"/>
    <d v="2026-10-19T09:22:2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44"/>
    <x v="16"/>
    <x v="2"/>
    <d v="2026-10-19T09:22:22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20"/>
    <x v="16"/>
    <x v="2"/>
    <d v="2026-10-19T09:22:22"/>
    <n v="2"/>
    <n v="2"/>
    <n v="0"/>
    <m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4"/>
    <x v="16"/>
    <x v="2"/>
    <d v="2026-10-19T09:22:22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5"/>
    <x v="16"/>
    <x v="2"/>
    <d v="2026-10-19T09:22:2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6"/>
    <x v="16"/>
    <x v="2"/>
    <d v="2026-10-19T09:22:22"/>
    <n v="226"/>
    <n v="10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1"/>
    <x v="7"/>
    <x v="16"/>
    <x v="2"/>
    <d v="2026-10-19T09:22:22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8"/>
    <x v="17"/>
    <x v="9"/>
    <d v="2026-10-19T09:22:22"/>
    <n v="168"/>
    <m/>
    <m/>
    <m/>
    <n v="7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9"/>
    <x v="17"/>
    <x v="9"/>
    <d v="2026-10-19T09:22:22"/>
    <n v="422"/>
    <m/>
    <m/>
    <m/>
    <m/>
    <m/>
    <n v="232"/>
    <n v="18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0"/>
    <x v="17"/>
    <x v="9"/>
    <d v="2026-10-19T09:22:22"/>
    <n v="79"/>
    <m/>
    <m/>
    <m/>
    <m/>
    <m/>
    <m/>
    <m/>
    <n v="43"/>
    <m/>
    <n v="10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1"/>
    <x v="17"/>
    <x v="9"/>
    <d v="2026-10-19T09:22:22"/>
    <n v="144.1"/>
    <n v="15.2"/>
    <n v="44.4"/>
    <n v="8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0"/>
    <x v="17"/>
    <x v="9"/>
    <d v="2026-10-19T09:22:22"/>
    <n v="16"/>
    <m/>
    <m/>
    <m/>
    <n v="2"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"/>
    <x v="17"/>
    <x v="9"/>
    <d v="2026-10-19T09:22:22"/>
    <n v="16"/>
    <m/>
    <n v="0"/>
    <n v="0"/>
    <n v="2"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22"/>
    <x v="17"/>
    <x v="9"/>
    <d v="2026-10-19T09:22:22"/>
    <n v="26.4"/>
    <n v="0"/>
    <n v="4"/>
    <n v="10.4"/>
    <n v="3.6"/>
    <n v="8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23"/>
    <x v="17"/>
    <x v="9"/>
    <d v="2026-10-19T09:22:22"/>
    <n v="16"/>
    <n v="0"/>
    <n v="0"/>
    <n v="11.6"/>
    <n v="0"/>
    <n v="3.2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2"/>
    <x v="17"/>
    <x v="9"/>
    <d v="2026-10-19T09:22:22"/>
    <n v="427"/>
    <n v="170"/>
    <n v="257"/>
    <n v="7"/>
    <n v="15"/>
    <n v="33"/>
    <n v="35"/>
    <n v="48"/>
    <n v="116"/>
    <n v="95"/>
    <n v="46"/>
    <m/>
    <n v="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"/>
    <x v="17"/>
    <x v="9"/>
    <d v="2026-10-19T09:22:22"/>
    <n v="9"/>
    <n v="3"/>
    <n v="6"/>
    <n v="0"/>
    <n v="0"/>
    <n v="0"/>
    <n v="1"/>
    <n v="0"/>
    <n v="5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5"/>
    <x v="17"/>
    <x v="9"/>
    <d v="2026-10-19T09:22:22"/>
    <n v="15"/>
    <n v="7"/>
    <n v="8"/>
    <n v="0"/>
    <n v="1"/>
    <n v="7"/>
    <n v="2"/>
    <n v="4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6"/>
    <x v="17"/>
    <x v="9"/>
    <d v="2026-10-19T09:22:2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7"/>
    <x v="17"/>
    <x v="9"/>
    <d v="2026-10-19T09:22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3"/>
    <x v="17"/>
    <x v="9"/>
    <d v="2026-10-19T09:22:2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7"/>
    <x v="17"/>
    <x v="9"/>
    <d v="2026-10-19T09:22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8"/>
    <x v="17"/>
    <x v="9"/>
    <d v="2026-10-19T09:22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18"/>
    <x v="17"/>
    <x v="9"/>
    <d v="2026-10-19T09:22:22"/>
    <n v="4.4000000000000004"/>
    <m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20"/>
    <x v="17"/>
    <x v="9"/>
    <d v="2026-10-19T09:22:22"/>
    <n v="5"/>
    <n v="2"/>
    <n v="3"/>
    <m/>
    <m/>
    <m/>
    <n v="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9"/>
    <x v="17"/>
    <x v="9"/>
    <d v="2026-10-19T09:22:22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24"/>
    <x v="17"/>
    <x v="9"/>
    <d v="2026-10-19T09:22:22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4"/>
    <x v="17"/>
    <x v="9"/>
    <d v="2026-10-19T09:22:22"/>
    <n v="99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5"/>
    <x v="17"/>
    <x v="9"/>
    <d v="2026-10-19T09:22:2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0"/>
    <x v="17"/>
    <x v="9"/>
    <d v="2026-10-19T09:22:2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6"/>
    <x v="17"/>
    <x v="9"/>
    <d v="2026-10-19T09:22:22"/>
    <n v="990"/>
    <n v="392"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7"/>
    <x v="17"/>
    <x v="9"/>
    <d v="2026-10-19T09:22:22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32"/>
    <x v="17"/>
    <x v="9"/>
    <d v="2026-10-19T09:22:22"/>
    <n v="42"/>
    <n v="1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2"/>
    <x v="25"/>
    <x v="17"/>
    <x v="9"/>
    <d v="2026-10-19T09:22:22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8"/>
    <x v="19"/>
    <x v="2"/>
    <d v="2026-10-19T09:22:23"/>
    <n v="318"/>
    <m/>
    <m/>
    <m/>
    <n v="17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9"/>
    <x v="19"/>
    <x v="2"/>
    <d v="2026-10-19T09:22:23"/>
    <n v="458"/>
    <m/>
    <m/>
    <m/>
    <m/>
    <m/>
    <n v="262"/>
    <n v="19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0"/>
    <x v="19"/>
    <x v="2"/>
    <d v="2026-10-19T09:22:23"/>
    <n v="142"/>
    <m/>
    <m/>
    <m/>
    <m/>
    <m/>
    <m/>
    <m/>
    <n v="77"/>
    <m/>
    <n v="36"/>
    <n v="1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1"/>
    <x v="19"/>
    <x v="2"/>
    <d v="2026-10-19T09:22:23"/>
    <n v="225.2"/>
    <n v="31.2"/>
    <n v="64.8"/>
    <n v="12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0"/>
    <x v="19"/>
    <x v="2"/>
    <d v="2026-10-19T09:22:23"/>
    <n v="26"/>
    <m/>
    <m/>
    <m/>
    <n v="4"/>
    <n v="8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"/>
    <x v="19"/>
    <x v="2"/>
    <d v="2026-10-19T09:22:23"/>
    <n v="28"/>
    <m/>
    <m/>
    <n v="2"/>
    <n v="4"/>
    <n v="8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2"/>
    <x v="19"/>
    <x v="2"/>
    <d v="2026-10-19T09:22:23"/>
    <n v="15.2"/>
    <n v="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3"/>
    <x v="19"/>
    <x v="2"/>
    <d v="2026-10-19T09:22:23"/>
    <n v="9.6199999999999992"/>
    <n v="4.8099999999999996"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22"/>
    <x v="19"/>
    <x v="2"/>
    <d v="2026-10-19T09:22:23"/>
    <n v="18.8"/>
    <m/>
    <n v="5.2"/>
    <n v="3.6"/>
    <n v="3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23"/>
    <x v="19"/>
    <x v="2"/>
    <d v="2026-10-19T09:22:23"/>
    <n v="7.2"/>
    <m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2"/>
    <x v="19"/>
    <x v="2"/>
    <d v="2026-10-19T09:22:23"/>
    <n v="592"/>
    <n v="238"/>
    <n v="354"/>
    <n v="13"/>
    <n v="20"/>
    <n v="44"/>
    <n v="87"/>
    <n v="72"/>
    <n v="131"/>
    <n v="99"/>
    <n v="79"/>
    <m/>
    <n v="18"/>
    <n v="1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3"/>
    <x v="19"/>
    <x v="2"/>
    <d v="2026-10-19T09:22:23"/>
    <n v="18"/>
    <n v="11"/>
    <n v="7"/>
    <n v="1"/>
    <n v="4"/>
    <m/>
    <n v="2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4"/>
    <x v="19"/>
    <x v="2"/>
    <d v="2026-10-19T09:22:23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5"/>
    <x v="19"/>
    <x v="2"/>
    <d v="2026-10-19T09:22:23"/>
    <n v="8"/>
    <n v="5"/>
    <n v="3"/>
    <m/>
    <n v="2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6"/>
    <x v="19"/>
    <x v="2"/>
    <d v="2026-10-19T09:22:23"/>
    <n v="14"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7"/>
    <x v="19"/>
    <x v="2"/>
    <d v="2026-10-19T09:22:23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8"/>
    <x v="19"/>
    <x v="2"/>
    <d v="2026-10-19T09:22:23"/>
    <n v="22.8"/>
    <m/>
    <n v="4"/>
    <n v="9.1999999999999993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19"/>
    <x v="19"/>
    <x v="2"/>
    <d v="2026-10-19T09:22:23"/>
    <n v="20"/>
    <m/>
    <n v="13.6"/>
    <n v="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20"/>
    <x v="19"/>
    <x v="2"/>
    <d v="2026-10-19T09:22:23"/>
    <n v="15"/>
    <n v="8"/>
    <n v="7"/>
    <m/>
    <m/>
    <n v="1"/>
    <n v="3"/>
    <n v="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24"/>
    <x v="19"/>
    <x v="2"/>
    <d v="2026-10-19T09:22:23"/>
    <n v="10"/>
    <n v="4"/>
    <n v="6"/>
    <m/>
    <n v="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4"/>
    <x v="19"/>
    <x v="2"/>
    <d v="2026-10-19T09:22:23"/>
    <n v="1414"/>
    <n v="1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5"/>
    <x v="19"/>
    <x v="2"/>
    <d v="2026-10-19T09:22:23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30"/>
    <x v="19"/>
    <x v="2"/>
    <d v="2026-10-19T09:22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6"/>
    <x v="19"/>
    <x v="2"/>
    <d v="2026-10-19T09:22:23"/>
    <n v="1414"/>
    <n v="530"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7"/>
    <x v="19"/>
    <x v="2"/>
    <d v="2026-10-19T09:22:23"/>
    <n v="110"/>
    <n v="43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32"/>
    <x v="19"/>
    <x v="2"/>
    <d v="2026-10-19T09:22:23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25"/>
    <x v="19"/>
    <x v="2"/>
    <d v="2026-10-19T09:22:23"/>
    <n v="112"/>
    <n v="49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3"/>
    <x v="34"/>
    <x v="19"/>
    <x v="2"/>
    <d v="2026-10-19T09:22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8"/>
    <x v="20"/>
    <x v="9"/>
    <d v="2026-10-19T09:22:23"/>
    <n v="52"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9"/>
    <x v="20"/>
    <x v="9"/>
    <d v="2026-10-19T09:22:23"/>
    <n v="148"/>
    <m/>
    <m/>
    <m/>
    <m/>
    <m/>
    <n v="72"/>
    <n v="70"/>
    <n v="2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10"/>
    <x v="20"/>
    <x v="9"/>
    <d v="2026-10-19T09:22:23"/>
    <n v="42"/>
    <m/>
    <m/>
    <m/>
    <m/>
    <m/>
    <m/>
    <m/>
    <n v="14"/>
    <m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11"/>
    <x v="20"/>
    <x v="9"/>
    <d v="2026-10-19T09:22:23"/>
    <n v="28.8"/>
    <n v="6.4"/>
    <n v="4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0"/>
    <x v="20"/>
    <x v="9"/>
    <d v="2026-10-19T09:22:23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1"/>
    <x v="20"/>
    <x v="9"/>
    <d v="2026-10-19T09:22:23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22"/>
    <x v="20"/>
    <x v="9"/>
    <d v="2026-10-19T09:22:23"/>
    <n v="8.8000000000000007"/>
    <m/>
    <m/>
    <n v="1.6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2"/>
    <x v="20"/>
    <x v="9"/>
    <d v="2026-10-19T09:22:23"/>
    <n v="152"/>
    <n v="69"/>
    <n v="83"/>
    <n v="3"/>
    <n v="2"/>
    <n v="11"/>
    <n v="15"/>
    <n v="11"/>
    <n v="36"/>
    <n v="35"/>
    <n v="16"/>
    <m/>
    <n v="9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3"/>
    <x v="20"/>
    <x v="9"/>
    <d v="2026-10-19T09:22:23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15"/>
    <x v="20"/>
    <x v="9"/>
    <d v="2026-10-19T09:22:2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4"/>
    <x v="20"/>
    <x v="9"/>
    <d v="2026-10-19T09:22:23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5"/>
    <x v="20"/>
    <x v="9"/>
    <d v="2026-10-19T09:22:2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6"/>
    <x v="20"/>
    <x v="9"/>
    <d v="2026-10-19T09:22:23"/>
    <n v="338"/>
    <n v="143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4"/>
    <x v="7"/>
    <x v="20"/>
    <x v="9"/>
    <d v="2026-10-19T09:22:23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8"/>
    <x v="21"/>
    <x v="1"/>
    <d v="2026-10-19T09:22:24"/>
    <n v="236"/>
    <m/>
    <m/>
    <m/>
    <n v="13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9"/>
    <x v="21"/>
    <x v="1"/>
    <d v="2026-10-19T09:22:24"/>
    <n v="540"/>
    <m/>
    <m/>
    <m/>
    <m/>
    <m/>
    <n v="310"/>
    <n v="227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0"/>
    <x v="21"/>
    <x v="1"/>
    <d v="2026-10-19T09:22:24"/>
    <n v="113"/>
    <m/>
    <m/>
    <m/>
    <m/>
    <m/>
    <m/>
    <m/>
    <n v="77"/>
    <m/>
    <n v="22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1"/>
    <x v="21"/>
    <x v="1"/>
    <d v="2026-10-19T09:22:24"/>
    <n v="243.7"/>
    <n v="35.200000000000003"/>
    <n v="55.6"/>
    <n v="152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0"/>
    <x v="21"/>
    <x v="1"/>
    <d v="2026-10-19T09:22:24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"/>
    <x v="21"/>
    <x v="1"/>
    <d v="2026-10-19T09:22:24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6"/>
    <x v="21"/>
    <x v="1"/>
    <d v="2026-10-19T09:22:24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3"/>
    <x v="21"/>
    <x v="1"/>
    <d v="2026-10-19T09:22:24"/>
    <n v="4.4400000000000004"/>
    <m/>
    <m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2"/>
    <x v="21"/>
    <x v="1"/>
    <d v="2026-10-19T09:22:24"/>
    <n v="20.399999999999999"/>
    <n v="4.8"/>
    <n v="4.400000000000000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3"/>
    <x v="21"/>
    <x v="1"/>
    <d v="2026-10-19T09:22:24"/>
    <n v="24.4"/>
    <n v="6"/>
    <n v="4.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"/>
    <x v="21"/>
    <x v="1"/>
    <d v="2026-10-19T09:22:24"/>
    <n v="584"/>
    <n v="238"/>
    <n v="346"/>
    <n v="15"/>
    <n v="21"/>
    <n v="53"/>
    <n v="69"/>
    <n v="49"/>
    <n v="155"/>
    <n v="118"/>
    <n v="77"/>
    <m/>
    <n v="13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3"/>
    <x v="21"/>
    <x v="1"/>
    <d v="2026-10-19T09:22:24"/>
    <n v="5"/>
    <n v="2"/>
    <n v="3"/>
    <m/>
    <m/>
    <m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4"/>
    <x v="21"/>
    <x v="1"/>
    <d v="2026-10-19T09:22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5"/>
    <x v="21"/>
    <x v="1"/>
    <d v="2026-10-19T09:22:24"/>
    <n v="11"/>
    <n v="6"/>
    <n v="5"/>
    <n v="3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17"/>
    <x v="21"/>
    <x v="1"/>
    <d v="2026-10-19T09:22:2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0"/>
    <x v="21"/>
    <x v="1"/>
    <d v="2026-10-19T09:22:24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4"/>
    <x v="21"/>
    <x v="1"/>
    <d v="2026-10-19T09:22:24"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5"/>
    <x v="21"/>
    <x v="1"/>
    <d v="2026-10-19T09:22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7"/>
    <x v="21"/>
    <x v="1"/>
    <d v="2026-10-19T09:22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6"/>
    <x v="21"/>
    <x v="1"/>
    <d v="2026-10-19T09:22:24"/>
    <n v="363"/>
    <n v="134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7"/>
    <x v="21"/>
    <x v="1"/>
    <d v="2026-10-19T09:22:24"/>
    <n v="60"/>
    <n v="2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8"/>
    <x v="21"/>
    <x v="1"/>
    <d v="2026-10-19T09:22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5"/>
    <x v="25"/>
    <x v="21"/>
    <x v="1"/>
    <d v="2026-10-19T09:22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8"/>
    <x v="22"/>
    <x v="10"/>
    <d v="2026-10-19T09:22:24"/>
    <n v="84"/>
    <m/>
    <m/>
    <m/>
    <n v="4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9"/>
    <x v="22"/>
    <x v="10"/>
    <d v="2026-10-19T09:22:24"/>
    <n v="195"/>
    <m/>
    <m/>
    <m/>
    <m/>
    <m/>
    <n v="11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11"/>
    <x v="22"/>
    <x v="10"/>
    <d v="2026-10-19T09:22:24"/>
    <n v="65.099999999999994"/>
    <n v="8.8000000000000007"/>
    <n v="6.9"/>
    <n v="49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0"/>
    <x v="22"/>
    <x v="10"/>
    <d v="2026-10-19T09:22:2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1"/>
    <x v="22"/>
    <x v="10"/>
    <d v="2026-10-19T09:22:2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26"/>
    <x v="22"/>
    <x v="10"/>
    <d v="2026-10-19T09:22:24"/>
    <n v="33"/>
    <m/>
    <m/>
    <m/>
    <m/>
    <m/>
    <m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22"/>
    <x v="22"/>
    <x v="10"/>
    <d v="2026-10-19T09:22:24"/>
    <n v="15.6"/>
    <n v="3.2"/>
    <m/>
    <m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2"/>
    <x v="22"/>
    <x v="10"/>
    <d v="2026-10-19T09:22:24"/>
    <n v="189"/>
    <n v="113"/>
    <n v="76"/>
    <n v="11"/>
    <n v="2"/>
    <n v="9"/>
    <n v="20"/>
    <n v="22"/>
    <n v="55"/>
    <n v="4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3"/>
    <x v="22"/>
    <x v="10"/>
    <d v="2026-10-19T09:22:24"/>
    <n v="6"/>
    <n v="3"/>
    <n v="3"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4"/>
    <x v="22"/>
    <x v="10"/>
    <d v="2026-10-19T09:22:24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5"/>
    <x v="22"/>
    <x v="10"/>
    <d v="2026-10-19T09:22:2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27"/>
    <x v="22"/>
    <x v="10"/>
    <d v="2026-10-19T09:2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6"/>
    <x v="22"/>
    <x v="10"/>
    <d v="2026-10-19T09:22:24"/>
    <n v="343"/>
    <n v="192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7"/>
    <x v="22"/>
    <x v="10"/>
    <d v="2026-10-19T09:22:2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26"/>
    <x v="28"/>
    <x v="22"/>
    <x v="10"/>
    <d v="2026-10-19T09:22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8"/>
    <x v="23"/>
    <x v="1"/>
    <d v="2026-10-19T09:22:25"/>
    <n v="22"/>
    <m/>
    <m/>
    <m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9"/>
    <x v="23"/>
    <x v="1"/>
    <d v="2026-10-19T09:22:25"/>
    <n v="46"/>
    <m/>
    <m/>
    <m/>
    <m/>
    <m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10"/>
    <x v="23"/>
    <x v="1"/>
    <d v="2026-10-19T09:22:2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11"/>
    <x v="23"/>
    <x v="1"/>
    <d v="2026-10-19T09:22:25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1"/>
    <x v="23"/>
    <x v="1"/>
    <d v="2026-10-19T09:22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23"/>
    <x v="23"/>
    <x v="1"/>
    <d v="2026-10-19T09:22:2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2"/>
    <x v="23"/>
    <x v="1"/>
    <d v="2026-10-19T09:22:25"/>
    <n v="39"/>
    <n v="21"/>
    <n v="18"/>
    <m/>
    <m/>
    <n v="2"/>
    <n v="2"/>
    <n v="9"/>
    <n v="10"/>
    <n v="1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3"/>
    <x v="23"/>
    <x v="1"/>
    <d v="2026-10-19T09:22:2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15"/>
    <x v="23"/>
    <x v="1"/>
    <d v="2026-10-19T09:22:2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4"/>
    <x v="23"/>
    <x v="1"/>
    <d v="2026-10-19T09:22:25"/>
    <n v="353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5"/>
    <x v="23"/>
    <x v="1"/>
    <d v="2026-10-19T09:22:2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30"/>
    <x v="23"/>
    <x v="1"/>
    <d v="2026-10-19T09:2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6"/>
    <x v="23"/>
    <x v="1"/>
    <d v="2026-10-19T09:22:25"/>
    <n v="353"/>
    <n v="145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7"/>
    <x v="23"/>
    <x v="1"/>
    <d v="2026-10-19T09:22:25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0"/>
    <x v="32"/>
    <x v="23"/>
    <x v="1"/>
    <d v="2026-10-19T09:22:2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8"/>
    <x v="24"/>
    <x v="1"/>
    <d v="2026-10-19T09:22:2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9"/>
    <x v="24"/>
    <x v="1"/>
    <d v="2026-10-19T09:22:25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10"/>
    <x v="24"/>
    <x v="1"/>
    <d v="2026-10-19T09:22:2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11"/>
    <x v="24"/>
    <x v="1"/>
    <d v="2026-10-19T09:22:25"/>
    <n v="4"/>
    <m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22"/>
    <x v="24"/>
    <x v="1"/>
    <d v="2026-10-19T09:22:25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2"/>
    <x v="24"/>
    <x v="1"/>
    <d v="2026-10-19T09:22:25"/>
    <n v="15"/>
    <n v="8"/>
    <n v="7"/>
    <m/>
    <n v="1"/>
    <n v="1"/>
    <n v="3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15"/>
    <x v="24"/>
    <x v="1"/>
    <d v="2026-10-19T09:22:2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4"/>
    <x v="24"/>
    <x v="1"/>
    <d v="2026-10-19T09:22:25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5"/>
    <x v="24"/>
    <x v="1"/>
    <d v="2026-10-19T09:22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6"/>
    <x v="24"/>
    <x v="1"/>
    <d v="2026-10-19T09:22:25"/>
    <n v="64"/>
    <n v="2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1"/>
    <x v="7"/>
    <x v="24"/>
    <x v="1"/>
    <d v="2026-10-19T09:22:2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8"/>
    <x v="25"/>
    <x v="1"/>
    <d v="2026-10-19T09:22:26"/>
    <n v="14"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9"/>
    <x v="25"/>
    <x v="1"/>
    <d v="2026-10-19T09:22:26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10"/>
    <x v="25"/>
    <x v="1"/>
    <d v="2026-10-19T09:22:26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0"/>
    <x v="25"/>
    <x v="1"/>
    <d v="2026-10-19T09:22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1"/>
    <x v="25"/>
    <x v="1"/>
    <d v="2026-10-19T09:22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2"/>
    <x v="25"/>
    <x v="1"/>
    <d v="2026-10-19T09:22:26"/>
    <n v="28"/>
    <n v="12"/>
    <n v="16"/>
    <m/>
    <m/>
    <m/>
    <n v="1"/>
    <n v="6"/>
    <n v="4"/>
    <n v="10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3"/>
    <x v="25"/>
    <x v="1"/>
    <d v="2026-10-19T09:22:2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4"/>
    <x v="25"/>
    <x v="1"/>
    <d v="2026-10-19T09:22:2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5"/>
    <x v="25"/>
    <x v="1"/>
    <d v="2026-10-19T09:22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6"/>
    <x v="25"/>
    <x v="1"/>
    <d v="2026-10-19T09:22:26"/>
    <n v="73"/>
    <n v="4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2"/>
    <x v="7"/>
    <x v="25"/>
    <x v="1"/>
    <d v="2026-10-19T09:22:2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8"/>
    <x v="26"/>
    <x v="2"/>
    <d v="2026-10-19T09:22:27"/>
    <n v="38"/>
    <m/>
    <m/>
    <m/>
    <n v="1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9"/>
    <x v="26"/>
    <x v="2"/>
    <d v="2026-10-19T09:22:27"/>
    <n v="59"/>
    <m/>
    <m/>
    <m/>
    <m/>
    <m/>
    <n v="24"/>
    <n v="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10"/>
    <x v="26"/>
    <x v="2"/>
    <d v="2026-10-19T09:22:27"/>
    <n v="19"/>
    <m/>
    <m/>
    <m/>
    <m/>
    <m/>
    <m/>
    <m/>
    <n v="11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11"/>
    <x v="26"/>
    <x v="2"/>
    <d v="2026-10-19T09:22:27"/>
    <n v="25.6"/>
    <n v="3.2"/>
    <n v="0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2"/>
    <x v="26"/>
    <x v="2"/>
    <d v="2026-10-19T09:22:27"/>
    <n v="75"/>
    <n v="29"/>
    <n v="46"/>
    <n v="1"/>
    <n v="0"/>
    <n v="7"/>
    <n v="6"/>
    <n v="13"/>
    <n v="12"/>
    <n v="18"/>
    <n v="1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4"/>
    <x v="26"/>
    <x v="2"/>
    <d v="2026-10-19T09:22:27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5"/>
    <x v="26"/>
    <x v="2"/>
    <d v="2026-10-19T09:22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6"/>
    <x v="26"/>
    <x v="2"/>
    <d v="2026-10-19T09:22:27"/>
    <n v="92"/>
    <n v="43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5"/>
    <x v="7"/>
    <x v="26"/>
    <x v="2"/>
    <d v="2026-10-19T09:22:2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8"/>
    <x v="35"/>
    <x v="2"/>
    <d v="2026-10-19T09:22:27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9"/>
    <x v="35"/>
    <x v="2"/>
    <d v="2026-10-19T09:22:27"/>
    <n v="30"/>
    <m/>
    <m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10"/>
    <x v="35"/>
    <x v="2"/>
    <d v="2026-10-19T09:22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11"/>
    <x v="35"/>
    <x v="2"/>
    <d v="2026-10-19T09:22:2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2"/>
    <x v="35"/>
    <x v="2"/>
    <d v="2026-10-19T09:22:27"/>
    <n v="24"/>
    <n v="14"/>
    <n v="10"/>
    <m/>
    <n v="1"/>
    <n v="1"/>
    <n v="3"/>
    <n v="2"/>
    <n v="9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4"/>
    <x v="35"/>
    <x v="2"/>
    <d v="2026-10-19T09:22:2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7"/>
    <x v="6"/>
    <x v="35"/>
    <x v="2"/>
    <d v="2026-10-19T09:22:27"/>
    <n v="53"/>
    <n v="2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9"/>
    <x v="22"/>
    <x v="36"/>
    <x v="7"/>
    <d v="2026-10-19T09:22:2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9"/>
    <x v="15"/>
    <x v="36"/>
    <x v="7"/>
    <d v="2026-10-19T09:22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9"/>
    <x v="4"/>
    <x v="36"/>
    <x v="7"/>
    <d v="2026-10-19T09:22:2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09"/>
    <x v="6"/>
    <x v="36"/>
    <x v="7"/>
    <d v="2026-10-19T09:22:28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8"/>
    <x v="37"/>
    <x v="7"/>
    <d v="2026-10-19T09:22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9"/>
    <x v="37"/>
    <x v="7"/>
    <d v="2026-10-19T09:22:2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2"/>
    <x v="37"/>
    <x v="7"/>
    <d v="2026-10-19T09:22:28"/>
    <n v="4"/>
    <n v="3"/>
    <n v="1"/>
    <m/>
    <m/>
    <m/>
    <n v="1"/>
    <m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4"/>
    <x v="37"/>
    <x v="7"/>
    <d v="2026-10-19T09:22:2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5"/>
    <x v="37"/>
    <x v="7"/>
    <d v="2026-10-19T09:22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6"/>
    <x v="37"/>
    <x v="7"/>
    <d v="2026-10-19T09:22:28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0"/>
    <x v="7"/>
    <x v="37"/>
    <x v="7"/>
    <d v="2026-10-19T09:22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8"/>
    <x v="38"/>
    <x v="7"/>
    <d v="2026-10-19T09:22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9"/>
    <x v="38"/>
    <x v="7"/>
    <d v="2026-10-19T09:22:29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10"/>
    <x v="38"/>
    <x v="7"/>
    <d v="2026-10-19T09:22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2"/>
    <x v="38"/>
    <x v="7"/>
    <d v="2026-10-19T09:22:29"/>
    <n v="11"/>
    <n v="7"/>
    <n v="4"/>
    <m/>
    <m/>
    <m/>
    <n v="1"/>
    <n v="1"/>
    <n v="2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4"/>
    <x v="38"/>
    <x v="7"/>
    <d v="2026-10-19T09:22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5"/>
    <x v="38"/>
    <x v="7"/>
    <d v="2026-10-19T09:22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6"/>
    <x v="38"/>
    <x v="7"/>
    <d v="2026-10-19T09:22:29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1"/>
    <x v="7"/>
    <x v="38"/>
    <x v="7"/>
    <d v="2026-10-19T09:22:2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8"/>
    <x v="27"/>
    <x v="7"/>
    <d v="2026-10-19T09:22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9"/>
    <x v="27"/>
    <x v="7"/>
    <d v="2026-10-19T09:22:2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10"/>
    <x v="27"/>
    <x v="7"/>
    <d v="2026-10-19T09:22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2"/>
    <x v="27"/>
    <x v="7"/>
    <d v="2026-10-19T09:22:29"/>
    <n v="5"/>
    <n v="3"/>
    <n v="2"/>
    <m/>
    <m/>
    <m/>
    <n v="1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4"/>
    <x v="27"/>
    <x v="7"/>
    <d v="2026-10-19T09:22:2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5"/>
    <x v="27"/>
    <x v="7"/>
    <d v="2026-10-19T09:2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6"/>
    <x v="27"/>
    <x v="7"/>
    <d v="2026-10-19T09:22:29"/>
    <n v="83"/>
    <n v="2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7"/>
    <x v="27"/>
    <x v="7"/>
    <d v="2026-10-19T09:22:2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3"/>
    <x v="25"/>
    <x v="27"/>
    <x v="7"/>
    <d v="2026-10-19T09:22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8"/>
    <x v="39"/>
    <x v="7"/>
    <d v="2026-10-19T09:22:3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9"/>
    <x v="39"/>
    <x v="7"/>
    <d v="2026-10-19T09:22:30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10"/>
    <x v="39"/>
    <x v="7"/>
    <d v="2026-10-19T09:22:3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11"/>
    <x v="39"/>
    <x v="7"/>
    <d v="2026-10-19T09:22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2"/>
    <x v="39"/>
    <x v="7"/>
    <d v="2026-10-19T09:22:30"/>
    <n v="11"/>
    <n v="4"/>
    <n v="7"/>
    <m/>
    <m/>
    <n v="1"/>
    <n v="1"/>
    <n v="1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4"/>
    <x v="39"/>
    <x v="7"/>
    <d v="2026-10-19T09:22:3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5"/>
    <x v="39"/>
    <x v="7"/>
    <d v="2026-10-19T09:22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6"/>
    <x v="39"/>
    <x v="7"/>
    <d v="2026-10-19T09:22:30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4"/>
    <x v="7"/>
    <x v="39"/>
    <x v="7"/>
    <d v="2026-10-19T09:22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8"/>
    <x v="40"/>
    <x v="9"/>
    <d v="2026-10-19T09:22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9"/>
    <x v="40"/>
    <x v="9"/>
    <d v="2026-10-19T09:22:30"/>
    <n v="20"/>
    <m/>
    <m/>
    <m/>
    <m/>
    <m/>
    <n v="8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10"/>
    <x v="40"/>
    <x v="9"/>
    <d v="2026-10-19T09:22:3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2"/>
    <x v="40"/>
    <x v="9"/>
    <d v="2026-10-19T09:22:30"/>
    <n v="14"/>
    <n v="6"/>
    <n v="8"/>
    <m/>
    <m/>
    <m/>
    <n v="3"/>
    <m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4"/>
    <x v="40"/>
    <x v="9"/>
    <d v="2026-10-19T09:22:3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6"/>
    <x v="40"/>
    <x v="9"/>
    <d v="2026-10-19T09:22:30"/>
    <n v="178"/>
    <n v="81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5"/>
    <x v="25"/>
    <x v="40"/>
    <x v="9"/>
    <d v="2026-10-19T09:22:30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8"/>
    <x v="41"/>
    <x v="9"/>
    <d v="2026-10-19T09:22:3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9"/>
    <x v="41"/>
    <x v="9"/>
    <d v="2026-10-19T09:22:31"/>
    <n v="33"/>
    <m/>
    <m/>
    <m/>
    <m/>
    <m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10"/>
    <x v="41"/>
    <x v="9"/>
    <d v="2026-10-19T09:22:31"/>
    <n v="8"/>
    <m/>
    <m/>
    <m/>
    <m/>
    <m/>
    <m/>
    <m/>
    <n v="2"/>
    <m/>
    <n v="6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11"/>
    <x v="41"/>
    <x v="9"/>
    <d v="2026-10-19T09:22:3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2"/>
    <x v="41"/>
    <x v="9"/>
    <d v="2026-10-19T09:22:31"/>
    <n v="27"/>
    <n v="13"/>
    <n v="14"/>
    <m/>
    <m/>
    <n v="1"/>
    <n v="3"/>
    <n v="2"/>
    <n v="8"/>
    <n v="9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4"/>
    <x v="41"/>
    <x v="9"/>
    <d v="2026-10-19T09:22:31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5"/>
    <x v="41"/>
    <x v="9"/>
    <d v="2026-10-19T09:22:3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6"/>
    <x v="41"/>
    <x v="9"/>
    <d v="2026-10-19T09:22:31"/>
    <n v="126"/>
    <n v="6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7"/>
    <x v="41"/>
    <x v="9"/>
    <d v="2026-10-19T09:22:31"/>
    <n v="25"/>
    <n v="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25"/>
    <x v="41"/>
    <x v="9"/>
    <d v="2026-10-19T09:22:31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6"/>
    <x v="34"/>
    <x v="41"/>
    <x v="9"/>
    <d v="2026-10-19T09:22:3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8"/>
    <x v="28"/>
    <x v="9"/>
    <d v="2026-10-19T09:22:3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9"/>
    <x v="28"/>
    <x v="9"/>
    <d v="2026-10-19T09:22:31"/>
    <n v="23"/>
    <m/>
    <m/>
    <m/>
    <m/>
    <m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10"/>
    <x v="28"/>
    <x v="9"/>
    <d v="2026-10-19T09:22:3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11"/>
    <x v="28"/>
    <x v="9"/>
    <d v="2026-10-19T09:22:3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2"/>
    <x v="28"/>
    <x v="9"/>
    <d v="2026-10-19T09:22:31"/>
    <n v="22"/>
    <n v="10"/>
    <n v="12"/>
    <m/>
    <n v="1"/>
    <m/>
    <n v="3"/>
    <n v="3"/>
    <n v="8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4"/>
    <x v="28"/>
    <x v="9"/>
    <d v="2026-10-19T09:22:31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5"/>
    <x v="28"/>
    <x v="9"/>
    <d v="2026-10-19T09:22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6"/>
    <x v="28"/>
    <x v="9"/>
    <d v="2026-10-19T09:22:31"/>
    <n v="123"/>
    <n v="56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7"/>
    <x v="7"/>
    <x v="28"/>
    <x v="9"/>
    <d v="2026-10-19T09:22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9"/>
    <x v="44"/>
    <x v="9"/>
    <d v="2026-10-19T09:22:32"/>
    <n v="14"/>
    <m/>
    <m/>
    <m/>
    <m/>
    <m/>
    <n v="8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2"/>
    <x v="44"/>
    <x v="9"/>
    <d v="2026-10-19T09:22:32"/>
    <n v="7"/>
    <n v="2"/>
    <n v="5"/>
    <m/>
    <m/>
    <m/>
    <m/>
    <m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4"/>
    <x v="44"/>
    <x v="9"/>
    <d v="2026-10-19T09:22:3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5"/>
    <x v="44"/>
    <x v="9"/>
    <d v="2026-10-19T09:22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6"/>
    <x v="44"/>
    <x v="9"/>
    <d v="2026-10-19T09:22:32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7"/>
    <x v="44"/>
    <x v="9"/>
    <d v="2026-10-19T09:22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19"/>
    <x v="25"/>
    <x v="44"/>
    <x v="9"/>
    <d v="2026-10-19T09:22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2"/>
    <x v="9"/>
    <x v="45"/>
    <x v="9"/>
    <d v="2026-10-19T09:22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2"/>
    <x v="10"/>
    <x v="45"/>
    <x v="9"/>
    <d v="2026-10-19T09:22:32"/>
    <n v="4"/>
    <m/>
    <m/>
    <m/>
    <m/>
    <m/>
    <m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2"/>
    <x v="2"/>
    <x v="45"/>
    <x v="9"/>
    <d v="2026-10-19T09:22:32"/>
    <n v="6"/>
    <n v="2"/>
    <n v="4"/>
    <m/>
    <m/>
    <m/>
    <m/>
    <m/>
    <m/>
    <n v="4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2"/>
    <x v="4"/>
    <x v="45"/>
    <x v="9"/>
    <d v="2026-10-19T09:22:3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2"/>
    <x v="6"/>
    <x v="45"/>
    <x v="9"/>
    <d v="2026-10-19T09:22:3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9"/>
    <x v="30"/>
    <x v="4"/>
    <d v="2026-10-19T09:22:33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2"/>
    <x v="30"/>
    <x v="4"/>
    <d v="2026-10-19T09:22:33"/>
    <n v="6"/>
    <n v="2"/>
    <n v="4"/>
    <m/>
    <m/>
    <m/>
    <m/>
    <m/>
    <n v="5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4"/>
    <x v="30"/>
    <x v="4"/>
    <d v="2026-10-19T09:22:3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5"/>
    <x v="30"/>
    <x v="4"/>
    <d v="2026-10-19T09:22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6"/>
    <x v="30"/>
    <x v="4"/>
    <d v="2026-10-19T09:22:33"/>
    <n v="47"/>
    <n v="2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7"/>
    <x v="30"/>
    <x v="4"/>
    <d v="2026-10-19T09:22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7"/>
    <x v="25"/>
    <x v="30"/>
    <x v="4"/>
    <d v="2026-10-19T09:22:33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8"/>
    <x v="46"/>
    <x v="4"/>
    <d v="2026-10-19T09:22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9"/>
    <x v="46"/>
    <x v="4"/>
    <d v="2026-10-19T09:22:33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2"/>
    <x v="46"/>
    <x v="4"/>
    <d v="2026-10-19T09:22:33"/>
    <n v="9"/>
    <n v="6"/>
    <n v="3"/>
    <m/>
    <m/>
    <m/>
    <m/>
    <n v="1"/>
    <n v="7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4"/>
    <x v="46"/>
    <x v="4"/>
    <d v="2026-10-19T09:22:3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5"/>
    <x v="46"/>
    <x v="4"/>
    <d v="2026-10-19T09:22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6"/>
    <x v="46"/>
    <x v="4"/>
    <d v="2026-10-19T09:22:33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8"/>
    <x v="7"/>
    <x v="46"/>
    <x v="4"/>
    <d v="2026-10-19T09:22:3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9"/>
    <x v="47"/>
    <x v="4"/>
    <d v="2026-10-19T09:22:34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11"/>
    <x v="47"/>
    <x v="4"/>
    <d v="2026-10-19T09:22:34"/>
    <n v="3.4"/>
    <m/>
    <m/>
    <n v="3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2"/>
    <x v="47"/>
    <x v="4"/>
    <d v="2026-10-19T09:22:34"/>
    <n v="3"/>
    <n v="1"/>
    <n v="2"/>
    <m/>
    <m/>
    <n v="1"/>
    <m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4"/>
    <x v="47"/>
    <x v="4"/>
    <d v="2026-10-19T09:22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5"/>
    <x v="47"/>
    <x v="4"/>
    <d v="2026-10-19T09:22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6"/>
    <x v="47"/>
    <x v="4"/>
    <d v="2026-10-19T09:22:34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7"/>
    <x v="47"/>
    <x v="4"/>
    <d v="2026-10-19T09:22:3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25"/>
    <x v="47"/>
    <x v="4"/>
    <d v="2026-10-19T09:22:3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0"/>
    <x v="34"/>
    <x v="47"/>
    <x v="4"/>
    <d v="2026-10-19T09:22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8"/>
    <x v="48"/>
    <x v="4"/>
    <d v="2026-10-19T09:22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10"/>
    <x v="48"/>
    <x v="4"/>
    <d v="2026-10-19T09:22:34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2"/>
    <x v="48"/>
    <x v="4"/>
    <d v="2026-10-19T09:22:34"/>
    <n v="4"/>
    <n v="1"/>
    <n v="3"/>
    <m/>
    <m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4"/>
    <x v="48"/>
    <x v="4"/>
    <d v="2026-10-19T09:22:3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5"/>
    <x v="48"/>
    <x v="4"/>
    <d v="2026-10-19T09:22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6"/>
    <x v="48"/>
    <x v="4"/>
    <d v="2026-10-19T09:22:34"/>
    <n v="52"/>
    <n v="1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1"/>
    <x v="7"/>
    <x v="48"/>
    <x v="4"/>
    <d v="2026-10-19T09:22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8"/>
    <x v="31"/>
    <x v="4"/>
    <d v="2026-10-19T09:22:3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9"/>
    <x v="31"/>
    <x v="4"/>
    <d v="2026-10-19T09:22:35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10"/>
    <x v="31"/>
    <x v="4"/>
    <d v="2026-10-19T09:22:35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11"/>
    <x v="31"/>
    <x v="4"/>
    <d v="2026-10-19T09:22:35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2"/>
    <x v="31"/>
    <x v="4"/>
    <d v="2026-10-19T09:22:35"/>
    <n v="17"/>
    <n v="7"/>
    <n v="10"/>
    <m/>
    <m/>
    <n v="1"/>
    <n v="1"/>
    <n v="3"/>
    <n v="2"/>
    <n v="6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4"/>
    <x v="31"/>
    <x v="4"/>
    <d v="2026-10-19T09:22:3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5"/>
    <x v="31"/>
    <x v="4"/>
    <d v="2026-10-19T09:22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6"/>
    <x v="31"/>
    <x v="4"/>
    <d v="2026-10-19T09:22:35"/>
    <n v="86"/>
    <n v="3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7"/>
    <x v="31"/>
    <x v="4"/>
    <d v="2026-10-19T09:22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2"/>
    <x v="25"/>
    <x v="31"/>
    <x v="4"/>
    <d v="2026-10-19T09:22:35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3"/>
    <x v="4"/>
    <x v="32"/>
    <x v="0"/>
    <d v="2026-10-19T09:22:3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3"/>
    <x v="5"/>
    <x v="32"/>
    <x v="0"/>
    <d v="2026-10-19T09:22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3"/>
    <x v="6"/>
    <x v="32"/>
    <x v="0"/>
    <d v="2026-10-19T09:22:35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3"/>
    <x v="7"/>
    <x v="32"/>
    <x v="0"/>
    <d v="2026-10-19T09:22:3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8"/>
    <x v="51"/>
    <x v="0"/>
    <d v="2026-10-19T09:22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9"/>
    <x v="51"/>
    <x v="0"/>
    <d v="2026-10-19T09:22:3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10"/>
    <x v="51"/>
    <x v="0"/>
    <d v="2026-10-19T09:22:36"/>
    <n v="1"/>
    <m/>
    <m/>
    <m/>
    <m/>
    <m/>
    <m/>
    <m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11"/>
    <x v="51"/>
    <x v="0"/>
    <d v="2026-10-19T09:22:3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2"/>
    <x v="51"/>
    <x v="0"/>
    <d v="2026-10-19T09:22:36"/>
    <n v="9"/>
    <n v="1"/>
    <n v="8"/>
    <m/>
    <n v="1"/>
    <m/>
    <m/>
    <n v="1"/>
    <n v="4"/>
    <n v="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4"/>
    <x v="51"/>
    <x v="0"/>
    <d v="2026-10-19T09:22:3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5"/>
    <x v="51"/>
    <x v="0"/>
    <d v="2026-10-19T09:22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6"/>
    <x v="51"/>
    <x v="0"/>
    <d v="2026-10-19T09:22:36"/>
    <n v="59"/>
    <n v="2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7"/>
    <x v="51"/>
    <x v="0"/>
    <d v="2026-10-19T09:22:36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4"/>
    <x v="25"/>
    <x v="51"/>
    <x v="0"/>
    <d v="2026-10-19T09:22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8"/>
    <x v="33"/>
    <x v="4"/>
    <d v="2026-10-19T09:22:3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9"/>
    <x v="33"/>
    <x v="4"/>
    <d v="2026-10-19T09:22:36"/>
    <n v="40"/>
    <m/>
    <m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10"/>
    <x v="33"/>
    <x v="4"/>
    <d v="2026-10-19T09:22:3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11"/>
    <x v="33"/>
    <x v="4"/>
    <d v="2026-10-19T09:22:3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0"/>
    <x v="33"/>
    <x v="4"/>
    <d v="2026-10-19T09:22:36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1"/>
    <x v="33"/>
    <x v="4"/>
    <d v="2026-10-19T09:22:36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2"/>
    <x v="33"/>
    <x v="4"/>
    <d v="2026-10-19T09:22:36"/>
    <n v="30"/>
    <n v="8"/>
    <n v="22"/>
    <m/>
    <m/>
    <n v="2"/>
    <n v="2"/>
    <n v="3"/>
    <n v="12"/>
    <n v="8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3"/>
    <x v="33"/>
    <x v="4"/>
    <d v="2026-10-19T09:22:36"/>
    <n v="3"/>
    <n v="3"/>
    <n v="0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4"/>
    <x v="33"/>
    <x v="4"/>
    <d v="2026-10-19T09:22:36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5"/>
    <x v="33"/>
    <x v="4"/>
    <d v="2026-10-19T09:22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6"/>
    <x v="33"/>
    <x v="4"/>
    <d v="2026-10-19T09:22:36"/>
    <n v="93"/>
    <n v="3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5"/>
    <x v="7"/>
    <x v="33"/>
    <x v="4"/>
    <d v="2026-10-19T09:22:3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8"/>
    <x v="34"/>
    <x v="4"/>
    <d v="2026-10-19T09:22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9"/>
    <x v="34"/>
    <x v="4"/>
    <d v="2026-10-19T09:22:37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2"/>
    <x v="34"/>
    <x v="4"/>
    <d v="2026-10-19T09:22:37"/>
    <n v="8"/>
    <n v="5"/>
    <n v="3"/>
    <m/>
    <m/>
    <m/>
    <n v="1"/>
    <n v="1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4"/>
    <x v="34"/>
    <x v="4"/>
    <d v="2026-10-19T09:22:3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5"/>
    <x v="34"/>
    <x v="4"/>
    <d v="2026-10-19T09:22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6"/>
    <x v="34"/>
    <x v="4"/>
    <d v="2026-10-19T09:22:37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6"/>
    <x v="7"/>
    <x v="34"/>
    <x v="4"/>
    <d v="2026-10-19T09:2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8"/>
    <x v="42"/>
    <x v="9"/>
    <d v="2026-10-19T09:22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9"/>
    <x v="42"/>
    <x v="9"/>
    <d v="2026-10-19T09:22:3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10"/>
    <x v="42"/>
    <x v="9"/>
    <d v="2026-10-19T09:22:3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11"/>
    <x v="42"/>
    <x v="9"/>
    <d v="2026-10-19T09:22:3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26"/>
    <x v="42"/>
    <x v="9"/>
    <d v="2026-10-19T09:22:3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2"/>
    <x v="42"/>
    <x v="9"/>
    <d v="2026-10-19T09:22:37"/>
    <n v="10"/>
    <n v="0"/>
    <n v="10"/>
    <m/>
    <m/>
    <n v="1"/>
    <n v="2"/>
    <m/>
    <n v="3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3"/>
    <x v="42"/>
    <x v="9"/>
    <d v="2026-10-19T09:22:37"/>
    <n v="1"/>
    <n v="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4"/>
    <x v="42"/>
    <x v="9"/>
    <d v="2026-10-19T09:22:37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5"/>
    <x v="42"/>
    <x v="9"/>
    <d v="2026-10-19T09:22:3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6"/>
    <x v="42"/>
    <x v="9"/>
    <d v="2026-10-19T09:22:37"/>
    <n v="104"/>
    <n v="5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7"/>
    <x v="7"/>
    <x v="42"/>
    <x v="9"/>
    <d v="2026-10-19T09:22:3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9"/>
    <x v="8"/>
    <x v="43"/>
    <x v="9"/>
    <d v="2026-10-19T09:22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9"/>
    <x v="9"/>
    <x v="43"/>
    <x v="9"/>
    <d v="2026-10-19T09:22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9"/>
    <x v="2"/>
    <x v="43"/>
    <x v="9"/>
    <d v="2026-10-19T09:22:38"/>
    <n v="2"/>
    <n v="1"/>
    <n v="1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9"/>
    <x v="4"/>
    <x v="43"/>
    <x v="9"/>
    <d v="2026-10-19T09:22:3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39"/>
    <x v="6"/>
    <x v="43"/>
    <x v="9"/>
    <d v="2026-10-19T09:22:38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8"/>
    <x v="56"/>
    <x v="0"/>
    <d v="2026-10-19T09:22:3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9"/>
    <x v="56"/>
    <x v="0"/>
    <d v="2026-10-19T09:22:39"/>
    <n v="11"/>
    <m/>
    <m/>
    <m/>
    <m/>
    <m/>
    <n v="6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10"/>
    <x v="56"/>
    <x v="0"/>
    <d v="2026-10-19T09:22:39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2"/>
    <x v="56"/>
    <x v="0"/>
    <d v="2026-10-19T09:22:39"/>
    <n v="9"/>
    <n v="4"/>
    <n v="5"/>
    <m/>
    <m/>
    <m/>
    <n v="1"/>
    <m/>
    <n v="3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4"/>
    <x v="56"/>
    <x v="0"/>
    <d v="2026-10-19T09:22:39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5"/>
    <x v="56"/>
    <x v="0"/>
    <d v="2026-10-19T09:22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6"/>
    <x v="56"/>
    <x v="0"/>
    <d v="2026-10-19T09:22:39"/>
    <n v="104"/>
    <n v="39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7"/>
    <x v="56"/>
    <x v="0"/>
    <d v="2026-10-19T09:22:3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25"/>
    <x v="56"/>
    <x v="0"/>
    <d v="2026-10-19T09:22:39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1"/>
    <x v="34"/>
    <x v="56"/>
    <x v="0"/>
    <d v="2026-10-19T09:22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8"/>
    <x v="50"/>
    <x v="10"/>
    <d v="2026-10-19T09:22:3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9"/>
    <x v="50"/>
    <x v="10"/>
    <d v="2026-10-19T09:22:39"/>
    <n v="21"/>
    <m/>
    <m/>
    <m/>
    <m/>
    <m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10"/>
    <x v="50"/>
    <x v="10"/>
    <d v="2026-10-19T09:22:39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2"/>
    <x v="50"/>
    <x v="10"/>
    <d v="2026-10-19T09:22:39"/>
    <n v="15"/>
    <n v="7"/>
    <n v="8"/>
    <m/>
    <m/>
    <m/>
    <n v="1"/>
    <n v="1"/>
    <n v="8"/>
    <n v="3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4"/>
    <x v="50"/>
    <x v="10"/>
    <d v="2026-10-19T09:22:39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5"/>
    <x v="50"/>
    <x v="10"/>
    <d v="2026-10-19T09:2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6"/>
    <x v="50"/>
    <x v="10"/>
    <d v="2026-10-19T09:22:39"/>
    <n v="121"/>
    <n v="5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3"/>
    <x v="7"/>
    <x v="50"/>
    <x v="10"/>
    <d v="2026-10-19T09:22:3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8"/>
    <x v="57"/>
    <x v="10"/>
    <d v="2026-10-19T09:22:40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9"/>
    <x v="57"/>
    <x v="10"/>
    <d v="2026-10-19T09:22:40"/>
    <n v="17"/>
    <m/>
    <m/>
    <m/>
    <m/>
    <m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10"/>
    <x v="57"/>
    <x v="10"/>
    <d v="2026-10-19T09:22:40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11"/>
    <x v="57"/>
    <x v="10"/>
    <d v="2026-10-19T09:22:4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2"/>
    <x v="57"/>
    <x v="10"/>
    <d v="2026-10-19T09:22:40"/>
    <n v="14"/>
    <n v="4"/>
    <n v="10"/>
    <n v="0"/>
    <n v="0"/>
    <n v="1"/>
    <n v="2"/>
    <n v="0"/>
    <n v="3"/>
    <n v="6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4"/>
    <x v="57"/>
    <x v="10"/>
    <d v="2026-10-19T09:22:4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5"/>
    <x v="57"/>
    <x v="10"/>
    <d v="2026-10-19T09:22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6"/>
    <x v="57"/>
    <x v="10"/>
    <d v="2026-10-19T09:22:40"/>
    <n v="7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4"/>
    <x v="7"/>
    <x v="57"/>
    <x v="10"/>
    <d v="2026-10-19T09:22:4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8"/>
    <x v="60"/>
    <x v="10"/>
    <d v="2026-10-19T09:22:4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9"/>
    <x v="60"/>
    <x v="10"/>
    <d v="2026-10-19T09:22:40"/>
    <n v="15"/>
    <m/>
    <m/>
    <m/>
    <m/>
    <m/>
    <n v="6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10"/>
    <x v="60"/>
    <x v="10"/>
    <d v="2026-10-19T09:22:40"/>
    <n v="3"/>
    <m/>
    <m/>
    <m/>
    <m/>
    <m/>
    <m/>
    <m/>
    <n v="2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22"/>
    <x v="60"/>
    <x v="10"/>
    <d v="2026-10-19T09:22:4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2"/>
    <x v="60"/>
    <x v="10"/>
    <d v="2026-10-19T09:22:40"/>
    <n v="15"/>
    <n v="4"/>
    <n v="11"/>
    <m/>
    <m/>
    <m/>
    <n v="1"/>
    <n v="2"/>
    <n v="3"/>
    <n v="6"/>
    <n v="2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15"/>
    <x v="60"/>
    <x v="10"/>
    <d v="2026-10-19T09:22:4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4"/>
    <x v="60"/>
    <x v="10"/>
    <d v="2026-10-19T09:22:4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5"/>
    <x v="60"/>
    <x v="10"/>
    <d v="2026-10-19T09:22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6"/>
    <x v="60"/>
    <x v="10"/>
    <d v="2026-10-19T09:22:40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5"/>
    <x v="7"/>
    <x v="60"/>
    <x v="10"/>
    <d v="2026-10-19T09:22:40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6"/>
    <x v="4"/>
    <x v="61"/>
    <x v="10"/>
    <d v="2026-10-19T09:22:4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6"/>
    <x v="5"/>
    <x v="61"/>
    <x v="10"/>
    <d v="2026-10-19T09:22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6"/>
    <x v="27"/>
    <x v="61"/>
    <x v="10"/>
    <d v="2026-10-19T09:22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6"/>
    <x v="6"/>
    <x v="61"/>
    <x v="10"/>
    <d v="2026-10-19T09:22:41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6"/>
    <x v="7"/>
    <x v="61"/>
    <x v="10"/>
    <d v="2026-10-19T09:22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6"/>
    <x v="28"/>
    <x v="61"/>
    <x v="10"/>
    <d v="2026-10-19T09:22:4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8"/>
    <x v="62"/>
    <x v="10"/>
    <d v="2026-10-19T09:22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9"/>
    <x v="62"/>
    <x v="10"/>
    <d v="2026-10-19T09:22:41"/>
    <n v="21"/>
    <m/>
    <m/>
    <m/>
    <m/>
    <m/>
    <n v="1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10"/>
    <x v="62"/>
    <x v="10"/>
    <d v="2026-10-19T09:22:41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11"/>
    <x v="62"/>
    <x v="10"/>
    <d v="2026-10-19T09:22:4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0"/>
    <x v="62"/>
    <x v="10"/>
    <d v="2026-10-19T09:22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1"/>
    <x v="62"/>
    <x v="10"/>
    <d v="2026-10-19T09:22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2"/>
    <x v="62"/>
    <x v="10"/>
    <d v="2026-10-19T09:22:41"/>
    <n v="17"/>
    <n v="10"/>
    <n v="7"/>
    <m/>
    <n v="2"/>
    <m/>
    <n v="2"/>
    <n v="1"/>
    <n v="7"/>
    <n v="3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3"/>
    <x v="62"/>
    <x v="10"/>
    <d v="2026-10-19T09:22:4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4"/>
    <x v="62"/>
    <x v="10"/>
    <d v="2026-10-19T09:22:4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5"/>
    <x v="62"/>
    <x v="10"/>
    <d v="2026-10-19T09:2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6"/>
    <x v="62"/>
    <x v="10"/>
    <d v="2026-10-19T09:22:41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7"/>
    <x v="7"/>
    <x v="62"/>
    <x v="10"/>
    <d v="2026-10-19T09:22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8"/>
    <x v="63"/>
    <x v="10"/>
    <d v="2026-10-19T09:22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9"/>
    <x v="63"/>
    <x v="10"/>
    <d v="2026-10-19T09:22:42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2"/>
    <x v="63"/>
    <x v="10"/>
    <d v="2026-10-19T09:22:42"/>
    <n v="12"/>
    <n v="7"/>
    <n v="5"/>
    <m/>
    <m/>
    <m/>
    <n v="1"/>
    <n v="1"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4"/>
    <x v="63"/>
    <x v="10"/>
    <d v="2026-10-19T09:22:4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5"/>
    <x v="63"/>
    <x v="10"/>
    <d v="2026-10-19T09:22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6"/>
    <x v="63"/>
    <x v="10"/>
    <d v="2026-10-19T09:22:42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8"/>
    <x v="7"/>
    <x v="63"/>
    <x v="10"/>
    <d v="2026-10-19T09:22:4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8"/>
    <x v="64"/>
    <x v="10"/>
    <d v="2026-10-19T09:22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9"/>
    <x v="64"/>
    <x v="10"/>
    <d v="2026-10-19T09:22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10"/>
    <x v="64"/>
    <x v="10"/>
    <d v="2026-10-19T09:22:4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11"/>
    <x v="64"/>
    <x v="10"/>
    <d v="2026-10-19T09:22:4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2"/>
    <x v="64"/>
    <x v="10"/>
    <d v="2026-10-19T09:22:42"/>
    <n v="4"/>
    <n v="2"/>
    <n v="2"/>
    <m/>
    <n v="1"/>
    <m/>
    <n v="1"/>
    <m/>
    <m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4"/>
    <x v="64"/>
    <x v="10"/>
    <d v="2026-10-19T09:22:4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5"/>
    <x v="64"/>
    <x v="10"/>
    <d v="2026-10-19T09:22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6"/>
    <x v="64"/>
    <x v="10"/>
    <d v="2026-10-19T09:22:42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9"/>
    <x v="7"/>
    <x v="64"/>
    <x v="10"/>
    <d v="2026-10-19T09:22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8"/>
    <x v="65"/>
    <x v="6"/>
    <d v="2026-10-19T09:22:43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9"/>
    <x v="65"/>
    <x v="6"/>
    <d v="2026-10-19T09:22:4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2"/>
    <x v="65"/>
    <x v="6"/>
    <d v="2026-10-19T09:22:43"/>
    <n v="13"/>
    <n v="6"/>
    <n v="7"/>
    <n v="0"/>
    <n v="0"/>
    <n v="0"/>
    <n v="3"/>
    <n v="3"/>
    <n v="4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4"/>
    <x v="65"/>
    <x v="6"/>
    <d v="2026-10-19T09:22:43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5"/>
    <x v="65"/>
    <x v="6"/>
    <d v="2026-10-19T09:22:4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6"/>
    <x v="65"/>
    <x v="6"/>
    <d v="2026-10-19T09:22:43"/>
    <n v="238"/>
    <n v="115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0"/>
    <x v="7"/>
    <x v="65"/>
    <x v="6"/>
    <d v="2026-10-19T09:22:43"/>
    <n v="35"/>
    <n v="1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9"/>
    <x v="66"/>
    <x v="6"/>
    <d v="2026-10-19T09:22:43"/>
    <n v="6"/>
    <m/>
    <m/>
    <m/>
    <m/>
    <m/>
    <n v="6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2"/>
    <x v="66"/>
    <x v="6"/>
    <d v="2026-10-19T09:22:43"/>
    <n v="3"/>
    <n v="1"/>
    <n v="2"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4"/>
    <x v="66"/>
    <x v="6"/>
    <d v="2026-10-19T09:22:43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5"/>
    <x v="66"/>
    <x v="6"/>
    <d v="2026-10-19T09:22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6"/>
    <x v="66"/>
    <x v="6"/>
    <d v="2026-10-19T09:22:43"/>
    <n v="89"/>
    <n v="45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7"/>
    <x v="66"/>
    <x v="6"/>
    <d v="2026-10-19T09:22:43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1"/>
    <x v="25"/>
    <x v="66"/>
    <x v="6"/>
    <d v="2026-10-19T09:2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8"/>
    <x v="52"/>
    <x v="11"/>
    <d v="2026-10-19T09:22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9"/>
    <x v="52"/>
    <x v="11"/>
    <d v="2026-10-19T09:22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10"/>
    <x v="52"/>
    <x v="11"/>
    <d v="2026-10-19T09:22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11"/>
    <x v="52"/>
    <x v="11"/>
    <d v="2026-10-19T09:22:44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2"/>
    <x v="52"/>
    <x v="11"/>
    <d v="2026-10-19T09:22:44"/>
    <n v="11"/>
    <n v="7"/>
    <n v="4"/>
    <m/>
    <m/>
    <n v="2"/>
    <n v="1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4"/>
    <x v="52"/>
    <x v="11"/>
    <d v="2026-10-19T09:22:4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5"/>
    <x v="52"/>
    <x v="11"/>
    <d v="2026-10-19T09:22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6"/>
    <x v="52"/>
    <x v="11"/>
    <d v="2026-10-19T09:22:44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2"/>
    <x v="7"/>
    <x v="52"/>
    <x v="11"/>
    <d v="2026-10-19T09:22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8"/>
    <x v="53"/>
    <x v="11"/>
    <d v="2026-10-19T09:22:4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9"/>
    <x v="53"/>
    <x v="11"/>
    <d v="2026-10-19T09:22:4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10"/>
    <x v="53"/>
    <x v="11"/>
    <d v="2026-10-19T09:22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11"/>
    <x v="53"/>
    <x v="11"/>
    <d v="2026-10-19T09:22:44"/>
    <n v="2.4"/>
    <m/>
    <n v="0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2"/>
    <x v="53"/>
    <x v="11"/>
    <d v="2026-10-19T09:22:44"/>
    <n v="18"/>
    <n v="7"/>
    <n v="11"/>
    <m/>
    <n v="1"/>
    <n v="1"/>
    <n v="2"/>
    <n v="1"/>
    <n v="6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4"/>
    <x v="53"/>
    <x v="11"/>
    <d v="2026-10-19T09:22: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5"/>
    <x v="53"/>
    <x v="11"/>
    <d v="2026-10-19T09:22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6"/>
    <x v="53"/>
    <x v="11"/>
    <d v="2026-10-19T09:22:44"/>
    <n v="74"/>
    <n v="3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3"/>
    <x v="7"/>
    <x v="53"/>
    <x v="11"/>
    <d v="2026-10-19T09:22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8"/>
    <x v="54"/>
    <x v="11"/>
    <d v="2026-10-19T09:22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9"/>
    <x v="54"/>
    <x v="11"/>
    <d v="2026-10-19T09:22:45"/>
    <n v="4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2"/>
    <x v="54"/>
    <x v="11"/>
    <d v="2026-10-19T09:22:45"/>
    <n v="3"/>
    <n v="1"/>
    <n v="2"/>
    <m/>
    <m/>
    <m/>
    <n v="1"/>
    <m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4"/>
    <x v="54"/>
    <x v="11"/>
    <d v="2026-10-19T09:22:4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5"/>
    <x v="54"/>
    <x v="11"/>
    <d v="2026-10-19T09:22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6"/>
    <x v="54"/>
    <x v="11"/>
    <d v="2026-10-19T09:22:45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4"/>
    <x v="7"/>
    <x v="54"/>
    <x v="11"/>
    <d v="2026-10-19T09:22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8"/>
    <x v="58"/>
    <x v="11"/>
    <d v="2026-10-19T09:22:45"/>
    <n v="16"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9"/>
    <x v="58"/>
    <x v="11"/>
    <d v="2026-10-19T09:22:45"/>
    <n v="32"/>
    <m/>
    <m/>
    <m/>
    <m/>
    <m/>
    <n v="2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10"/>
    <x v="58"/>
    <x v="11"/>
    <d v="2026-10-19T09:22:45"/>
    <n v="8"/>
    <m/>
    <m/>
    <m/>
    <m/>
    <m/>
    <m/>
    <m/>
    <n v="2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11"/>
    <x v="58"/>
    <x v="11"/>
    <d v="2026-10-19T09:22:45"/>
    <n v="13.4"/>
    <n v="1.6"/>
    <n v="4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22"/>
    <x v="58"/>
    <x v="11"/>
    <d v="2026-10-19T09:22:4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2"/>
    <x v="58"/>
    <x v="11"/>
    <d v="2026-10-19T09:22:45"/>
    <n v="35"/>
    <n v="12"/>
    <n v="23"/>
    <n v="1"/>
    <n v="1"/>
    <n v="3"/>
    <n v="2"/>
    <n v="6"/>
    <n v="13"/>
    <n v="3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15"/>
    <x v="58"/>
    <x v="11"/>
    <d v="2026-10-19T09:2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16"/>
    <x v="58"/>
    <x v="11"/>
    <d v="2026-10-19T09:22:45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17"/>
    <x v="58"/>
    <x v="11"/>
    <d v="2026-10-19T09:22:4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33"/>
    <x v="58"/>
    <x v="11"/>
    <d v="2026-10-19T09:22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20"/>
    <x v="58"/>
    <x v="11"/>
    <d v="2026-10-19T09:22:45"/>
    <n v="11"/>
    <n v="5"/>
    <n v="6"/>
    <m/>
    <m/>
    <m/>
    <m/>
    <n v="4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4"/>
    <x v="58"/>
    <x v="11"/>
    <d v="2026-10-19T09:22:4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5"/>
    <x v="58"/>
    <x v="11"/>
    <d v="2026-10-19T09:22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6"/>
    <x v="58"/>
    <x v="11"/>
    <d v="2026-10-19T09:22:45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7"/>
    <x v="58"/>
    <x v="11"/>
    <d v="2026-10-19T09:22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5"/>
    <x v="25"/>
    <x v="58"/>
    <x v="11"/>
    <d v="2026-10-19T09:22:4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8"/>
    <x v="59"/>
    <x v="11"/>
    <d v="2026-10-19T09:22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9"/>
    <x v="59"/>
    <x v="11"/>
    <d v="2026-10-19T09:22:46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10"/>
    <x v="59"/>
    <x v="11"/>
    <d v="2026-10-19T09:22:46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0"/>
    <x v="59"/>
    <x v="11"/>
    <d v="2026-10-19T09:22:4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1"/>
    <x v="59"/>
    <x v="11"/>
    <d v="2026-10-19T09:22:4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2"/>
    <x v="59"/>
    <x v="11"/>
    <d v="2026-10-19T09:22:46"/>
    <n v="13"/>
    <n v="7"/>
    <n v="6"/>
    <m/>
    <m/>
    <m/>
    <n v="1"/>
    <m/>
    <n v="7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3"/>
    <x v="59"/>
    <x v="11"/>
    <d v="2026-10-19T09:22:46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4"/>
    <x v="59"/>
    <x v="11"/>
    <d v="2026-10-19T09:22:4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5"/>
    <x v="59"/>
    <x v="11"/>
    <d v="2026-10-19T09:22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6"/>
    <x v="59"/>
    <x v="11"/>
    <d v="2026-10-19T09:22:46"/>
    <n v="31"/>
    <n v="1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6"/>
    <x v="7"/>
    <x v="59"/>
    <x v="11"/>
    <d v="2026-10-19T09:22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8"/>
    <x v="67"/>
    <x v="11"/>
    <d v="2026-10-19T09:22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9"/>
    <x v="67"/>
    <x v="11"/>
    <d v="2026-10-19T09:22:4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10"/>
    <x v="67"/>
    <x v="11"/>
    <d v="2026-10-19T09:22:4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2"/>
    <x v="67"/>
    <x v="11"/>
    <d v="2026-10-19T09:22:46"/>
    <n v="8"/>
    <n v="3"/>
    <n v="5"/>
    <m/>
    <m/>
    <m/>
    <n v="1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4"/>
    <x v="67"/>
    <x v="11"/>
    <d v="2026-10-19T09:22:46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5"/>
    <x v="67"/>
    <x v="11"/>
    <d v="2026-10-19T09:22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6"/>
    <x v="67"/>
    <x v="11"/>
    <d v="2026-10-19T09:22:46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7"/>
    <x v="7"/>
    <x v="67"/>
    <x v="11"/>
    <d v="2026-10-19T09:22:46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8"/>
    <x v="72"/>
    <x v="11"/>
    <d v="2026-10-19T09:22:47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9"/>
    <x v="72"/>
    <x v="11"/>
    <d v="2026-10-19T09:22:47"/>
    <n v="46"/>
    <m/>
    <m/>
    <m/>
    <m/>
    <m/>
    <n v="22"/>
    <n v="2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10"/>
    <x v="72"/>
    <x v="11"/>
    <d v="2026-10-19T09:22:47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11"/>
    <x v="72"/>
    <x v="11"/>
    <d v="2026-10-19T09:22:4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2"/>
    <x v="72"/>
    <x v="11"/>
    <d v="2026-10-19T09:22:47"/>
    <n v="38"/>
    <n v="17"/>
    <n v="21"/>
    <m/>
    <m/>
    <n v="4"/>
    <n v="4"/>
    <n v="5"/>
    <n v="11"/>
    <n v="12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4"/>
    <x v="72"/>
    <x v="11"/>
    <d v="2026-10-19T09:22:47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5"/>
    <x v="72"/>
    <x v="11"/>
    <d v="2026-10-19T09:22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6"/>
    <x v="72"/>
    <x v="11"/>
    <d v="2026-10-19T09:22:47"/>
    <n v="173"/>
    <n v="9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8"/>
    <x v="7"/>
    <x v="72"/>
    <x v="11"/>
    <d v="2026-10-19T09:22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9"/>
    <x v="74"/>
    <x v="0"/>
    <d v="2026-10-19T09:22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10"/>
    <x v="74"/>
    <x v="0"/>
    <d v="2026-10-19T09:22:4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2"/>
    <x v="74"/>
    <x v="0"/>
    <d v="2026-10-19T09:22:47"/>
    <n v="4"/>
    <n v="1"/>
    <n v="3"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4"/>
    <x v="74"/>
    <x v="0"/>
    <d v="2026-10-19T09:22:4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5"/>
    <x v="74"/>
    <x v="0"/>
    <d v="2026-10-19T09:22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6"/>
    <x v="74"/>
    <x v="0"/>
    <d v="2026-10-19T09:22:47"/>
    <n v="71"/>
    <n v="3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7"/>
    <x v="74"/>
    <x v="0"/>
    <d v="2026-10-19T09:22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59"/>
    <x v="25"/>
    <x v="74"/>
    <x v="0"/>
    <d v="2026-10-19T09:22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8"/>
    <x v="68"/>
    <x v="0"/>
    <d v="2026-10-19T09:22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9"/>
    <x v="68"/>
    <x v="0"/>
    <d v="2026-10-19T09:22:4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10"/>
    <x v="68"/>
    <x v="0"/>
    <d v="2026-10-19T09:22:48"/>
    <n v="6"/>
    <m/>
    <m/>
    <m/>
    <m/>
    <m/>
    <m/>
    <m/>
    <n v="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11"/>
    <x v="68"/>
    <x v="0"/>
    <d v="2026-10-19T09:22:48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2"/>
    <x v="68"/>
    <x v="0"/>
    <d v="2026-10-19T09:22:48"/>
    <n v="13"/>
    <n v="4"/>
    <n v="9"/>
    <m/>
    <m/>
    <n v="2"/>
    <n v="1"/>
    <n v="1"/>
    <n v="2"/>
    <n v="2"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4"/>
    <x v="68"/>
    <x v="0"/>
    <d v="2026-10-19T09:22:48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5"/>
    <x v="68"/>
    <x v="0"/>
    <d v="2026-10-19T09:22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6"/>
    <x v="68"/>
    <x v="0"/>
    <d v="2026-10-19T09:22:48"/>
    <n v="165"/>
    <n v="77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7"/>
    <x v="68"/>
    <x v="0"/>
    <d v="2026-10-19T09:22:48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0"/>
    <x v="25"/>
    <x v="68"/>
    <x v="0"/>
    <d v="2026-10-19T09:22:48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8"/>
    <x v="69"/>
    <x v="0"/>
    <d v="2026-10-19T09:22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2"/>
    <x v="69"/>
    <x v="0"/>
    <d v="2026-10-19T09:22:48"/>
    <n v="2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4"/>
    <x v="69"/>
    <x v="0"/>
    <d v="2026-10-19T09:22:4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5"/>
    <x v="69"/>
    <x v="0"/>
    <d v="2026-10-19T09:22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6"/>
    <x v="69"/>
    <x v="0"/>
    <d v="2026-10-19T09:22:48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7"/>
    <x v="69"/>
    <x v="0"/>
    <d v="2026-10-19T09:22:48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1"/>
    <x v="25"/>
    <x v="69"/>
    <x v="0"/>
    <d v="2026-10-19T09:22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8"/>
    <x v="70"/>
    <x v="0"/>
    <d v="2026-10-19T09:22:4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9"/>
    <x v="70"/>
    <x v="0"/>
    <d v="2026-10-19T09:22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10"/>
    <x v="70"/>
    <x v="0"/>
    <d v="2026-10-19T09:22:4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2"/>
    <x v="70"/>
    <x v="0"/>
    <d v="2026-10-19T09:22:49"/>
    <n v="9"/>
    <n v="4"/>
    <n v="5"/>
    <m/>
    <m/>
    <m/>
    <n v="2"/>
    <n v="1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4"/>
    <x v="70"/>
    <x v="0"/>
    <d v="2026-10-19T09:22:4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5"/>
    <x v="70"/>
    <x v="0"/>
    <d v="2026-10-19T09:22:4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6"/>
    <x v="70"/>
    <x v="0"/>
    <d v="2026-10-19T09:22:49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7"/>
    <x v="70"/>
    <x v="0"/>
    <d v="2026-10-19T09:22:4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2"/>
    <x v="25"/>
    <x v="70"/>
    <x v="0"/>
    <d v="2026-10-19T09:22:4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8"/>
    <x v="0"/>
    <x v="0"/>
    <d v="2026-10-19T09:22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9"/>
    <x v="0"/>
    <x v="0"/>
    <d v="2026-10-19T09:22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10"/>
    <x v="0"/>
    <x v="0"/>
    <d v="2026-10-19T09:22:49"/>
    <n v="1"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0"/>
    <x v="0"/>
    <x v="0"/>
    <d v="2026-10-19T09:22:4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1"/>
    <x v="0"/>
    <x v="0"/>
    <d v="2026-10-19T09:22:49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2"/>
    <x v="0"/>
    <x v="0"/>
    <d v="2026-10-19T09:22:49"/>
    <n v="3"/>
    <n v="1"/>
    <n v="2"/>
    <m/>
    <m/>
    <m/>
    <n v="1"/>
    <m/>
    <n v="1"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3"/>
    <x v="0"/>
    <x v="0"/>
    <d v="2026-10-19T09:22:49"/>
    <n v="4"/>
    <n v="3"/>
    <n v="1"/>
    <m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4"/>
    <x v="0"/>
    <x v="0"/>
    <d v="2026-10-19T09:22:49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5"/>
    <x v="0"/>
    <x v="0"/>
    <d v="2026-10-19T09:22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6"/>
    <x v="0"/>
    <x v="0"/>
    <d v="2026-10-19T09:22:49"/>
    <n v="115"/>
    <n v="47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7"/>
    <x v="0"/>
    <x v="0"/>
    <d v="2026-10-19T09:22:49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25"/>
    <x v="0"/>
    <x v="0"/>
    <d v="2026-10-19T09:22:4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3"/>
    <x v="34"/>
    <x v="0"/>
    <x v="0"/>
    <d v="2026-10-19T09:2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8"/>
    <x v="71"/>
    <x v="0"/>
    <d v="2026-10-19T09:22:5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9"/>
    <x v="71"/>
    <x v="0"/>
    <d v="2026-10-19T09:22:5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10"/>
    <x v="71"/>
    <x v="0"/>
    <d v="2026-10-19T09:22:50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11"/>
    <x v="71"/>
    <x v="0"/>
    <d v="2026-10-19T09:22:5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2"/>
    <x v="71"/>
    <x v="0"/>
    <d v="2026-10-19T09:22:50"/>
    <n v="8"/>
    <n v="6"/>
    <n v="2"/>
    <m/>
    <m/>
    <n v="1"/>
    <n v="1"/>
    <n v="2"/>
    <n v="1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4"/>
    <x v="71"/>
    <x v="0"/>
    <d v="2026-10-19T09:22:5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5"/>
    <x v="71"/>
    <x v="0"/>
    <d v="2026-10-19T09:22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6"/>
    <x v="71"/>
    <x v="0"/>
    <d v="2026-10-19T09:22:50"/>
    <n v="55"/>
    <n v="2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7"/>
    <x v="71"/>
    <x v="0"/>
    <d v="2026-10-19T09:22:5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4"/>
    <x v="25"/>
    <x v="71"/>
    <x v="0"/>
    <d v="2026-10-19T09:22:50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8"/>
    <x v="73"/>
    <x v="0"/>
    <d v="2026-10-19T09:22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9"/>
    <x v="73"/>
    <x v="0"/>
    <d v="2026-10-19T09:22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10"/>
    <x v="73"/>
    <x v="0"/>
    <d v="2026-10-19T09:22:51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2"/>
    <x v="73"/>
    <x v="0"/>
    <d v="2026-10-19T09:22:51"/>
    <n v="4"/>
    <n v="2"/>
    <n v="2"/>
    <m/>
    <m/>
    <m/>
    <n v="1"/>
    <m/>
    <m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4"/>
    <x v="73"/>
    <x v="0"/>
    <d v="2026-10-19T09:22:5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5"/>
    <x v="73"/>
    <x v="0"/>
    <d v="2026-10-19T09:22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6"/>
    <x v="73"/>
    <x v="0"/>
    <d v="2026-10-19T09:22:51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7"/>
    <x v="73"/>
    <x v="0"/>
    <d v="2026-10-19T09:22:5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5"/>
    <x v="25"/>
    <x v="73"/>
    <x v="0"/>
    <d v="2026-10-19T09:2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9"/>
    <x v="82"/>
    <x v="0"/>
    <d v="2026-10-19T09:22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2"/>
    <x v="82"/>
    <x v="0"/>
    <d v="2026-10-19T09:22:51"/>
    <n v="3"/>
    <n v="3"/>
    <m/>
    <m/>
    <m/>
    <m/>
    <m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4"/>
    <x v="82"/>
    <x v="0"/>
    <d v="2026-10-19T09:22:51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5"/>
    <x v="82"/>
    <x v="0"/>
    <d v="2026-10-19T09:22:5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6"/>
    <x v="82"/>
    <x v="0"/>
    <d v="2026-10-19T09:22:51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7"/>
    <x v="82"/>
    <x v="0"/>
    <d v="2026-10-19T09:22:5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6"/>
    <x v="25"/>
    <x v="82"/>
    <x v="0"/>
    <d v="2026-10-19T09:22:5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8"/>
    <x v="84"/>
    <x v="13"/>
    <d v="2026-10-19T09:22:5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9"/>
    <x v="84"/>
    <x v="13"/>
    <d v="2026-10-19T09:22:52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10"/>
    <x v="84"/>
    <x v="13"/>
    <d v="2026-10-19T09:22:5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11"/>
    <x v="84"/>
    <x v="13"/>
    <d v="2026-10-19T09:22:5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0"/>
    <x v="84"/>
    <x v="13"/>
    <d v="2026-10-19T09:22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1"/>
    <x v="84"/>
    <x v="13"/>
    <d v="2026-10-19T09:22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2"/>
    <x v="84"/>
    <x v="13"/>
    <d v="2026-10-19T09:22:52"/>
    <n v="17"/>
    <n v="8"/>
    <n v="9"/>
    <m/>
    <m/>
    <n v="3"/>
    <n v="1"/>
    <n v="3"/>
    <n v="6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3"/>
    <x v="84"/>
    <x v="13"/>
    <d v="2026-10-19T09:22:5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17"/>
    <x v="84"/>
    <x v="13"/>
    <d v="2026-10-19T09:22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20"/>
    <x v="84"/>
    <x v="13"/>
    <d v="2026-10-19T09:22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4"/>
    <x v="84"/>
    <x v="13"/>
    <d v="2026-10-19T09:22:5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5"/>
    <x v="84"/>
    <x v="13"/>
    <d v="2026-10-19T09:22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6"/>
    <x v="84"/>
    <x v="13"/>
    <d v="2026-10-19T09:22:52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8"/>
    <x v="7"/>
    <x v="84"/>
    <x v="13"/>
    <d v="2026-10-19T09:2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9"/>
    <x v="87"/>
    <x v="13"/>
    <d v="2026-10-19T09:22:5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10"/>
    <x v="87"/>
    <x v="13"/>
    <d v="2026-10-19T09:22:53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11"/>
    <x v="87"/>
    <x v="13"/>
    <d v="2026-10-19T09:22:53"/>
    <n v="8"/>
    <n v="0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2"/>
    <x v="87"/>
    <x v="13"/>
    <d v="2026-10-19T09:22:53"/>
    <n v="13"/>
    <n v="3"/>
    <n v="10"/>
    <n v="1"/>
    <m/>
    <n v="2"/>
    <m/>
    <m/>
    <n v="4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4"/>
    <x v="87"/>
    <x v="13"/>
    <d v="2026-10-19T09:22:53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5"/>
    <x v="87"/>
    <x v="13"/>
    <d v="2026-10-19T09:22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6"/>
    <x v="87"/>
    <x v="13"/>
    <d v="2026-10-19T09:22:53"/>
    <n v="69"/>
    <n v="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9"/>
    <x v="7"/>
    <x v="87"/>
    <x v="13"/>
    <d v="2026-10-19T09:22:5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8"/>
    <x v="88"/>
    <x v="13"/>
    <d v="2026-10-19T09:22:54"/>
    <n v="44"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9"/>
    <x v="88"/>
    <x v="13"/>
    <d v="2026-10-19T09:22:54"/>
    <n v="52"/>
    <m/>
    <m/>
    <m/>
    <m/>
    <m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10"/>
    <x v="88"/>
    <x v="13"/>
    <d v="2026-10-19T09:22:5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11"/>
    <x v="88"/>
    <x v="13"/>
    <d v="2026-10-19T09:22:54"/>
    <n v="16.8"/>
    <n v="1.6"/>
    <n v="5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0"/>
    <x v="88"/>
    <x v="13"/>
    <d v="2026-10-19T09:22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1"/>
    <x v="88"/>
    <x v="13"/>
    <d v="2026-10-19T09:22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22"/>
    <x v="88"/>
    <x v="13"/>
    <d v="2026-10-19T09:22:54"/>
    <n v="2.4"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2"/>
    <x v="88"/>
    <x v="13"/>
    <d v="2026-10-19T09:22:54"/>
    <n v="61"/>
    <n v="31"/>
    <n v="30"/>
    <n v="2"/>
    <n v="3"/>
    <n v="4"/>
    <n v="10"/>
    <n v="12"/>
    <n v="18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3"/>
    <x v="88"/>
    <x v="13"/>
    <d v="2026-10-19T09:22:5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15"/>
    <x v="88"/>
    <x v="13"/>
    <d v="2026-10-19T09:22:5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4"/>
    <x v="88"/>
    <x v="13"/>
    <d v="2026-10-19T09:22:54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5"/>
    <x v="88"/>
    <x v="13"/>
    <d v="2026-10-19T09:22:5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27"/>
    <x v="88"/>
    <x v="13"/>
    <d v="2026-10-19T09:22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6"/>
    <x v="88"/>
    <x v="13"/>
    <d v="2026-10-19T09:22:54"/>
    <n v="171"/>
    <n v="69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7"/>
    <x v="88"/>
    <x v="13"/>
    <d v="2026-10-19T09:22:54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0"/>
    <x v="28"/>
    <x v="88"/>
    <x v="13"/>
    <d v="2026-10-19T09:2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9"/>
    <x v="89"/>
    <x v="13"/>
    <d v="2026-10-19T09:22:5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11"/>
    <x v="89"/>
    <x v="13"/>
    <d v="2026-10-19T09:22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2"/>
    <x v="89"/>
    <x v="13"/>
    <d v="2026-10-19T09:22:55"/>
    <n v="3"/>
    <m/>
    <n v="3"/>
    <m/>
    <m/>
    <n v="1"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4"/>
    <x v="89"/>
    <x v="13"/>
    <d v="2026-10-19T09:22:5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5"/>
    <x v="89"/>
    <x v="13"/>
    <d v="2026-10-19T09:22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6"/>
    <x v="89"/>
    <x v="13"/>
    <d v="2026-10-19T09:22:55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1"/>
    <x v="7"/>
    <x v="89"/>
    <x v="13"/>
    <d v="2026-10-19T09:22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2"/>
    <x v="9"/>
    <x v="90"/>
    <x v="6"/>
    <d v="2026-10-19T09:22:5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2"/>
    <x v="2"/>
    <x v="90"/>
    <x v="6"/>
    <d v="2026-10-19T09:22:56"/>
    <n v="4"/>
    <n v="3"/>
    <n v="1"/>
    <m/>
    <m/>
    <m/>
    <m/>
    <m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2"/>
    <x v="4"/>
    <x v="90"/>
    <x v="6"/>
    <d v="2026-10-19T09:22:56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2"/>
    <x v="5"/>
    <x v="90"/>
    <x v="6"/>
    <d v="2026-10-19T09:22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2"/>
    <x v="6"/>
    <x v="90"/>
    <x v="6"/>
    <d v="2026-10-19T09:22:56"/>
    <n v="93"/>
    <n v="4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2"/>
    <x v="7"/>
    <x v="90"/>
    <x v="6"/>
    <d v="2026-10-19T09:22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3"/>
    <x v="4"/>
    <x v="91"/>
    <x v="6"/>
    <d v="2026-10-19T09:22:5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3"/>
    <x v="6"/>
    <x v="91"/>
    <x v="6"/>
    <d v="2026-10-19T09:22:56"/>
    <n v="41"/>
    <n v="1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8"/>
    <x v="92"/>
    <x v="6"/>
    <d v="2026-10-19T09:22:57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9"/>
    <x v="92"/>
    <x v="6"/>
    <d v="2026-10-19T09:22:57"/>
    <n v="20"/>
    <m/>
    <m/>
    <m/>
    <m/>
    <m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11"/>
    <x v="92"/>
    <x v="6"/>
    <d v="2026-10-19T09:22:5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2"/>
    <x v="92"/>
    <x v="6"/>
    <d v="2026-10-19T09:22:57"/>
    <n v="16"/>
    <n v="7"/>
    <n v="9"/>
    <m/>
    <m/>
    <n v="1"/>
    <n v="1"/>
    <n v="4"/>
    <n v="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4"/>
    <x v="92"/>
    <x v="6"/>
    <d v="2026-10-19T09:22:5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5"/>
    <x v="92"/>
    <x v="6"/>
    <d v="2026-10-19T09:22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6"/>
    <x v="92"/>
    <x v="6"/>
    <d v="2026-10-19T09:22:57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7"/>
    <x v="92"/>
    <x v="6"/>
    <d v="2026-10-19T09:22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4"/>
    <x v="25"/>
    <x v="92"/>
    <x v="6"/>
    <d v="2026-10-19T09:22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8"/>
    <x v="94"/>
    <x v="10"/>
    <d v="2026-10-19T09:22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9"/>
    <x v="94"/>
    <x v="10"/>
    <d v="2026-10-19T09:22:5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10"/>
    <x v="94"/>
    <x v="10"/>
    <d v="2026-10-19T09:22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2"/>
    <x v="94"/>
    <x v="10"/>
    <d v="2026-10-19T09:22:57"/>
    <n v="11"/>
    <n v="4"/>
    <n v="7"/>
    <m/>
    <m/>
    <m/>
    <n v="2"/>
    <n v="0"/>
    <n v="5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4"/>
    <x v="94"/>
    <x v="10"/>
    <d v="2026-10-19T09:22:57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5"/>
    <x v="94"/>
    <x v="10"/>
    <d v="2026-10-19T09:22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6"/>
    <x v="94"/>
    <x v="10"/>
    <d v="2026-10-19T09:22:57"/>
    <n v="83"/>
    <n v="3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5"/>
    <x v="7"/>
    <x v="94"/>
    <x v="10"/>
    <d v="2026-10-19T09:22:5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8"/>
    <x v="95"/>
    <x v="10"/>
    <d v="2026-10-19T09:22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9"/>
    <x v="95"/>
    <x v="10"/>
    <d v="2026-10-19T09:22:5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10"/>
    <x v="95"/>
    <x v="10"/>
    <d v="2026-10-19T09:22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2"/>
    <x v="95"/>
    <x v="10"/>
    <d v="2026-10-19T09:22:58"/>
    <n v="7"/>
    <n v="4"/>
    <n v="3"/>
    <m/>
    <m/>
    <m/>
    <m/>
    <n v="1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4"/>
    <x v="95"/>
    <x v="10"/>
    <d v="2026-10-19T09:22:58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5"/>
    <x v="95"/>
    <x v="10"/>
    <d v="2026-10-19T09:22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6"/>
    <x v="95"/>
    <x v="10"/>
    <d v="2026-10-19T09:22:58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6"/>
    <x v="7"/>
    <x v="95"/>
    <x v="10"/>
    <d v="2026-10-19T09:22:58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8"/>
    <x v="96"/>
    <x v="10"/>
    <d v="2026-10-19T09:22:58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9"/>
    <x v="96"/>
    <x v="10"/>
    <d v="2026-10-19T09:22:58"/>
    <n v="61"/>
    <m/>
    <m/>
    <m/>
    <m/>
    <m/>
    <n v="26"/>
    <n v="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10"/>
    <x v="96"/>
    <x v="10"/>
    <d v="2026-10-19T09:22:58"/>
    <n v="11"/>
    <m/>
    <m/>
    <m/>
    <m/>
    <m/>
    <m/>
    <m/>
    <n v="5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11"/>
    <x v="96"/>
    <x v="10"/>
    <d v="2026-10-19T09:22:58"/>
    <n v="9.6"/>
    <n v="0.8"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0"/>
    <x v="96"/>
    <x v="10"/>
    <d v="2026-10-19T09:22:5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1"/>
    <x v="96"/>
    <x v="10"/>
    <d v="2026-10-19T09:22:58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2"/>
    <x v="96"/>
    <x v="10"/>
    <d v="2026-10-19T09:22:58"/>
    <n v="54"/>
    <n v="28"/>
    <n v="26"/>
    <n v="1"/>
    <n v="1"/>
    <n v="2"/>
    <n v="2"/>
    <n v="7"/>
    <n v="13"/>
    <n v="17"/>
    <n v="6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3"/>
    <x v="96"/>
    <x v="10"/>
    <d v="2026-10-19T09:22:58"/>
    <n v="3"/>
    <n v="1"/>
    <n v="2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4"/>
    <x v="96"/>
    <x v="10"/>
    <d v="2026-10-19T09:22:58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5"/>
    <x v="96"/>
    <x v="10"/>
    <d v="2026-10-19T09:22:5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6"/>
    <x v="96"/>
    <x v="10"/>
    <d v="2026-10-19T09:22:58"/>
    <n v="151"/>
    <n v="7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7"/>
    <x v="7"/>
    <x v="96"/>
    <x v="10"/>
    <d v="2026-10-19T09:22:58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8"/>
    <x v="9"/>
    <x v="97"/>
    <x v="6"/>
    <d v="2026-10-19T09:22:59"/>
    <n v="2"/>
    <m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8"/>
    <x v="2"/>
    <x v="97"/>
    <x v="6"/>
    <d v="2026-10-19T09:22:59"/>
    <n v="1"/>
    <n v="1"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8"/>
    <x v="4"/>
    <x v="97"/>
    <x v="6"/>
    <d v="2026-10-19T09:22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8"/>
    <x v="6"/>
    <x v="97"/>
    <x v="6"/>
    <d v="2026-10-19T09:22:5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8"/>
    <x v="98"/>
    <x v="4"/>
    <d v="2026-10-19T09:22:5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9"/>
    <x v="98"/>
    <x v="4"/>
    <d v="2026-10-19T09:22:5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10"/>
    <x v="98"/>
    <x v="4"/>
    <d v="2026-10-19T09:22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2"/>
    <x v="98"/>
    <x v="4"/>
    <d v="2026-10-19T09:22:59"/>
    <n v="8"/>
    <n v="3"/>
    <n v="5"/>
    <m/>
    <m/>
    <m/>
    <n v="1"/>
    <n v="2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4"/>
    <x v="98"/>
    <x v="4"/>
    <d v="2026-10-19T09:22:5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5"/>
    <x v="98"/>
    <x v="4"/>
    <d v="2026-10-19T09:22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6"/>
    <x v="98"/>
    <x v="4"/>
    <d v="2026-10-19T09:22:59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89"/>
    <x v="7"/>
    <x v="98"/>
    <x v="4"/>
    <d v="2026-10-19T09:22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8"/>
    <x v="99"/>
    <x v="0"/>
    <d v="2026-10-19T09:23:0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10"/>
    <x v="99"/>
    <x v="0"/>
    <d v="2026-10-19T09:23:00"/>
    <n v="4"/>
    <m/>
    <m/>
    <m/>
    <m/>
    <m/>
    <m/>
    <m/>
    <n v="0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2"/>
    <x v="99"/>
    <x v="0"/>
    <d v="2026-10-19T09:23:00"/>
    <n v="4"/>
    <n v="1"/>
    <n v="3"/>
    <m/>
    <m/>
    <m/>
    <m/>
    <n v="1"/>
    <m/>
    <m/>
    <n v="0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4"/>
    <x v="99"/>
    <x v="0"/>
    <d v="2026-10-19T09:23:0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5"/>
    <x v="99"/>
    <x v="0"/>
    <d v="2026-10-19T09:23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6"/>
    <x v="99"/>
    <x v="0"/>
    <d v="2026-10-19T09:23:00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7"/>
    <x v="99"/>
    <x v="0"/>
    <d v="2026-10-19T09:23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0"/>
    <x v="34"/>
    <x v="99"/>
    <x v="0"/>
    <d v="2026-10-19T09:23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8"/>
    <x v="100"/>
    <x v="11"/>
    <d v="2026-10-19T09:23:00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9"/>
    <x v="100"/>
    <x v="11"/>
    <d v="2026-10-19T09:23:00"/>
    <n v="38"/>
    <m/>
    <m/>
    <m/>
    <m/>
    <m/>
    <n v="24"/>
    <n v="1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10"/>
    <x v="100"/>
    <x v="11"/>
    <d v="2026-10-19T09:23:00"/>
    <n v="12"/>
    <m/>
    <m/>
    <m/>
    <m/>
    <m/>
    <m/>
    <m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11"/>
    <x v="100"/>
    <x v="11"/>
    <d v="2026-10-19T09:23:00"/>
    <n v="14.4"/>
    <n v="4"/>
    <n v="5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0"/>
    <x v="100"/>
    <x v="11"/>
    <d v="2026-10-19T09:23:0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1"/>
    <x v="100"/>
    <x v="11"/>
    <d v="2026-10-19T09:23:0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2"/>
    <x v="100"/>
    <x v="11"/>
    <d v="2026-10-19T09:23:00"/>
    <n v="47"/>
    <n v="20"/>
    <n v="27"/>
    <n v="1"/>
    <n v="2"/>
    <n v="3"/>
    <n v="6"/>
    <n v="4"/>
    <n v="12"/>
    <n v="7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3"/>
    <x v="100"/>
    <x v="11"/>
    <d v="2026-10-19T09:23:0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17"/>
    <x v="100"/>
    <x v="11"/>
    <d v="2026-10-19T09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20"/>
    <x v="100"/>
    <x v="11"/>
    <d v="2026-10-19T09:2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4"/>
    <x v="100"/>
    <x v="11"/>
    <d v="2026-10-19T09:23:00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5"/>
    <x v="100"/>
    <x v="11"/>
    <d v="2026-10-19T09:23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6"/>
    <x v="100"/>
    <x v="11"/>
    <d v="2026-10-19T09:23:00"/>
    <n v="143"/>
    <n v="76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1"/>
    <x v="7"/>
    <x v="100"/>
    <x v="11"/>
    <d v="2026-10-19T09:23:00"/>
    <n v="23"/>
    <n v="1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8"/>
    <x v="101"/>
    <x v="11"/>
    <d v="2026-10-19T09:23:0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9"/>
    <x v="101"/>
    <x v="11"/>
    <d v="2026-10-19T09:23:01"/>
    <n v="16"/>
    <m/>
    <m/>
    <m/>
    <m/>
    <m/>
    <n v="10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10"/>
    <x v="101"/>
    <x v="11"/>
    <d v="2026-10-19T09:23:01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11"/>
    <x v="101"/>
    <x v="11"/>
    <d v="2026-10-19T09:23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2"/>
    <x v="101"/>
    <x v="11"/>
    <d v="2026-10-19T09:23:01"/>
    <n v="15"/>
    <n v="6"/>
    <n v="9"/>
    <m/>
    <m/>
    <n v="2"/>
    <n v="2"/>
    <n v="2"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4"/>
    <x v="101"/>
    <x v="11"/>
    <d v="2026-10-19T09:23:0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6"/>
    <x v="101"/>
    <x v="11"/>
    <d v="2026-10-19T09:23:01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2"/>
    <x v="25"/>
    <x v="101"/>
    <x v="11"/>
    <d v="2026-10-19T09:2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3"/>
    <x v="9"/>
    <x v="102"/>
    <x v="6"/>
    <d v="2026-10-19T09:23:01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3"/>
    <x v="2"/>
    <x v="102"/>
    <x v="6"/>
    <d v="2026-10-19T09:23:01"/>
    <n v="1"/>
    <m/>
    <n v="1"/>
    <m/>
    <m/>
    <m/>
    <m/>
    <m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3"/>
    <x v="4"/>
    <x v="102"/>
    <x v="6"/>
    <d v="2026-10-19T09:23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3"/>
    <x v="5"/>
    <x v="102"/>
    <x v="6"/>
    <d v="2026-10-19T09:23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3"/>
    <x v="6"/>
    <x v="102"/>
    <x v="6"/>
    <d v="2026-10-19T09:23:01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3"/>
    <x v="7"/>
    <x v="102"/>
    <x v="6"/>
    <d v="2026-10-19T09:23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8"/>
    <x v="103"/>
    <x v="10"/>
    <d v="2026-10-19T09:23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9"/>
    <x v="103"/>
    <x v="10"/>
    <d v="2026-10-19T09:23:02"/>
    <n v="8"/>
    <m/>
    <m/>
    <m/>
    <m/>
    <m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2"/>
    <x v="103"/>
    <x v="10"/>
    <d v="2026-10-19T09:23:02"/>
    <n v="6"/>
    <n v="4"/>
    <n v="2"/>
    <m/>
    <m/>
    <m/>
    <n v="1"/>
    <n v="1"/>
    <n v="2"/>
    <n v="2"/>
    <n v="0"/>
    <m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4"/>
    <x v="103"/>
    <x v="10"/>
    <d v="2026-10-19T09:23:0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5"/>
    <x v="103"/>
    <x v="10"/>
    <d v="2026-10-19T09:23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6"/>
    <x v="103"/>
    <x v="10"/>
    <d v="2026-10-19T09:23:02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6"/>
    <x v="7"/>
    <x v="103"/>
    <x v="10"/>
    <d v="2026-10-19T09:23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8"/>
    <x v="104"/>
    <x v="6"/>
    <d v="2026-10-19T09:23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9"/>
    <x v="104"/>
    <x v="6"/>
    <d v="2026-10-19T09:23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2"/>
    <x v="104"/>
    <x v="6"/>
    <d v="2026-10-19T09:23:02"/>
    <n v="2"/>
    <n v="2"/>
    <m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4"/>
    <x v="104"/>
    <x v="6"/>
    <d v="2026-10-19T09:23:0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5"/>
    <x v="104"/>
    <x v="6"/>
    <d v="2026-10-19T09:23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6"/>
    <x v="104"/>
    <x v="6"/>
    <d v="2026-10-19T09:23:02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7"/>
    <x v="7"/>
    <x v="104"/>
    <x v="6"/>
    <d v="2026-10-19T09:23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8"/>
    <x v="4"/>
    <x v="105"/>
    <x v="6"/>
    <d v="2026-10-19T09:23:0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8"/>
    <x v="5"/>
    <x v="105"/>
    <x v="6"/>
    <d v="2026-10-19T09:23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8"/>
    <x v="6"/>
    <x v="105"/>
    <x v="6"/>
    <d v="2026-10-19T09:23:03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8"/>
    <x v="7"/>
    <x v="105"/>
    <x v="6"/>
    <d v="2026-10-19T09:23:0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8"/>
    <x v="25"/>
    <x v="105"/>
    <x v="6"/>
    <d v="2026-10-19T09:23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8"/>
    <x v="106"/>
    <x v="1"/>
    <d v="2026-10-19T09:23:03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9"/>
    <x v="106"/>
    <x v="1"/>
    <d v="2026-10-19T09:23:03"/>
    <n v="21"/>
    <m/>
    <m/>
    <m/>
    <m/>
    <m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10"/>
    <x v="106"/>
    <x v="1"/>
    <d v="2026-10-19T09:23:03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11"/>
    <x v="106"/>
    <x v="1"/>
    <d v="2026-10-19T09:23:03"/>
    <n v="14.6"/>
    <m/>
    <n v="3.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2"/>
    <x v="106"/>
    <x v="1"/>
    <d v="2026-10-19T09:23:03"/>
    <n v="23"/>
    <n v="14"/>
    <n v="9"/>
    <m/>
    <n v="1"/>
    <n v="5"/>
    <n v="3"/>
    <n v="1"/>
    <n v="7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4"/>
    <x v="106"/>
    <x v="1"/>
    <d v="2026-10-19T09:23:0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5"/>
    <x v="106"/>
    <x v="1"/>
    <d v="2026-10-19T09:23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6"/>
    <x v="106"/>
    <x v="1"/>
    <d v="2026-10-19T09:23:03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99"/>
    <x v="7"/>
    <x v="106"/>
    <x v="1"/>
    <d v="2026-10-19T09:23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8"/>
    <x v="116"/>
    <x v="8"/>
    <d v="2026-10-19T09:23:04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9"/>
    <x v="116"/>
    <x v="8"/>
    <d v="2026-10-19T09:23:04"/>
    <n v="30"/>
    <m/>
    <m/>
    <m/>
    <m/>
    <m/>
    <n v="12"/>
    <n v="1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11"/>
    <x v="116"/>
    <x v="8"/>
    <d v="2026-10-19T09:23:04"/>
    <n v="16.8"/>
    <n v="0"/>
    <n v="5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2"/>
    <x v="116"/>
    <x v="8"/>
    <d v="2026-10-19T09:23:04"/>
    <n v="29"/>
    <n v="19"/>
    <n v="10"/>
    <n v="0"/>
    <n v="2"/>
    <n v="5"/>
    <n v="4"/>
    <n v="3"/>
    <n v="6"/>
    <n v="9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4"/>
    <x v="116"/>
    <x v="8"/>
    <d v="2026-10-19T09:23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5"/>
    <x v="116"/>
    <x v="8"/>
    <d v="2026-10-19T09:23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6"/>
    <x v="116"/>
    <x v="8"/>
    <d v="2026-10-19T09:23:04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0"/>
    <x v="7"/>
    <x v="116"/>
    <x v="8"/>
    <d v="2026-10-19T09:23:0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8"/>
    <x v="117"/>
    <x v="11"/>
    <d v="2026-10-19T09:23:0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9"/>
    <x v="117"/>
    <x v="11"/>
    <d v="2026-10-19T09:23:0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10"/>
    <x v="117"/>
    <x v="11"/>
    <d v="2026-10-19T09:23:0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11"/>
    <x v="117"/>
    <x v="11"/>
    <d v="2026-10-19T09:23:04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2"/>
    <x v="117"/>
    <x v="11"/>
    <d v="2026-10-19T09:23:04"/>
    <n v="13"/>
    <n v="5"/>
    <n v="8"/>
    <m/>
    <n v="1"/>
    <n v="1"/>
    <n v="3"/>
    <n v="1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4"/>
    <x v="117"/>
    <x v="11"/>
    <d v="2026-10-19T09:23:04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5"/>
    <x v="117"/>
    <x v="11"/>
    <d v="2026-10-19T09:23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6"/>
    <x v="117"/>
    <x v="11"/>
    <d v="2026-10-19T09:23:04"/>
    <n v="113"/>
    <n v="4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1"/>
    <x v="7"/>
    <x v="117"/>
    <x v="11"/>
    <d v="2026-10-19T09:2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3"/>
    <x v="9"/>
    <x v="118"/>
    <x v="7"/>
    <d v="2026-10-19T09:23:0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3"/>
    <x v="2"/>
    <x v="118"/>
    <x v="7"/>
    <d v="2026-10-19T09:23:05"/>
    <n v="3"/>
    <n v="1"/>
    <n v="2"/>
    <m/>
    <m/>
    <m/>
    <m/>
    <m/>
    <n v="3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3"/>
    <x v="4"/>
    <x v="118"/>
    <x v="7"/>
    <d v="2026-10-19T09:23:0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3"/>
    <x v="5"/>
    <x v="118"/>
    <x v="7"/>
    <d v="2026-10-19T09:23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3"/>
    <x v="6"/>
    <x v="118"/>
    <x v="7"/>
    <d v="2026-10-19T09:23:05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3"/>
    <x v="7"/>
    <x v="118"/>
    <x v="7"/>
    <d v="2026-10-19T09:23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8"/>
    <x v="107"/>
    <x v="10"/>
    <d v="2026-10-19T09:23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9"/>
    <x v="107"/>
    <x v="10"/>
    <d v="2026-10-19T09:23:0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10"/>
    <x v="107"/>
    <x v="10"/>
    <d v="2026-10-19T09:23:05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11"/>
    <x v="107"/>
    <x v="10"/>
    <d v="2026-10-19T09:23:05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21"/>
    <x v="107"/>
    <x v="10"/>
    <d v="2026-10-19T09:23:0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2"/>
    <x v="107"/>
    <x v="10"/>
    <d v="2026-10-19T09:23:05"/>
    <n v="10"/>
    <n v="2"/>
    <n v="8"/>
    <n v="1"/>
    <m/>
    <m/>
    <n v="1"/>
    <m/>
    <n v="2"/>
    <m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14"/>
    <x v="107"/>
    <x v="10"/>
    <d v="2026-10-19T09:23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4"/>
    <x v="107"/>
    <x v="10"/>
    <d v="2026-10-19T09:23:0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5"/>
    <x v="107"/>
    <x v="10"/>
    <d v="2026-10-19T09:23:0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6"/>
    <x v="107"/>
    <x v="10"/>
    <d v="2026-10-19T09:23:05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4"/>
    <x v="7"/>
    <x v="107"/>
    <x v="10"/>
    <d v="2026-10-19T09:23:05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8"/>
    <x v="108"/>
    <x v="8"/>
    <d v="2026-10-19T09:23:0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9"/>
    <x v="108"/>
    <x v="8"/>
    <d v="2026-10-19T09:23:06"/>
    <n v="6"/>
    <m/>
    <m/>
    <m/>
    <m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11"/>
    <x v="108"/>
    <x v="8"/>
    <d v="2026-10-19T09:23:0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2"/>
    <x v="108"/>
    <x v="8"/>
    <d v="2026-10-19T09:23:06"/>
    <n v="5"/>
    <n v="3"/>
    <n v="2"/>
    <n v="0"/>
    <n v="0"/>
    <n v="1"/>
    <n v="1"/>
    <n v="0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4"/>
    <x v="108"/>
    <x v="8"/>
    <d v="2026-10-19T09:23:06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5"/>
    <x v="108"/>
    <x v="8"/>
    <d v="2026-10-19T09:23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27"/>
    <x v="108"/>
    <x v="8"/>
    <d v="2026-10-19T09:23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6"/>
    <x v="108"/>
    <x v="8"/>
    <d v="2026-10-19T09:23:06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7"/>
    <x v="108"/>
    <x v="8"/>
    <d v="2026-10-19T09:23:0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5"/>
    <x v="28"/>
    <x v="108"/>
    <x v="8"/>
    <d v="2026-10-19T09:23:0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8"/>
    <x v="109"/>
    <x v="8"/>
    <d v="2026-10-19T09:23:06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9"/>
    <x v="109"/>
    <x v="8"/>
    <d v="2026-10-19T09:23:06"/>
    <n v="6"/>
    <m/>
    <m/>
    <m/>
    <m/>
    <m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2"/>
    <x v="109"/>
    <x v="8"/>
    <d v="2026-10-19T09:23:06"/>
    <n v="4"/>
    <n v="2"/>
    <n v="2"/>
    <n v="0"/>
    <n v="0"/>
    <n v="0"/>
    <n v="1"/>
    <n v="0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4"/>
    <x v="109"/>
    <x v="8"/>
    <d v="2026-10-19T09:23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5"/>
    <x v="109"/>
    <x v="8"/>
    <d v="2026-10-19T09:2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6"/>
    <x v="109"/>
    <x v="8"/>
    <d v="2026-10-19T09:23:06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6"/>
    <x v="7"/>
    <x v="109"/>
    <x v="8"/>
    <d v="2026-10-19T09:2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8"/>
    <x v="110"/>
    <x v="9"/>
    <d v="2026-10-19T09:23:07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9"/>
    <x v="110"/>
    <x v="9"/>
    <d v="2026-10-19T09:23:07"/>
    <n v="34"/>
    <m/>
    <m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10"/>
    <x v="110"/>
    <x v="9"/>
    <d v="2026-10-19T09:23:07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11"/>
    <x v="110"/>
    <x v="9"/>
    <d v="2026-10-19T09:23:07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2"/>
    <x v="110"/>
    <x v="9"/>
    <d v="2026-10-19T09:23:07"/>
    <n v="30"/>
    <n v="13"/>
    <n v="17"/>
    <m/>
    <n v="1"/>
    <n v="1"/>
    <n v="3"/>
    <n v="4"/>
    <n v="8"/>
    <n v="9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4"/>
    <x v="110"/>
    <x v="9"/>
    <d v="2026-10-19T09:23:07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5"/>
    <x v="110"/>
    <x v="9"/>
    <d v="2026-10-19T09:23:0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6"/>
    <x v="110"/>
    <x v="9"/>
    <d v="2026-10-19T09:23:07"/>
    <n v="125"/>
    <n v="44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7"/>
    <x v="110"/>
    <x v="9"/>
    <d v="2026-10-19T09:23:07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25"/>
    <x v="110"/>
    <x v="9"/>
    <d v="2026-10-19T09:23:07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7"/>
    <x v="34"/>
    <x v="110"/>
    <x v="9"/>
    <d v="2026-10-19T09:23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8"/>
    <x v="113"/>
    <x v="9"/>
    <d v="2026-10-19T09:23:07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9"/>
    <x v="113"/>
    <x v="9"/>
    <d v="2026-10-19T09:23:07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10"/>
    <x v="113"/>
    <x v="9"/>
    <d v="2026-10-19T09:23:07"/>
    <n v="10"/>
    <m/>
    <m/>
    <m/>
    <m/>
    <m/>
    <m/>
    <m/>
    <n v="2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11"/>
    <x v="113"/>
    <x v="9"/>
    <d v="2026-10-19T09:23:07"/>
    <n v="14.4"/>
    <n v="0.8"/>
    <n v="3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2"/>
    <x v="113"/>
    <x v="9"/>
    <d v="2026-10-19T09:23:07"/>
    <n v="37"/>
    <n v="18"/>
    <n v="19"/>
    <n v="1"/>
    <n v="2"/>
    <n v="2"/>
    <n v="7"/>
    <n v="3"/>
    <n v="10"/>
    <n v="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4"/>
    <x v="113"/>
    <x v="9"/>
    <d v="2026-10-19T09:23:07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5"/>
    <x v="113"/>
    <x v="9"/>
    <d v="2026-10-19T09:23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6"/>
    <x v="113"/>
    <x v="9"/>
    <d v="2026-10-19T09:23:07"/>
    <n v="137"/>
    <n v="6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0"/>
    <x v="7"/>
    <x v="113"/>
    <x v="9"/>
    <d v="2026-10-19T09:23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8"/>
    <x v="115"/>
    <x v="1"/>
    <d v="2026-10-19T09:23:08"/>
    <n v="22"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9"/>
    <x v="115"/>
    <x v="1"/>
    <d v="2026-10-19T09:23:08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10"/>
    <x v="115"/>
    <x v="1"/>
    <d v="2026-10-19T09:23:08"/>
    <n v="16"/>
    <m/>
    <m/>
    <m/>
    <m/>
    <m/>
    <m/>
    <m/>
    <n v="7"/>
    <m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11"/>
    <x v="115"/>
    <x v="1"/>
    <d v="2026-10-19T09:23:08"/>
    <n v="20.100000000000001"/>
    <n v="1.6"/>
    <n v="0.8"/>
    <n v="17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21"/>
    <x v="115"/>
    <x v="1"/>
    <d v="2026-10-19T09:23:0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23"/>
    <x v="115"/>
    <x v="1"/>
    <d v="2026-10-19T09:23:0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2"/>
    <x v="115"/>
    <x v="1"/>
    <d v="2026-10-19T09:23:08"/>
    <n v="51"/>
    <n v="19"/>
    <n v="32"/>
    <n v="1"/>
    <n v="1"/>
    <n v="8"/>
    <n v="3"/>
    <n v="8"/>
    <n v="9"/>
    <n v="6"/>
    <n v="7"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14"/>
    <x v="115"/>
    <x v="1"/>
    <d v="2026-10-19T09:23:0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15"/>
    <x v="115"/>
    <x v="1"/>
    <d v="2026-10-19T09:23:0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18"/>
    <x v="115"/>
    <x v="1"/>
    <d v="2026-10-19T09:23:0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19"/>
    <x v="115"/>
    <x v="1"/>
    <d v="2026-10-19T09:23:0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24"/>
    <x v="115"/>
    <x v="1"/>
    <d v="2026-10-19T09:23:0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4"/>
    <x v="115"/>
    <x v="1"/>
    <d v="2026-10-19T09:23:0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0"/>
    <x v="6"/>
    <x v="115"/>
    <x v="1"/>
    <d v="2026-10-19T09:23:08"/>
    <n v="102"/>
    <n v="43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8"/>
    <x v="119"/>
    <x v="1"/>
    <d v="2026-10-19T09:23:09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9"/>
    <x v="119"/>
    <x v="1"/>
    <d v="2026-10-19T09:23:09"/>
    <n v="57"/>
    <m/>
    <m/>
    <m/>
    <m/>
    <m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10"/>
    <x v="119"/>
    <x v="1"/>
    <d v="2026-10-19T09:23:09"/>
    <n v="15"/>
    <m/>
    <m/>
    <m/>
    <m/>
    <m/>
    <m/>
    <m/>
    <n v="9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11"/>
    <x v="119"/>
    <x v="1"/>
    <d v="2026-10-19T09:23:09"/>
    <n v="20.6"/>
    <n v="2.4"/>
    <n v="4.8"/>
    <n v="13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0"/>
    <x v="119"/>
    <x v="1"/>
    <d v="2026-10-19T09:23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1"/>
    <x v="119"/>
    <x v="1"/>
    <d v="2026-10-19T09:23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22"/>
    <x v="119"/>
    <x v="1"/>
    <d v="2026-10-19T09:23:09"/>
    <n v="6.8"/>
    <m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23"/>
    <x v="119"/>
    <x v="1"/>
    <d v="2026-10-19T09:23:0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2"/>
    <x v="119"/>
    <x v="1"/>
    <d v="2026-10-19T09:23:09"/>
    <n v="62"/>
    <n v="18"/>
    <n v="44"/>
    <n v="2"/>
    <n v="3"/>
    <n v="4"/>
    <n v="5"/>
    <n v="6"/>
    <n v="13"/>
    <n v="16"/>
    <n v="9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3"/>
    <x v="119"/>
    <x v="1"/>
    <d v="2026-10-19T09:23:0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15"/>
    <x v="119"/>
    <x v="1"/>
    <d v="2026-10-19T09:23:09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17"/>
    <x v="119"/>
    <x v="1"/>
    <d v="2026-10-19T09:23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20"/>
    <x v="119"/>
    <x v="1"/>
    <d v="2026-10-19T09:23:0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4"/>
    <x v="119"/>
    <x v="1"/>
    <d v="2026-10-19T09:23:0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5"/>
    <x v="119"/>
    <x v="1"/>
    <d v="2026-10-19T09:23:0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6"/>
    <x v="119"/>
    <x v="1"/>
    <d v="2026-10-19T09:23:09"/>
    <n v="69"/>
    <n v="2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1"/>
    <x v="7"/>
    <x v="119"/>
    <x v="1"/>
    <d v="2026-10-19T09:23:09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8"/>
    <x v="120"/>
    <x v="1"/>
    <d v="2026-10-19T09:23:1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9"/>
    <x v="120"/>
    <x v="1"/>
    <d v="2026-10-19T09:23:10"/>
    <n v="36"/>
    <m/>
    <m/>
    <m/>
    <m/>
    <m/>
    <n v="2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10"/>
    <x v="120"/>
    <x v="1"/>
    <d v="2026-10-19T09:23:10"/>
    <n v="7"/>
    <m/>
    <m/>
    <m/>
    <m/>
    <m/>
    <m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0"/>
    <x v="120"/>
    <x v="1"/>
    <d v="2026-10-19T09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1"/>
    <x v="120"/>
    <x v="1"/>
    <d v="2026-10-19T09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12"/>
    <x v="120"/>
    <x v="1"/>
    <d v="2026-10-19T09:23:10"/>
    <n v="30.1"/>
    <m/>
    <n v="4.5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22"/>
    <x v="120"/>
    <x v="1"/>
    <d v="2026-10-19T09:23:1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23"/>
    <x v="120"/>
    <x v="1"/>
    <d v="2026-10-19T09:23:10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2"/>
    <x v="120"/>
    <x v="1"/>
    <d v="2026-10-19T09:23:10"/>
    <n v="45"/>
    <n v="19"/>
    <n v="26"/>
    <m/>
    <n v="2"/>
    <n v="8"/>
    <n v="6"/>
    <n v="5"/>
    <n v="12"/>
    <n v="6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15"/>
    <x v="120"/>
    <x v="1"/>
    <d v="2026-10-19T09:23:10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4"/>
    <x v="120"/>
    <x v="1"/>
    <d v="2026-10-19T09:23:10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5"/>
    <x v="120"/>
    <x v="1"/>
    <d v="2026-10-19T09:23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6"/>
    <x v="120"/>
    <x v="1"/>
    <d v="2026-10-19T09:23:10"/>
    <n v="14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02"/>
    <x v="7"/>
    <x v="120"/>
    <x v="1"/>
    <d v="2026-10-19T09:23:1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8"/>
    <x v="121"/>
    <x v="9"/>
    <d v="2026-10-19T09:23:10"/>
    <n v="70"/>
    <m/>
    <m/>
    <m/>
    <n v="2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9"/>
    <x v="121"/>
    <x v="9"/>
    <d v="2026-10-19T09:23:10"/>
    <n v="142"/>
    <m/>
    <m/>
    <m/>
    <m/>
    <m/>
    <n v="78"/>
    <n v="6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0"/>
    <x v="121"/>
    <x v="9"/>
    <d v="2026-10-19T09:23:10"/>
    <n v="28"/>
    <m/>
    <m/>
    <m/>
    <m/>
    <m/>
    <m/>
    <m/>
    <n v="12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1"/>
    <x v="121"/>
    <x v="9"/>
    <d v="2026-10-19T09:23:10"/>
    <n v="65.8"/>
    <n v="0.9"/>
    <n v="12.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0"/>
    <x v="121"/>
    <x v="9"/>
    <d v="2026-10-19T09:23:10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"/>
    <x v="121"/>
    <x v="9"/>
    <d v="2026-10-19T09:23:10"/>
    <n v="8"/>
    <m/>
    <m/>
    <n v="2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2"/>
    <x v="121"/>
    <x v="9"/>
    <d v="2026-10-19T09:23:10"/>
    <n v="7.2"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3"/>
    <x v="121"/>
    <x v="9"/>
    <d v="2026-10-19T09:23:10"/>
    <n v="4.13"/>
    <m/>
    <m/>
    <n v="4.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22"/>
    <x v="121"/>
    <x v="9"/>
    <d v="2026-10-19T09:23:10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2"/>
    <x v="121"/>
    <x v="9"/>
    <d v="2026-10-19T09:23:10"/>
    <n v="154"/>
    <n v="54"/>
    <n v="100"/>
    <n v="1"/>
    <n v="6"/>
    <n v="18"/>
    <n v="14"/>
    <n v="21"/>
    <n v="39"/>
    <n v="32"/>
    <n v="13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3"/>
    <x v="121"/>
    <x v="9"/>
    <d v="2026-10-19T09:23:10"/>
    <n v="5"/>
    <n v="2"/>
    <n v="3"/>
    <m/>
    <n v="1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4"/>
    <x v="121"/>
    <x v="9"/>
    <d v="2026-10-19T09:23:1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15"/>
    <x v="121"/>
    <x v="9"/>
    <d v="2026-10-19T09:23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4"/>
    <x v="121"/>
    <x v="9"/>
    <d v="2026-10-19T09:23:10"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5"/>
    <x v="121"/>
    <x v="9"/>
    <d v="2026-10-19T09:23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6"/>
    <x v="121"/>
    <x v="9"/>
    <d v="2026-10-19T09:23:10"/>
    <n v="193"/>
    <n v="8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2"/>
    <x v="7"/>
    <x v="121"/>
    <x v="9"/>
    <d v="2026-10-19T09:23:1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8"/>
    <x v="122"/>
    <x v="9"/>
    <d v="2026-10-19T09:23:11"/>
    <n v="40"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9"/>
    <x v="122"/>
    <x v="9"/>
    <d v="2026-10-19T09:23:11"/>
    <n v="103"/>
    <m/>
    <m/>
    <m/>
    <m/>
    <m/>
    <n v="4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10"/>
    <x v="122"/>
    <x v="9"/>
    <d v="2026-10-19T09:23:11"/>
    <n v="10"/>
    <m/>
    <m/>
    <m/>
    <m/>
    <m/>
    <m/>
    <m/>
    <n v="8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11"/>
    <x v="122"/>
    <x v="9"/>
    <d v="2026-10-19T09:23:11"/>
    <n v="12"/>
    <m/>
    <n v="7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26"/>
    <x v="122"/>
    <x v="9"/>
    <d v="2026-10-19T09:23:1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22"/>
    <x v="122"/>
    <x v="9"/>
    <d v="2026-10-19T09:23:1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23"/>
    <x v="122"/>
    <x v="9"/>
    <d v="2026-10-19T09:23:11"/>
    <n v="6.4"/>
    <m/>
    <m/>
    <n v="4.400000000000000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2"/>
    <x v="122"/>
    <x v="9"/>
    <d v="2026-10-19T09:23:11"/>
    <n v="86"/>
    <n v="38"/>
    <n v="48"/>
    <m/>
    <n v="2"/>
    <n v="3"/>
    <n v="13"/>
    <n v="7"/>
    <n v="21"/>
    <n v="31"/>
    <n v="8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3"/>
    <x v="122"/>
    <x v="9"/>
    <d v="2026-10-19T09:23:11"/>
    <n v="1"/>
    <m/>
    <n v="1"/>
    <m/>
    <m/>
    <m/>
    <m/>
    <m/>
    <m/>
    <m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15"/>
    <x v="122"/>
    <x v="9"/>
    <d v="2026-10-19T09:23:11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4"/>
    <x v="122"/>
    <x v="9"/>
    <d v="2026-10-19T09:23:11"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5"/>
    <x v="122"/>
    <x v="9"/>
    <d v="2026-10-19T09:23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6"/>
    <x v="122"/>
    <x v="9"/>
    <d v="2026-10-19T09:23:11"/>
    <n v="269"/>
    <n v="92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7"/>
    <x v="122"/>
    <x v="9"/>
    <d v="2026-10-19T09:23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723"/>
    <x v="25"/>
    <x v="122"/>
    <x v="9"/>
    <d v="2026-10-19T09:23:11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8"/>
    <x v="123"/>
    <x v="9"/>
    <d v="2026-10-19T09:23:12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9"/>
    <x v="123"/>
    <x v="9"/>
    <d v="2026-10-19T09:23:12"/>
    <n v="52"/>
    <m/>
    <m/>
    <m/>
    <m/>
    <m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10"/>
    <x v="123"/>
    <x v="9"/>
    <d v="2026-10-19T09:23:12"/>
    <n v="15"/>
    <m/>
    <m/>
    <m/>
    <m/>
    <m/>
    <m/>
    <m/>
    <n v="10"/>
    <m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11"/>
    <x v="123"/>
    <x v="9"/>
    <d v="2026-10-19T09:23:12"/>
    <n v="9"/>
    <n v="1.6"/>
    <n v="4.8"/>
    <n v="2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0"/>
    <x v="123"/>
    <x v="9"/>
    <d v="2026-10-19T09:23:12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1"/>
    <x v="123"/>
    <x v="9"/>
    <d v="2026-10-19T09:23:12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2"/>
    <x v="123"/>
    <x v="9"/>
    <d v="2026-10-19T09:23:12"/>
    <n v="65"/>
    <n v="21"/>
    <n v="44"/>
    <n v="1"/>
    <n v="2"/>
    <n v="2"/>
    <n v="13"/>
    <n v="6"/>
    <n v="14"/>
    <n v="12"/>
    <n v="10"/>
    <m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3"/>
    <x v="123"/>
    <x v="9"/>
    <d v="2026-10-19T09:23:12"/>
    <n v="1"/>
    <n v="1"/>
    <n v="0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17"/>
    <x v="123"/>
    <x v="9"/>
    <d v="2026-10-19T09:23:12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20"/>
    <x v="123"/>
    <x v="9"/>
    <d v="2026-10-19T09:23:12"/>
    <n v="2"/>
    <n v="2"/>
    <n v="0"/>
    <n v="0"/>
    <n v="0"/>
    <n v="0"/>
    <n v="0"/>
    <n v="0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4"/>
    <x v="123"/>
    <x v="9"/>
    <d v="2026-10-19T09:23:12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5"/>
    <x v="123"/>
    <x v="9"/>
    <d v="2026-10-19T09:23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6"/>
    <x v="123"/>
    <x v="9"/>
    <d v="2026-10-19T09:23:12"/>
    <n v="157"/>
    <n v="65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7"/>
    <x v="123"/>
    <x v="9"/>
    <d v="2026-10-19T09:23:12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58"/>
    <x v="25"/>
    <x v="123"/>
    <x v="9"/>
    <d v="2026-10-19T09:23:12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8"/>
    <x v="124"/>
    <x v="2"/>
    <d v="2026-10-19T09:23:12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9"/>
    <x v="124"/>
    <x v="2"/>
    <d v="2026-10-19T09:23:12"/>
    <n v="72"/>
    <m/>
    <m/>
    <m/>
    <m/>
    <m/>
    <n v="42"/>
    <n v="2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10"/>
    <x v="124"/>
    <x v="2"/>
    <d v="2026-10-19T09:23:12"/>
    <n v="23"/>
    <m/>
    <m/>
    <m/>
    <m/>
    <m/>
    <m/>
    <m/>
    <n v="11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11"/>
    <x v="124"/>
    <x v="2"/>
    <d v="2026-10-19T09:23:12"/>
    <n v="36.4"/>
    <n v="10.8"/>
    <n v="14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0"/>
    <x v="124"/>
    <x v="2"/>
    <d v="2026-10-19T09:23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1"/>
    <x v="124"/>
    <x v="2"/>
    <d v="2026-10-19T09:23:12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12"/>
    <x v="124"/>
    <x v="2"/>
    <d v="2026-10-19T09:23:1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22"/>
    <x v="124"/>
    <x v="2"/>
    <d v="2026-10-19T09:23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2"/>
    <x v="124"/>
    <x v="2"/>
    <d v="2026-10-19T09:23:12"/>
    <n v="82"/>
    <n v="33"/>
    <n v="49"/>
    <n v="6"/>
    <n v="5"/>
    <n v="5"/>
    <n v="4"/>
    <n v="4"/>
    <n v="21"/>
    <n v="14"/>
    <n v="13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3"/>
    <x v="124"/>
    <x v="2"/>
    <d v="2026-10-19T09:23:12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15"/>
    <x v="124"/>
    <x v="2"/>
    <d v="2026-10-19T09:2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18"/>
    <x v="124"/>
    <x v="2"/>
    <d v="2026-10-19T09:23:12"/>
    <n v="10"/>
    <m/>
    <n v="4"/>
    <n v="4.8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24"/>
    <x v="124"/>
    <x v="2"/>
    <d v="2026-10-19T09:23:12"/>
    <n v="4"/>
    <n v="4"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4"/>
    <x v="124"/>
    <x v="2"/>
    <d v="2026-10-19T09:23:1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5"/>
    <x v="124"/>
    <x v="2"/>
    <d v="2026-10-19T09:23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6"/>
    <x v="124"/>
    <x v="2"/>
    <d v="2026-10-19T09:23:12"/>
    <n v="71"/>
    <n v="2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7"/>
    <x v="124"/>
    <x v="2"/>
    <d v="2026-10-19T09:2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273"/>
    <x v="25"/>
    <x v="124"/>
    <x v="2"/>
    <d v="2026-10-19T09:23:12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8"/>
    <x v="126"/>
    <x v="9"/>
    <d v="2026-10-19T09:23:13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9"/>
    <x v="126"/>
    <x v="9"/>
    <d v="2026-10-19T09:23:13"/>
    <n v="27"/>
    <m/>
    <m/>
    <m/>
    <m/>
    <m/>
    <n v="14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10"/>
    <x v="126"/>
    <x v="9"/>
    <d v="2026-10-19T09:23:13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11"/>
    <x v="126"/>
    <x v="9"/>
    <d v="2026-10-19T09:23:13"/>
    <n v="15.2"/>
    <m/>
    <m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2"/>
    <x v="126"/>
    <x v="9"/>
    <d v="2026-10-19T09:23:13"/>
    <n v="36"/>
    <n v="18"/>
    <n v="18"/>
    <m/>
    <m/>
    <n v="6"/>
    <n v="4"/>
    <n v="7"/>
    <n v="7"/>
    <n v="6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18"/>
    <x v="126"/>
    <x v="9"/>
    <d v="2026-10-19T09:23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24"/>
    <x v="126"/>
    <x v="9"/>
    <d v="2026-10-19T09:23:1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4"/>
    <x v="126"/>
    <x v="9"/>
    <d v="2026-10-19T09:23:13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5"/>
    <x v="126"/>
    <x v="9"/>
    <d v="2026-10-19T09:23:1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6"/>
    <x v="126"/>
    <x v="9"/>
    <d v="2026-10-19T09:23:13"/>
    <n v="184"/>
    <n v="7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7"/>
    <x v="126"/>
    <x v="9"/>
    <d v="2026-10-19T09:23:1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25"/>
    <x v="126"/>
    <x v="9"/>
    <d v="2026-10-19T09:23:13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7"/>
    <x v="34"/>
    <x v="126"/>
    <x v="9"/>
    <d v="2026-10-19T09:23:1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8"/>
    <x v="127"/>
    <x v="1"/>
    <d v="2026-10-19T09:23:13"/>
    <n v="32"/>
    <m/>
    <m/>
    <m/>
    <n v="2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9"/>
    <x v="127"/>
    <x v="1"/>
    <d v="2026-10-19T09:23:13"/>
    <n v="57"/>
    <m/>
    <m/>
    <m/>
    <m/>
    <m/>
    <n v="4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10"/>
    <x v="127"/>
    <x v="1"/>
    <d v="2026-10-19T09:23:13"/>
    <n v="22"/>
    <m/>
    <m/>
    <m/>
    <m/>
    <m/>
    <m/>
    <m/>
    <n v="13"/>
    <m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11"/>
    <x v="127"/>
    <x v="1"/>
    <d v="2026-10-19T09:23:13"/>
    <n v="42.3"/>
    <n v="5.4"/>
    <n v="4.5"/>
    <n v="3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22"/>
    <x v="127"/>
    <x v="1"/>
    <d v="2026-10-19T09:23:13"/>
    <n v="4.4000000000000004"/>
    <m/>
    <m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23"/>
    <x v="127"/>
    <x v="1"/>
    <d v="2026-10-19T09:23:13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2"/>
    <x v="127"/>
    <x v="1"/>
    <d v="2026-10-19T09:23:13"/>
    <n v="77"/>
    <n v="37"/>
    <n v="40"/>
    <n v="2"/>
    <n v="1"/>
    <n v="10"/>
    <n v="13"/>
    <n v="3"/>
    <n v="20"/>
    <n v="9"/>
    <n v="13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15"/>
    <x v="127"/>
    <x v="1"/>
    <d v="2026-10-19T09:23:13"/>
    <n v="2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4"/>
    <x v="127"/>
    <x v="1"/>
    <d v="2026-10-19T09:23:1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5"/>
    <x v="127"/>
    <x v="1"/>
    <d v="2026-10-19T09:23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6"/>
    <x v="127"/>
    <x v="1"/>
    <d v="2026-10-19T09:23:13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02"/>
    <x v="7"/>
    <x v="127"/>
    <x v="1"/>
    <d v="2026-10-19T09:23:1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8"/>
    <x v="128"/>
    <x v="2"/>
    <d v="2026-10-19T09:23:14"/>
    <n v="248"/>
    <m/>
    <m/>
    <m/>
    <n v="11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9"/>
    <x v="128"/>
    <x v="2"/>
    <d v="2026-10-19T09:23:14"/>
    <n v="531"/>
    <m/>
    <m/>
    <m/>
    <m/>
    <m/>
    <n v="305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0"/>
    <x v="128"/>
    <x v="2"/>
    <d v="2026-10-19T09:23:14"/>
    <n v="126"/>
    <m/>
    <m/>
    <m/>
    <m/>
    <m/>
    <m/>
    <m/>
    <n v="61"/>
    <m/>
    <n v="30"/>
    <n v="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1"/>
    <x v="128"/>
    <x v="2"/>
    <d v="2026-10-19T09:23:14"/>
    <n v="126.4"/>
    <n v="11.2"/>
    <n v="36"/>
    <n v="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0"/>
    <x v="128"/>
    <x v="2"/>
    <d v="2026-10-19T09:23:14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"/>
    <x v="128"/>
    <x v="2"/>
    <d v="2026-10-19T09:23:14"/>
    <n v="26"/>
    <m/>
    <m/>
    <n v="6"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2"/>
    <x v="128"/>
    <x v="2"/>
    <d v="2026-10-19T09:23:14"/>
    <n v="7.2"/>
    <n v="1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22"/>
    <x v="128"/>
    <x v="2"/>
    <d v="2026-10-19T09:23:14"/>
    <n v="10.8"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23"/>
    <x v="128"/>
    <x v="2"/>
    <d v="2026-10-19T09:23:1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2"/>
    <x v="128"/>
    <x v="2"/>
    <d v="2026-10-19T09:23:14"/>
    <n v="571"/>
    <n v="251"/>
    <n v="320"/>
    <n v="9"/>
    <n v="17"/>
    <n v="39"/>
    <n v="55"/>
    <n v="70"/>
    <n v="153"/>
    <n v="117"/>
    <n v="61"/>
    <m/>
    <n v="15"/>
    <n v="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3"/>
    <x v="128"/>
    <x v="2"/>
    <d v="2026-10-19T09:23:14"/>
    <n v="15"/>
    <n v="10"/>
    <n v="5"/>
    <n v="2"/>
    <m/>
    <n v="3"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5"/>
    <x v="128"/>
    <x v="2"/>
    <d v="2026-10-19T09:23:14"/>
    <n v="4"/>
    <n v="3"/>
    <n v="1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7"/>
    <x v="128"/>
    <x v="2"/>
    <d v="2026-10-19T09:23:14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45"/>
    <x v="128"/>
    <x v="2"/>
    <d v="2026-10-19T09:23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18"/>
    <x v="128"/>
    <x v="2"/>
    <d v="2026-10-19T09:23:14"/>
    <n v="16"/>
    <m/>
    <m/>
    <n v="7.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20"/>
    <x v="128"/>
    <x v="2"/>
    <d v="2026-10-19T09:23:14"/>
    <n v="7"/>
    <n v="4"/>
    <n v="3"/>
    <m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39"/>
    <x v="128"/>
    <x v="2"/>
    <d v="2026-10-19T09:23:14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24"/>
    <x v="128"/>
    <x v="2"/>
    <d v="2026-10-19T09:23:14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4"/>
    <x v="128"/>
    <x v="2"/>
    <d v="2026-10-19T09:23:14"/>
    <n v="472"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5"/>
    <x v="128"/>
    <x v="2"/>
    <d v="2026-10-19T09:23:1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6"/>
    <x v="128"/>
    <x v="2"/>
    <d v="2026-10-19T09:23:14"/>
    <n v="472"/>
    <n v="200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7"/>
    <x v="128"/>
    <x v="2"/>
    <d v="2026-10-19T09:23:14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25"/>
    <x v="128"/>
    <x v="2"/>
    <d v="2026-10-19T09:23:14"/>
    <n v="73"/>
    <n v="2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4"/>
    <x v="34"/>
    <x v="128"/>
    <x v="2"/>
    <d v="2026-10-19T09:2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8"/>
    <x v="129"/>
    <x v="2"/>
    <d v="2026-10-19T09:23:14"/>
    <n v="186"/>
    <m/>
    <m/>
    <m/>
    <n v="9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9"/>
    <x v="129"/>
    <x v="2"/>
    <d v="2026-10-19T09:23:14"/>
    <n v="291"/>
    <m/>
    <m/>
    <m/>
    <m/>
    <m/>
    <n v="146"/>
    <n v="14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10"/>
    <x v="129"/>
    <x v="2"/>
    <d v="2026-10-19T09:23:14"/>
    <n v="70"/>
    <m/>
    <m/>
    <m/>
    <m/>
    <m/>
    <m/>
    <m/>
    <n v="5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11"/>
    <x v="129"/>
    <x v="2"/>
    <d v="2026-10-19T09:23:14"/>
    <n v="156.80000000000001"/>
    <n v="28.8"/>
    <n v="40.799999999999997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0"/>
    <x v="129"/>
    <x v="2"/>
    <d v="2026-10-19T09:23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1"/>
    <x v="129"/>
    <x v="2"/>
    <d v="2026-10-19T09:23:1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26"/>
    <x v="129"/>
    <x v="2"/>
    <d v="2026-10-19T09:23:1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13"/>
    <x v="129"/>
    <x v="2"/>
    <d v="2026-10-19T09:23:14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22"/>
    <x v="129"/>
    <x v="2"/>
    <d v="2026-10-19T09:23:14"/>
    <n v="13.6"/>
    <m/>
    <n v="1.2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23"/>
    <x v="129"/>
    <x v="2"/>
    <d v="2026-10-19T09:23:14"/>
    <n v="7.6"/>
    <m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2"/>
    <x v="129"/>
    <x v="2"/>
    <d v="2026-10-19T09:23:14"/>
    <n v="327"/>
    <n v="152"/>
    <n v="175"/>
    <n v="6"/>
    <n v="11"/>
    <n v="38"/>
    <n v="47"/>
    <n v="45"/>
    <n v="72"/>
    <n v="72"/>
    <n v="29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3"/>
    <x v="129"/>
    <x v="2"/>
    <d v="2026-10-19T09:23:14"/>
    <n v="3"/>
    <n v="3"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14"/>
    <x v="129"/>
    <x v="2"/>
    <d v="2026-10-19T09:23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15"/>
    <x v="129"/>
    <x v="2"/>
    <d v="2026-10-19T09:23:14"/>
    <n v="6"/>
    <n v="2"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4"/>
    <x v="129"/>
    <x v="2"/>
    <d v="2026-10-19T09:23:14"/>
    <n v="499"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5"/>
    <x v="129"/>
    <x v="2"/>
    <d v="2026-10-19T09:23:1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6"/>
    <x v="129"/>
    <x v="2"/>
    <d v="2026-10-19T09:23:14"/>
    <n v="499"/>
    <n v="245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499"/>
    <x v="7"/>
    <x v="129"/>
    <x v="2"/>
    <d v="2026-10-19T09:23:14"/>
    <n v="61"/>
    <n v="2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8"/>
    <x v="131"/>
    <x v="9"/>
    <d v="2026-10-19T09:23:15"/>
    <n v="302"/>
    <m/>
    <m/>
    <m/>
    <n v="15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9"/>
    <x v="131"/>
    <x v="9"/>
    <d v="2026-10-19T09:23:15"/>
    <n v="531"/>
    <m/>
    <m/>
    <m/>
    <m/>
    <m/>
    <n v="294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0"/>
    <x v="131"/>
    <x v="9"/>
    <d v="2026-10-19T09:23:15"/>
    <n v="155"/>
    <m/>
    <m/>
    <m/>
    <m/>
    <m/>
    <m/>
    <m/>
    <n v="73"/>
    <m/>
    <n v="42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1"/>
    <x v="131"/>
    <x v="9"/>
    <d v="2026-10-19T09:23:15"/>
    <n v="210.7"/>
    <n v="15.8"/>
    <n v="63.7"/>
    <n v="131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0"/>
    <x v="131"/>
    <x v="9"/>
    <d v="2026-10-19T09:23:15"/>
    <n v="12"/>
    <m/>
    <m/>
    <m/>
    <n v="2"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"/>
    <x v="131"/>
    <x v="9"/>
    <d v="2026-10-19T09:23:15"/>
    <n v="14"/>
    <m/>
    <m/>
    <n v="2"/>
    <n v="2"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2"/>
    <x v="131"/>
    <x v="9"/>
    <d v="2026-10-19T09:23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3"/>
    <x v="131"/>
    <x v="9"/>
    <d v="2026-10-19T09:23:15"/>
    <n v="6.66"/>
    <n v="1.85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22"/>
    <x v="131"/>
    <x v="9"/>
    <d v="2026-10-19T09:23:15"/>
    <n v="12.8"/>
    <m/>
    <n v="3.6"/>
    <n v="4.400000000000000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23"/>
    <x v="131"/>
    <x v="9"/>
    <d v="2026-10-19T09:23:15"/>
    <n v="8"/>
    <m/>
    <m/>
    <n v="5.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2"/>
    <x v="131"/>
    <x v="9"/>
    <d v="2026-10-19T09:23:15"/>
    <n v="624"/>
    <n v="247"/>
    <n v="377"/>
    <n v="6"/>
    <n v="19"/>
    <n v="46"/>
    <n v="75"/>
    <n v="76"/>
    <n v="147"/>
    <n v="121"/>
    <n v="73"/>
    <m/>
    <n v="21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3"/>
    <x v="131"/>
    <x v="9"/>
    <d v="2026-10-19T09:23:15"/>
    <n v="7"/>
    <n v="3"/>
    <n v="4"/>
    <m/>
    <m/>
    <n v="1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4"/>
    <x v="131"/>
    <x v="9"/>
    <d v="2026-10-19T09:23:15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5"/>
    <x v="131"/>
    <x v="9"/>
    <d v="2026-10-19T09:23:15"/>
    <n v="7"/>
    <n v="3"/>
    <n v="4"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6"/>
    <x v="131"/>
    <x v="9"/>
    <d v="2026-10-19T09:23:15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7"/>
    <x v="131"/>
    <x v="9"/>
    <d v="2026-10-19T09:23:1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8"/>
    <x v="131"/>
    <x v="9"/>
    <d v="2026-10-19T09:23:15"/>
    <n v="38.799999999999997"/>
    <m/>
    <n v="7.2"/>
    <n v="15.6"/>
    <n v="10.8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19"/>
    <x v="131"/>
    <x v="9"/>
    <d v="2026-10-19T09:23:15"/>
    <n v="5.2"/>
    <m/>
    <m/>
    <m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20"/>
    <x v="131"/>
    <x v="9"/>
    <d v="2026-10-19T09:23:15"/>
    <n v="4"/>
    <n v="2"/>
    <n v="2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24"/>
    <x v="131"/>
    <x v="9"/>
    <d v="2026-10-19T09:23:15"/>
    <n v="13"/>
    <n v="9"/>
    <n v="4"/>
    <m/>
    <n v="2"/>
    <n v="4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4"/>
    <x v="131"/>
    <x v="9"/>
    <d v="2026-10-19T09:23:15"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5"/>
    <x v="131"/>
    <x v="9"/>
    <d v="2026-10-19T09:23:1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6"/>
    <x v="131"/>
    <x v="9"/>
    <d v="2026-10-19T09:23:15"/>
    <n v="640"/>
    <n v="246"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7"/>
    <x v="131"/>
    <x v="9"/>
    <d v="2026-10-19T09:23:15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69"/>
    <x v="25"/>
    <x v="131"/>
    <x v="9"/>
    <d v="2026-10-19T09:23:15"/>
    <n v="54"/>
    <n v="2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8"/>
    <x v="132"/>
    <x v="2"/>
    <d v="2026-10-19T09:23:15"/>
    <n v="240"/>
    <m/>
    <m/>
    <m/>
    <n v="13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9"/>
    <x v="132"/>
    <x v="2"/>
    <d v="2026-10-19T09:23:15"/>
    <n v="506"/>
    <m/>
    <m/>
    <m/>
    <m/>
    <m/>
    <n v="28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0"/>
    <x v="132"/>
    <x v="2"/>
    <d v="2026-10-19T09:23:15"/>
    <n v="123"/>
    <m/>
    <m/>
    <m/>
    <m/>
    <m/>
    <m/>
    <m/>
    <n v="68"/>
    <m/>
    <n v="44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1"/>
    <x v="132"/>
    <x v="2"/>
    <d v="2026-10-19T09:23:15"/>
    <n v="105.6"/>
    <n v="5.6"/>
    <n v="3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0"/>
    <x v="132"/>
    <x v="2"/>
    <d v="2026-10-19T09:23:15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"/>
    <x v="132"/>
    <x v="2"/>
    <d v="2026-10-19T09:23:15"/>
    <n v="38"/>
    <m/>
    <m/>
    <n v="10"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2"/>
    <x v="132"/>
    <x v="2"/>
    <d v="2026-10-19T09:23:15"/>
    <n v="12.8"/>
    <m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1"/>
    <x v="132"/>
    <x v="2"/>
    <d v="2026-10-19T09:23:1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2"/>
    <x v="132"/>
    <x v="2"/>
    <d v="2026-10-19T09:23:15"/>
    <n v="18.8"/>
    <m/>
    <n v="4.8"/>
    <n v="7.2"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3"/>
    <x v="132"/>
    <x v="2"/>
    <d v="2026-10-19T09:23:15"/>
    <n v="10.4"/>
    <m/>
    <m/>
    <n v="6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"/>
    <x v="132"/>
    <x v="2"/>
    <d v="2026-10-19T09:23:15"/>
    <n v="522"/>
    <n v="208"/>
    <n v="314"/>
    <n v="3"/>
    <n v="14"/>
    <n v="30"/>
    <n v="67"/>
    <n v="53"/>
    <n v="144"/>
    <n v="110"/>
    <n v="68"/>
    <m/>
    <n v="22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3"/>
    <x v="132"/>
    <x v="2"/>
    <d v="2026-10-19T09:23:15"/>
    <n v="39"/>
    <n v="23"/>
    <n v="16"/>
    <m/>
    <n v="1"/>
    <n v="10"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4"/>
    <x v="132"/>
    <x v="2"/>
    <d v="2026-10-19T09:23:1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5"/>
    <x v="132"/>
    <x v="2"/>
    <d v="2026-10-19T09:23:15"/>
    <n v="8"/>
    <n v="6"/>
    <n v="2"/>
    <m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6"/>
    <x v="132"/>
    <x v="2"/>
    <d v="2026-10-19T09:23:15"/>
    <n v="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7"/>
    <x v="132"/>
    <x v="2"/>
    <d v="2026-10-19T09:23:15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8"/>
    <x v="132"/>
    <x v="2"/>
    <d v="2026-10-19T09:23:15"/>
    <n v="18"/>
    <m/>
    <n v="9.1999999999999993"/>
    <n v="4.8"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19"/>
    <x v="132"/>
    <x v="2"/>
    <d v="2026-10-19T09:23:15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0"/>
    <x v="132"/>
    <x v="2"/>
    <d v="2026-10-19T09:23:15"/>
    <n v="10"/>
    <n v="5"/>
    <n v="5"/>
    <n v="1"/>
    <m/>
    <n v="1"/>
    <n v="1"/>
    <m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4"/>
    <x v="132"/>
    <x v="2"/>
    <d v="2026-10-19T09:23:15"/>
    <n v="6"/>
    <n v="3"/>
    <n v="3"/>
    <m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4"/>
    <x v="132"/>
    <x v="2"/>
    <d v="2026-10-19T09:23:15"/>
    <n v="314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5"/>
    <x v="132"/>
    <x v="2"/>
    <d v="2026-10-19T09:23:1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7"/>
    <x v="132"/>
    <x v="2"/>
    <d v="2026-10-19T09:23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6"/>
    <x v="132"/>
    <x v="2"/>
    <d v="2026-10-19T09:23:15"/>
    <n v="314"/>
    <n v="118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7"/>
    <x v="132"/>
    <x v="2"/>
    <d v="2026-10-19T09:23:15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8"/>
    <x v="132"/>
    <x v="2"/>
    <d v="2026-10-19T09:23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25"/>
    <x v="132"/>
    <x v="2"/>
    <d v="2026-10-19T09:23:15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607"/>
    <x v="34"/>
    <x v="132"/>
    <x v="2"/>
    <d v="2026-10-19T09:2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8"/>
    <x v="134"/>
    <x v="14"/>
    <d v="2026-10-19T09:34:01"/>
    <n v="122"/>
    <m/>
    <m/>
    <m/>
    <n v="6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9"/>
    <x v="134"/>
    <x v="14"/>
    <d v="2026-10-19T09:34:01"/>
    <n v="231"/>
    <m/>
    <m/>
    <m/>
    <m/>
    <m/>
    <n v="154"/>
    <n v="7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10"/>
    <x v="134"/>
    <x v="14"/>
    <d v="2026-10-19T09:34:01"/>
    <n v="47"/>
    <m/>
    <m/>
    <m/>
    <m/>
    <m/>
    <m/>
    <m/>
    <n v="33"/>
    <m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11"/>
    <x v="134"/>
    <x v="14"/>
    <d v="2026-10-19T09:34:01"/>
    <n v="82.4"/>
    <n v="12"/>
    <n v="15.2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0"/>
    <x v="134"/>
    <x v="14"/>
    <d v="2026-10-19T09:34:01"/>
    <n v="10"/>
    <m/>
    <m/>
    <m/>
    <n v="4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1"/>
    <x v="134"/>
    <x v="14"/>
    <d v="2026-10-19T09:34:01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26"/>
    <x v="134"/>
    <x v="14"/>
    <d v="2026-10-19T09:34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22"/>
    <x v="134"/>
    <x v="14"/>
    <d v="2026-10-19T09:34:01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2"/>
    <x v="134"/>
    <x v="14"/>
    <d v="2026-10-19T09:34:01"/>
    <n v="255"/>
    <n v="101"/>
    <n v="154"/>
    <n v="5"/>
    <n v="7"/>
    <n v="23"/>
    <n v="30"/>
    <n v="31"/>
    <n v="77"/>
    <n v="38"/>
    <n v="34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3"/>
    <x v="134"/>
    <x v="14"/>
    <d v="2026-10-19T09:34:01"/>
    <n v="6"/>
    <n v="4"/>
    <n v="2"/>
    <m/>
    <m/>
    <m/>
    <n v="2"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15"/>
    <x v="134"/>
    <x v="14"/>
    <d v="2026-10-19T09:34:0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16"/>
    <x v="134"/>
    <x v="14"/>
    <d v="2026-10-19T09:34:01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20"/>
    <x v="134"/>
    <x v="14"/>
    <d v="2026-10-19T09:34:01"/>
    <n v="3"/>
    <n v="3"/>
    <n v="0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4"/>
    <x v="134"/>
    <x v="14"/>
    <d v="2026-10-19T09:34:01"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5"/>
    <x v="134"/>
    <x v="14"/>
    <d v="2026-10-19T09:34:0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6"/>
    <x v="134"/>
    <x v="14"/>
    <d v="2026-10-19T09:34:01"/>
    <n v="588"/>
    <n v="234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7"/>
    <x v="134"/>
    <x v="14"/>
    <d v="2026-10-19T09:34:01"/>
    <n v="56"/>
    <n v="1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25"/>
    <x v="134"/>
    <x v="14"/>
    <d v="2026-10-19T09:34:01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4"/>
    <x v="34"/>
    <x v="134"/>
    <x v="14"/>
    <d v="2026-10-19T09:34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8"/>
    <x v="135"/>
    <x v="15"/>
    <d v="2026-10-19T09:34:21"/>
    <n v="78"/>
    <m/>
    <m/>
    <m/>
    <n v="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9"/>
    <x v="135"/>
    <x v="15"/>
    <d v="2026-10-19T09:34:21"/>
    <n v="155"/>
    <m/>
    <m/>
    <m/>
    <m/>
    <m/>
    <n v="76"/>
    <n v="76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8"/>
    <x v="136"/>
    <x v="16"/>
    <d v="2026-10-19T09:41:08"/>
    <n v="76"/>
    <m/>
    <m/>
    <m/>
    <n v="3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9"/>
    <x v="136"/>
    <x v="16"/>
    <d v="2026-10-19T09:41:08"/>
    <n v="194"/>
    <m/>
    <m/>
    <m/>
    <m/>
    <m/>
    <n v="116"/>
    <n v="7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10"/>
    <x v="136"/>
    <x v="16"/>
    <d v="2026-10-19T09:41:08"/>
    <n v="20"/>
    <m/>
    <m/>
    <m/>
    <m/>
    <m/>
    <m/>
    <m/>
    <n v="11"/>
    <m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11"/>
    <x v="136"/>
    <x v="16"/>
    <d v="2026-10-19T09:41:08"/>
    <n v="45.8"/>
    <n v="4.8"/>
    <n v="8.1999999999999993"/>
    <n v="32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0"/>
    <x v="136"/>
    <x v="16"/>
    <d v="2026-10-19T09:41:08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1"/>
    <x v="136"/>
    <x v="16"/>
    <d v="2026-10-19T09:41:08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22"/>
    <x v="136"/>
    <x v="16"/>
    <d v="2026-10-19T09:41:08"/>
    <n v="14"/>
    <m/>
    <n v="4"/>
    <n v="4.400000000000000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23"/>
    <x v="136"/>
    <x v="16"/>
    <d v="2026-10-19T09:41:08"/>
    <n v="7.6"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3"/>
    <x v="136"/>
    <x v="16"/>
    <d v="2026-10-19T09:41:08"/>
    <n v="7"/>
    <n v="3"/>
    <n v="4"/>
    <m/>
    <m/>
    <m/>
    <m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15"/>
    <x v="136"/>
    <x v="16"/>
    <d v="2026-10-19T09:41:08"/>
    <n v="6"/>
    <n v="3"/>
    <n v="3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4"/>
    <x v="136"/>
    <x v="16"/>
    <d v="2026-10-19T09:41:08"/>
    <n v="35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5"/>
    <x v="136"/>
    <x v="16"/>
    <d v="2026-10-19T09:41:08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6"/>
    <x v="136"/>
    <x v="16"/>
    <d v="2026-10-19T09:41:08"/>
    <n v="357"/>
    <n v="156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7"/>
    <x v="136"/>
    <x v="16"/>
    <d v="2026-10-19T09:41:08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8"/>
    <x v="137"/>
    <x v="17"/>
    <d v="2026-10-19T09:57:07"/>
    <n v="144"/>
    <m/>
    <m/>
    <m/>
    <n v="6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9"/>
    <x v="137"/>
    <x v="17"/>
    <d v="2026-10-19T09:57:07"/>
    <n v="275"/>
    <m/>
    <m/>
    <m/>
    <m/>
    <m/>
    <n v="15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8"/>
    <x v="138"/>
    <x v="18"/>
    <d v="2026-10-19T09:58:13"/>
    <n v="168"/>
    <m/>
    <m/>
    <m/>
    <n v="10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9"/>
    <x v="138"/>
    <x v="18"/>
    <d v="2026-10-19T09:58:13"/>
    <n v="374"/>
    <m/>
    <m/>
    <m/>
    <m/>
    <m/>
    <n v="222"/>
    <n v="15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0"/>
    <x v="138"/>
    <x v="18"/>
    <d v="2026-10-19T09:58:13"/>
    <n v="66"/>
    <m/>
    <m/>
    <m/>
    <m/>
    <m/>
    <m/>
    <m/>
    <n v="43"/>
    <m/>
    <n v="4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1"/>
    <x v="138"/>
    <x v="18"/>
    <d v="2026-10-19T09:58:13"/>
    <n v="155.69999999999999"/>
    <n v="24.3"/>
    <n v="34.700000000000003"/>
    <n v="96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0"/>
    <x v="138"/>
    <x v="18"/>
    <d v="2026-10-19T09:58:13"/>
    <n v="12"/>
    <m/>
    <m/>
    <m/>
    <n v="2"/>
    <n v="8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"/>
    <x v="138"/>
    <x v="18"/>
    <d v="2026-10-19T09:58:13"/>
    <n v="18"/>
    <m/>
    <n v="0"/>
    <n v="6"/>
    <n v="2"/>
    <n v="8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2"/>
    <x v="138"/>
    <x v="18"/>
    <d v="2026-10-19T09:58:13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3"/>
    <x v="138"/>
    <x v="18"/>
    <d v="2026-10-19T09:58:13"/>
    <n v="4.4400000000000004"/>
    <n v="4.44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10"/>
    <x v="135"/>
    <x v="15"/>
    <d v="2026-10-19T09:34:21"/>
    <n v="40"/>
    <m/>
    <m/>
    <m/>
    <m/>
    <m/>
    <m/>
    <m/>
    <n v="14"/>
    <m/>
    <n v="1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11"/>
    <x v="135"/>
    <x v="15"/>
    <d v="2026-10-19T09:34:21"/>
    <n v="37.6"/>
    <n v="0.8"/>
    <n v="5.6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0"/>
    <x v="135"/>
    <x v="15"/>
    <d v="2026-10-19T09:34:2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1"/>
    <x v="135"/>
    <x v="15"/>
    <d v="2026-10-19T09:34:2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26"/>
    <x v="135"/>
    <x v="15"/>
    <d v="2026-10-19T09:34:2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12"/>
    <x v="135"/>
    <x v="15"/>
    <d v="2026-10-19T09:34:2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22"/>
    <x v="135"/>
    <x v="15"/>
    <d v="2026-10-19T09:34:21"/>
    <n v="5.6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2"/>
    <x v="135"/>
    <x v="15"/>
    <d v="2026-10-19T09:34:21"/>
    <n v="167"/>
    <n v="64"/>
    <n v="103"/>
    <n v="1"/>
    <n v="2"/>
    <n v="13"/>
    <n v="17"/>
    <n v="22"/>
    <n v="38"/>
    <n v="38"/>
    <n v="16"/>
    <m/>
    <n v="7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3"/>
    <x v="135"/>
    <x v="15"/>
    <d v="2026-10-19T09:34:21"/>
    <n v="5"/>
    <n v="3"/>
    <n v="2"/>
    <n v="1"/>
    <m/>
    <m/>
    <m/>
    <m/>
    <n v="2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15"/>
    <x v="135"/>
    <x v="15"/>
    <d v="2026-10-19T09:34:2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4"/>
    <x v="135"/>
    <x v="15"/>
    <d v="2026-10-19T09:34:21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5"/>
    <x v="135"/>
    <x v="15"/>
    <d v="2026-10-19T09:34:2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6"/>
    <x v="135"/>
    <x v="15"/>
    <d v="2026-10-19T09:34:21"/>
    <n v="411"/>
    <n v="171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7"/>
    <x v="135"/>
    <x v="15"/>
    <d v="2026-10-19T09:34:21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5"/>
    <x v="25"/>
    <x v="135"/>
    <x v="15"/>
    <d v="2026-10-19T09:34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6"/>
    <x v="2"/>
    <x v="136"/>
    <x v="16"/>
    <d v="2026-10-19T09:41:08"/>
    <n v="176"/>
    <n v="77"/>
    <n v="99"/>
    <n v="3"/>
    <n v="5"/>
    <n v="13"/>
    <n v="17"/>
    <n v="21"/>
    <n v="58"/>
    <n v="39"/>
    <n v="12"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8"/>
    <x v="4"/>
    <x v="3"/>
    <d v="2026-10-19T09:58:45"/>
    <n v="18"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9"/>
    <x v="4"/>
    <x v="3"/>
    <d v="2026-10-19T09:58:45"/>
    <n v="40"/>
    <m/>
    <m/>
    <m/>
    <m/>
    <m/>
    <n v="28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10"/>
    <x v="4"/>
    <x v="3"/>
    <d v="2026-10-19T09:58:45"/>
    <n v="11"/>
    <m/>
    <m/>
    <m/>
    <m/>
    <m/>
    <m/>
    <m/>
    <n v="8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11"/>
    <x v="4"/>
    <x v="3"/>
    <d v="2026-10-19T09:58:45"/>
    <n v="12.8"/>
    <n v="0"/>
    <n v="1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0"/>
    <x v="4"/>
    <x v="3"/>
    <d v="2026-10-19T09:58:45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1"/>
    <x v="4"/>
    <x v="3"/>
    <d v="2026-10-19T09:58:45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22"/>
    <x v="4"/>
    <x v="3"/>
    <d v="2026-10-19T09:58:45"/>
    <n v="5.6"/>
    <n v="0.8"/>
    <n v="4.8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2"/>
    <x v="4"/>
    <x v="3"/>
    <d v="2026-10-19T09:58:45"/>
    <n v="45"/>
    <n v="15"/>
    <n v="30"/>
    <m/>
    <n v="1"/>
    <n v="4"/>
    <n v="7"/>
    <n v="2"/>
    <n v="14"/>
    <n v="6"/>
    <n v="8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8"/>
    <x v="7"/>
    <x v="5"/>
    <d v="2026-10-19T09:59:23"/>
    <n v="124"/>
    <m/>
    <m/>
    <m/>
    <n v="7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9"/>
    <x v="7"/>
    <x v="5"/>
    <d v="2026-10-19T09:59:23"/>
    <n v="335"/>
    <m/>
    <m/>
    <m/>
    <m/>
    <m/>
    <n v="172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10"/>
    <x v="7"/>
    <x v="5"/>
    <d v="2026-10-19T09:59:23"/>
    <n v="78"/>
    <m/>
    <m/>
    <m/>
    <m/>
    <m/>
    <m/>
    <m/>
    <n v="38"/>
    <m/>
    <n v="24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11"/>
    <x v="7"/>
    <x v="5"/>
    <d v="2026-10-19T09:59:23"/>
    <n v="72"/>
    <n v="1.6"/>
    <n v="10.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0"/>
    <x v="7"/>
    <x v="5"/>
    <d v="2026-10-19T09:59:23"/>
    <n v="16"/>
    <m/>
    <m/>
    <m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1"/>
    <x v="7"/>
    <x v="5"/>
    <d v="2026-10-19T09:59:23"/>
    <n v="16"/>
    <m/>
    <m/>
    <m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26"/>
    <x v="7"/>
    <x v="5"/>
    <d v="2026-10-19T09:59:2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22"/>
    <x v="7"/>
    <x v="5"/>
    <d v="2026-10-19T09:59:23"/>
    <n v="14.8"/>
    <m/>
    <n v="2.4"/>
    <n v="3.2"/>
    <n v="6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6"/>
    <x v="7"/>
    <x v="5"/>
    <d v="2026-10-19T09:59:23"/>
    <n v="716"/>
    <n v="317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8"/>
    <x v="29"/>
    <x v="4"/>
    <d v="2026-10-19T12:15:37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9"/>
    <x v="29"/>
    <x v="4"/>
    <d v="2026-10-19T12:15:37"/>
    <n v="8"/>
    <m/>
    <m/>
    <m/>
    <m/>
    <m/>
    <n v="6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10"/>
    <x v="29"/>
    <x v="4"/>
    <d v="2026-10-19T12:15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22"/>
    <x v="29"/>
    <x v="4"/>
    <d v="2026-10-19T12:15:3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2"/>
    <x v="29"/>
    <x v="4"/>
    <d v="2026-10-19T12:15:37"/>
    <n v="10"/>
    <n v="7"/>
    <n v="3"/>
    <m/>
    <m/>
    <m/>
    <n v="3"/>
    <n v="2"/>
    <n v="3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15"/>
    <x v="29"/>
    <x v="4"/>
    <d v="2026-10-19T12:15:3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4"/>
    <x v="29"/>
    <x v="4"/>
    <d v="2026-10-19T12:15:3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2"/>
    <x v="9"/>
    <x v="49"/>
    <x v="5"/>
    <d v="2026-10-19T12:43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2"/>
    <x v="2"/>
    <x v="49"/>
    <x v="5"/>
    <d v="2026-10-19T12:43:33"/>
    <n v="2"/>
    <m/>
    <n v="2"/>
    <m/>
    <m/>
    <m/>
    <m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2"/>
    <x v="4"/>
    <x v="49"/>
    <x v="5"/>
    <d v="2026-10-19T12:43:3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2"/>
    <x v="6"/>
    <x v="49"/>
    <x v="5"/>
    <d v="2026-10-19T12:43:3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8"/>
    <x v="86"/>
    <x v="12"/>
    <d v="2026-10-19T12:44:2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9"/>
    <x v="86"/>
    <x v="12"/>
    <d v="2026-10-19T12:44:22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10"/>
    <x v="86"/>
    <x v="12"/>
    <d v="2026-10-19T12:44:22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0"/>
    <x v="86"/>
    <x v="12"/>
    <d v="2026-10-19T12:44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8"/>
    <x v="75"/>
    <x v="12"/>
    <d v="2026-10-19T12:47:2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9"/>
    <x v="75"/>
    <x v="12"/>
    <d v="2026-10-19T12:47:27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10"/>
    <x v="75"/>
    <x v="12"/>
    <d v="2026-10-19T12:47:27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11"/>
    <x v="75"/>
    <x v="12"/>
    <d v="2026-10-19T12:47:27"/>
    <n v="2.6"/>
    <m/>
    <m/>
    <n v="2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2"/>
    <x v="75"/>
    <x v="12"/>
    <d v="2026-10-19T12:47:27"/>
    <n v="38"/>
    <n v="13"/>
    <n v="25"/>
    <n v="0"/>
    <n v="0"/>
    <n v="1"/>
    <n v="7"/>
    <n v="6"/>
    <n v="11"/>
    <n v="8"/>
    <n v="2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4"/>
    <x v="75"/>
    <x v="12"/>
    <d v="2026-10-19T12:47:27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5"/>
    <x v="75"/>
    <x v="12"/>
    <d v="2026-10-19T12:47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6"/>
    <x v="75"/>
    <x v="12"/>
    <d v="2026-10-19T12:47:27"/>
    <n v="73"/>
    <n v="2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0"/>
    <x v="9"/>
    <x v="76"/>
    <x v="12"/>
    <d v="2026-10-19T12:48:05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0"/>
    <x v="2"/>
    <x v="76"/>
    <x v="12"/>
    <d v="2026-10-19T12:48:05"/>
    <n v="1"/>
    <n v="0"/>
    <n v="1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0"/>
    <x v="4"/>
    <x v="76"/>
    <x v="12"/>
    <d v="2026-10-19T12:48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0"/>
    <x v="6"/>
    <x v="76"/>
    <x v="12"/>
    <d v="2026-10-19T12:48:05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8"/>
    <x v="77"/>
    <x v="12"/>
    <d v="2026-10-19T12:55:4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9"/>
    <x v="77"/>
    <x v="12"/>
    <d v="2026-10-19T12:55:47"/>
    <n v="38"/>
    <m/>
    <m/>
    <m/>
    <m/>
    <m/>
    <n v="2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10"/>
    <x v="77"/>
    <x v="12"/>
    <d v="2026-10-19T12:55:47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11"/>
    <x v="77"/>
    <x v="12"/>
    <d v="2026-10-19T12:55:47"/>
    <n v="11.6"/>
    <m/>
    <n v="5.4"/>
    <n v="6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0"/>
    <x v="137"/>
    <x v="17"/>
    <d v="2026-10-19T09:57:07"/>
    <n v="63"/>
    <m/>
    <m/>
    <m/>
    <m/>
    <m/>
    <m/>
    <m/>
    <n v="42"/>
    <m/>
    <n v="8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1"/>
    <x v="137"/>
    <x v="17"/>
    <d v="2026-10-19T09:57:07"/>
    <n v="98.2"/>
    <n v="9.5"/>
    <n v="30.6"/>
    <n v="5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0"/>
    <x v="137"/>
    <x v="17"/>
    <d v="2026-10-19T09:57:07"/>
    <n v="22"/>
    <m/>
    <m/>
    <m/>
    <n v="0"/>
    <n v="0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"/>
    <x v="137"/>
    <x v="17"/>
    <d v="2026-10-19T09:57:07"/>
    <n v="26"/>
    <m/>
    <n v="0"/>
    <n v="4"/>
    <n v="0"/>
    <n v="0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26"/>
    <x v="137"/>
    <x v="17"/>
    <d v="2026-10-19T09:57:0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2"/>
    <x v="137"/>
    <x v="17"/>
    <d v="2026-10-19T09:57:07"/>
    <n v="12.3"/>
    <n v="7.2"/>
    <n v="0"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3"/>
    <x v="137"/>
    <x v="17"/>
    <d v="2026-10-19T09:57:07"/>
    <n v="4.4400000000000004"/>
    <n v="4.44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22"/>
    <x v="137"/>
    <x v="17"/>
    <d v="2026-10-19T09:57:07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2"/>
    <x v="137"/>
    <x v="17"/>
    <d v="2026-10-19T09:57:07"/>
    <n v="309"/>
    <n v="132"/>
    <n v="177"/>
    <n v="3"/>
    <n v="13"/>
    <n v="23"/>
    <n v="30"/>
    <n v="42"/>
    <n v="78"/>
    <n v="61"/>
    <n v="42"/>
    <m/>
    <n v="4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3"/>
    <x v="137"/>
    <x v="17"/>
    <d v="2026-10-19T09:57:07"/>
    <n v="19"/>
    <n v="4"/>
    <n v="15"/>
    <n v="5"/>
    <n v="0"/>
    <n v="2"/>
    <n v="0"/>
    <n v="0"/>
    <n v="4"/>
    <n v="7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4"/>
    <x v="137"/>
    <x v="17"/>
    <d v="2026-10-19T09:57:07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5"/>
    <x v="137"/>
    <x v="17"/>
    <d v="2026-10-19T09:57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8"/>
    <x v="137"/>
    <x v="17"/>
    <d v="2026-10-19T09:57:07"/>
    <n v="7.6"/>
    <n v="0"/>
    <n v="0"/>
    <n v="3.6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19"/>
    <x v="137"/>
    <x v="17"/>
    <d v="2026-10-19T09:57:0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24"/>
    <x v="137"/>
    <x v="17"/>
    <d v="2026-10-19T09:57:07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4"/>
    <x v="137"/>
    <x v="17"/>
    <d v="2026-10-19T09:57:07"/>
    <n v="576"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5"/>
    <x v="137"/>
    <x v="17"/>
    <d v="2026-10-19T09:57:0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6"/>
    <x v="137"/>
    <x v="17"/>
    <d v="2026-10-19T09:57:07"/>
    <n v="576"/>
    <n v="242"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7"/>
    <x v="7"/>
    <x v="137"/>
    <x v="17"/>
    <d v="2026-10-19T09:57:07"/>
    <n v="49"/>
    <n v="1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22"/>
    <x v="138"/>
    <x v="18"/>
    <d v="2026-10-19T09:58:13"/>
    <n v="30"/>
    <n v="8"/>
    <n v="6.4"/>
    <n v="8.4"/>
    <n v="0"/>
    <n v="3.6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23"/>
    <x v="138"/>
    <x v="18"/>
    <d v="2026-10-19T09:58:13"/>
    <n v="10.8"/>
    <n v="0"/>
    <n v="4.4000000000000004"/>
    <n v="2.8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2"/>
    <x v="138"/>
    <x v="18"/>
    <d v="2026-10-19T09:58:13"/>
    <n v="392"/>
    <n v="174"/>
    <n v="218"/>
    <n v="10"/>
    <n v="10"/>
    <n v="36"/>
    <n v="52"/>
    <n v="32"/>
    <n v="111"/>
    <n v="77"/>
    <n v="43"/>
    <m/>
    <n v="2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3"/>
    <x v="138"/>
    <x v="18"/>
    <d v="2026-10-19T09:58:13"/>
    <n v="9"/>
    <n v="8"/>
    <n v="1"/>
    <n v="0"/>
    <n v="0"/>
    <n v="3"/>
    <n v="1"/>
    <n v="4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4"/>
    <x v="138"/>
    <x v="18"/>
    <d v="2026-10-19T09:58:13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15"/>
    <x v="138"/>
    <x v="18"/>
    <d v="2026-10-19T09:58:13"/>
    <n v="11"/>
    <n v="6"/>
    <n v="5"/>
    <n v="2"/>
    <n v="3"/>
    <n v="3"/>
    <n v="0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4"/>
    <x v="138"/>
    <x v="18"/>
    <d v="2026-10-19T09:58:13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5"/>
    <x v="138"/>
    <x v="18"/>
    <d v="2026-10-19T09:58:1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6"/>
    <x v="138"/>
    <x v="18"/>
    <d v="2026-10-19T09:58:13"/>
    <n v="506"/>
    <n v="189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108"/>
    <x v="7"/>
    <x v="138"/>
    <x v="18"/>
    <d v="2026-10-19T09:58:13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3"/>
    <x v="4"/>
    <x v="3"/>
    <d v="2026-10-19T09:58:45"/>
    <n v="1"/>
    <n v="1"/>
    <n v="0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15"/>
    <x v="4"/>
    <x v="3"/>
    <d v="2026-10-19T09:58:45"/>
    <n v="2"/>
    <n v="1"/>
    <n v="1"/>
    <n v="1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4"/>
    <x v="4"/>
    <x v="3"/>
    <d v="2026-10-19T09:58:4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5"/>
    <x v="4"/>
    <x v="3"/>
    <d v="2026-10-19T09:58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6"/>
    <x v="4"/>
    <x v="3"/>
    <d v="2026-10-19T09:58:45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6"/>
    <x v="7"/>
    <x v="4"/>
    <x v="3"/>
    <d v="2026-10-19T09:58:4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23"/>
    <x v="7"/>
    <x v="5"/>
    <d v="2026-10-19T09:59:23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2"/>
    <x v="7"/>
    <x v="5"/>
    <d v="2026-10-19T09:59:23"/>
    <n v="387"/>
    <n v="144"/>
    <n v="243"/>
    <n v="2"/>
    <n v="13"/>
    <n v="75"/>
    <n v="38"/>
    <n v="24"/>
    <n v="86"/>
    <n v="83"/>
    <n v="38"/>
    <m/>
    <n v="1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3"/>
    <x v="7"/>
    <x v="5"/>
    <d v="2026-10-19T09:59:23"/>
    <n v="9"/>
    <n v="4"/>
    <n v="5"/>
    <m/>
    <m/>
    <m/>
    <n v="2"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15"/>
    <x v="7"/>
    <x v="5"/>
    <d v="2026-10-19T09:59:23"/>
    <n v="6"/>
    <n v="2"/>
    <n v="4"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308"/>
    <x v="4"/>
    <x v="7"/>
    <x v="5"/>
    <d v="2026-10-19T09:59:23"/>
    <n v="716"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5"/>
    <x v="29"/>
    <x v="4"/>
    <d v="2026-10-19T12:1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6"/>
    <x v="29"/>
    <x v="4"/>
    <d v="2026-10-19T12:15:37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7"/>
    <x v="29"/>
    <x v="4"/>
    <d v="2026-10-19T12:15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25"/>
    <x v="25"/>
    <x v="29"/>
    <x v="4"/>
    <d v="2026-10-19T12:15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0"/>
    <x v="4"/>
    <x v="55"/>
    <x v="5"/>
    <d v="2026-10-19T12:37:3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40"/>
    <x v="6"/>
    <x v="55"/>
    <x v="5"/>
    <d v="2026-10-19T12:37:33"/>
    <n v="60"/>
    <n v="3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1"/>
    <x v="86"/>
    <x v="12"/>
    <d v="2026-10-19T12:44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21"/>
    <x v="86"/>
    <x v="12"/>
    <d v="2026-10-19T12:44:22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2"/>
    <x v="86"/>
    <x v="12"/>
    <d v="2026-10-19T12:44:22"/>
    <n v="15"/>
    <n v="7"/>
    <n v="8"/>
    <m/>
    <m/>
    <m/>
    <n v="3"/>
    <m/>
    <n v="3"/>
    <n v="6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3"/>
    <x v="86"/>
    <x v="12"/>
    <d v="2026-10-19T12:44:2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14"/>
    <x v="86"/>
    <x v="12"/>
    <d v="2026-10-19T12:44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18"/>
    <x v="86"/>
    <x v="12"/>
    <d v="2026-10-19T12:44:2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24"/>
    <x v="86"/>
    <x v="12"/>
    <d v="2026-10-19T12:44:2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4"/>
    <x v="86"/>
    <x v="12"/>
    <d v="2026-10-19T12:44:2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8"/>
    <x v="6"/>
    <x v="86"/>
    <x v="12"/>
    <d v="2026-10-19T12:44:22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9"/>
    <x v="7"/>
    <x v="75"/>
    <x v="12"/>
    <d v="2026-10-19T12:4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2"/>
    <x v="77"/>
    <x v="12"/>
    <d v="2026-10-19T12:55:47"/>
    <n v="36"/>
    <n v="18"/>
    <n v="18"/>
    <m/>
    <n v="2"/>
    <n v="3"/>
    <n v="7"/>
    <m/>
    <n v="1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16"/>
    <x v="77"/>
    <x v="12"/>
    <d v="2026-10-19T12:55:4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20"/>
    <x v="77"/>
    <x v="12"/>
    <d v="2026-10-19T12:55:47"/>
    <n v="1"/>
    <n v="1"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4"/>
    <x v="77"/>
    <x v="12"/>
    <d v="2026-10-19T12:55:4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5"/>
    <x v="77"/>
    <x v="12"/>
    <d v="2026-10-19T12:55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6"/>
    <x v="77"/>
    <x v="12"/>
    <d v="2026-10-19T12:55:47"/>
    <n v="72"/>
    <n v="3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1"/>
    <x v="7"/>
    <x v="77"/>
    <x v="12"/>
    <d v="2026-10-19T12:55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8"/>
    <x v="78"/>
    <x v="12"/>
    <d v="2026-10-19T12:56:5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15"/>
    <x v="79"/>
    <x v="12"/>
    <d v="2026-10-19T12:58:23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4"/>
    <x v="79"/>
    <x v="12"/>
    <d v="2026-10-19T12:58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5"/>
    <x v="79"/>
    <x v="12"/>
    <d v="2026-10-19T12:58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6"/>
    <x v="79"/>
    <x v="12"/>
    <d v="2026-10-19T12:58:23"/>
    <n v="83"/>
    <n v="4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7"/>
    <x v="79"/>
    <x v="12"/>
    <d v="2026-10-19T12:58:2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8"/>
    <x v="80"/>
    <x v="12"/>
    <d v="2026-10-19T13:00:04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11"/>
    <x v="80"/>
    <x v="12"/>
    <d v="2026-10-19T13:00:0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2"/>
    <x v="80"/>
    <x v="12"/>
    <d v="2026-10-19T13:00:04"/>
    <n v="2"/>
    <n v="1"/>
    <n v="1"/>
    <m/>
    <m/>
    <n v="1"/>
    <n v="1"/>
    <m/>
    <m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5"/>
    <x v="8"/>
    <x v="81"/>
    <x v="3"/>
    <d v="2026-10-19T16:18:1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5"/>
    <x v="9"/>
    <x v="81"/>
    <x v="3"/>
    <d v="2026-10-19T16:18:10"/>
    <n v="22"/>
    <m/>
    <m/>
    <m/>
    <m/>
    <m/>
    <n v="10"/>
    <n v="1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5"/>
    <x v="2"/>
    <x v="81"/>
    <x v="3"/>
    <d v="2026-10-19T16:18:10"/>
    <n v="16"/>
    <n v="6"/>
    <n v="10"/>
    <n v="0"/>
    <n v="0"/>
    <n v="0"/>
    <n v="2"/>
    <n v="3"/>
    <n v="5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5"/>
    <x v="4"/>
    <x v="81"/>
    <x v="3"/>
    <d v="2026-10-19T16:18:1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5"/>
    <x v="6"/>
    <x v="81"/>
    <x v="3"/>
    <d v="2026-10-19T16:18:10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6"/>
    <x v="9"/>
    <x v="93"/>
    <x v="3"/>
    <d v="2026-10-19T16:20:33"/>
    <n v="2"/>
    <m/>
    <m/>
    <m/>
    <m/>
    <m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6"/>
    <x v="2"/>
    <x v="93"/>
    <x v="3"/>
    <d v="2026-10-19T16:20:33"/>
    <n v="1"/>
    <n v="0"/>
    <n v="1"/>
    <n v="0"/>
    <n v="0"/>
    <n v="0"/>
    <n v="0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6"/>
    <x v="4"/>
    <x v="93"/>
    <x v="3"/>
    <d v="2026-10-19T16:20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7"/>
    <x v="8"/>
    <x v="83"/>
    <x v="3"/>
    <d v="2026-10-19T16:23:0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7"/>
    <x v="9"/>
    <x v="83"/>
    <x v="3"/>
    <d v="2026-10-19T16:23:02"/>
    <n v="14"/>
    <m/>
    <m/>
    <m/>
    <m/>
    <m/>
    <n v="6"/>
    <n v="8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7"/>
    <x v="2"/>
    <x v="83"/>
    <x v="3"/>
    <d v="2026-10-19T16:23:02"/>
    <n v="14"/>
    <n v="8"/>
    <n v="6"/>
    <n v="0"/>
    <n v="0"/>
    <n v="0"/>
    <n v="2"/>
    <n v="5"/>
    <n v="3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7"/>
    <x v="4"/>
    <x v="83"/>
    <x v="3"/>
    <d v="2026-10-19T16:23:0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7"/>
    <x v="6"/>
    <x v="83"/>
    <x v="3"/>
    <d v="2026-10-19T16:23:02"/>
    <n v="60"/>
    <n v="2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8"/>
    <x v="9"/>
    <x v="111"/>
    <x v="5"/>
    <d v="2026-10-19T16:26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8"/>
    <x v="2"/>
    <x v="111"/>
    <x v="5"/>
    <d v="2026-10-19T16:26:47"/>
    <n v="3"/>
    <n v="2"/>
    <n v="1"/>
    <m/>
    <m/>
    <m/>
    <m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8"/>
    <x v="4"/>
    <x v="111"/>
    <x v="5"/>
    <d v="2026-10-19T16:26:47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8"/>
    <x v="112"/>
    <x v="12"/>
    <d v="2026-10-19T16:27:2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9"/>
    <x v="112"/>
    <x v="12"/>
    <d v="2026-10-19T16:27:2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2"/>
    <x v="112"/>
    <x v="12"/>
    <d v="2026-10-19T16:27:23"/>
    <n v="5"/>
    <n v="0"/>
    <n v="5"/>
    <m/>
    <m/>
    <m/>
    <m/>
    <n v="2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4"/>
    <x v="112"/>
    <x v="12"/>
    <d v="2026-10-19T16:27:2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5"/>
    <x v="112"/>
    <x v="12"/>
    <d v="2026-10-19T16:27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6"/>
    <x v="112"/>
    <x v="12"/>
    <d v="2026-10-19T16:27:23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9"/>
    <x v="7"/>
    <x v="112"/>
    <x v="12"/>
    <d v="2026-10-19T16:27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8"/>
    <x v="114"/>
    <x v="13"/>
    <d v="2026-10-19T17:03:1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8"/>
    <x v="125"/>
    <x v="10"/>
    <d v="2026-10-19T17:03:50"/>
    <n v="164"/>
    <m/>
    <m/>
    <m/>
    <n v="7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9"/>
    <x v="125"/>
    <x v="10"/>
    <d v="2026-10-19T17:03:50"/>
    <n v="339"/>
    <m/>
    <m/>
    <m/>
    <m/>
    <m/>
    <n v="188"/>
    <n v="15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0"/>
    <x v="125"/>
    <x v="10"/>
    <d v="2026-10-19T17:03:50"/>
    <n v="65"/>
    <m/>
    <m/>
    <m/>
    <m/>
    <m/>
    <m/>
    <m/>
    <n v="45"/>
    <m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1"/>
    <x v="125"/>
    <x v="10"/>
    <d v="2026-10-19T17:03:50"/>
    <n v="80.3"/>
    <n v="6.4"/>
    <n v="13.6"/>
    <n v="60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0"/>
    <x v="125"/>
    <x v="10"/>
    <d v="2026-10-19T17:03:50"/>
    <n v="36"/>
    <m/>
    <m/>
    <m/>
    <n v="4"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"/>
    <x v="125"/>
    <x v="10"/>
    <d v="2026-10-19T17:03:50"/>
    <n v="38"/>
    <m/>
    <m/>
    <n v="2"/>
    <n v="4"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26"/>
    <x v="125"/>
    <x v="10"/>
    <d v="2026-10-19T17:03:50"/>
    <n v="3"/>
    <m/>
    <m/>
    <m/>
    <m/>
    <m/>
    <m/>
    <m/>
    <m/>
    <m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2"/>
    <x v="125"/>
    <x v="10"/>
    <d v="2026-10-19T17:03:5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8"/>
    <x v="130"/>
    <x v="12"/>
    <d v="2026-10-19T17:04:32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9"/>
    <x v="130"/>
    <x v="12"/>
    <d v="2026-10-19T17:04:32"/>
    <n v="143"/>
    <m/>
    <m/>
    <m/>
    <m/>
    <m/>
    <n v="6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0"/>
    <x v="130"/>
    <x v="12"/>
    <d v="2026-10-19T17:04:32"/>
    <n v="27"/>
    <m/>
    <m/>
    <m/>
    <m/>
    <m/>
    <m/>
    <m/>
    <n v="13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1"/>
    <x v="130"/>
    <x v="12"/>
    <d v="2026-10-19T17:04:32"/>
    <n v="59.8"/>
    <n v="12.6"/>
    <n v="5.0999999999999996"/>
    <n v="4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0"/>
    <x v="130"/>
    <x v="12"/>
    <d v="2026-10-19T17:04:32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"/>
    <x v="130"/>
    <x v="12"/>
    <d v="2026-10-19T17:04:32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2"/>
    <x v="130"/>
    <x v="12"/>
    <d v="2026-10-19T17:04:3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3"/>
    <x v="130"/>
    <x v="12"/>
    <d v="2026-10-19T17:04:32"/>
    <n v="4.8099999999999996"/>
    <m/>
    <n v="4.80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8"/>
    <x v="85"/>
    <x v="12"/>
    <d v="2026-10-19T17:09:57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9"/>
    <x v="85"/>
    <x v="12"/>
    <d v="2026-10-19T17:09:57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11"/>
    <x v="85"/>
    <x v="12"/>
    <d v="2026-10-19T17:09:57"/>
    <n v="8.1"/>
    <n v="3.6"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2"/>
    <x v="85"/>
    <x v="12"/>
    <d v="2026-10-19T17:09:57"/>
    <n v="20"/>
    <n v="11"/>
    <n v="9"/>
    <n v="1"/>
    <n v="1"/>
    <m/>
    <n v="1"/>
    <n v="4"/>
    <n v="8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4"/>
    <x v="85"/>
    <x v="12"/>
    <d v="2026-10-19T17:09:5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5"/>
    <x v="85"/>
    <x v="12"/>
    <d v="2026-10-19T17:09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6"/>
    <x v="85"/>
    <x v="12"/>
    <d v="2026-10-19T17:09:57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67"/>
    <x v="7"/>
    <x v="85"/>
    <x v="12"/>
    <d v="2026-10-19T17:09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9"/>
    <x v="78"/>
    <x v="12"/>
    <d v="2026-10-19T12:56:5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10"/>
    <x v="78"/>
    <x v="12"/>
    <d v="2026-10-19T12:56:51"/>
    <n v="8"/>
    <m/>
    <m/>
    <m/>
    <m/>
    <m/>
    <m/>
    <m/>
    <n v="0"/>
    <m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11"/>
    <x v="78"/>
    <x v="12"/>
    <d v="2026-10-19T12:56:51"/>
    <n v="3.5"/>
    <m/>
    <m/>
    <n v="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2"/>
    <x v="78"/>
    <x v="12"/>
    <d v="2026-10-19T12:56:51"/>
    <n v="13"/>
    <n v="6"/>
    <n v="7"/>
    <m/>
    <m/>
    <n v="1"/>
    <n v="1"/>
    <n v="1"/>
    <n v="4"/>
    <n v="2"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4"/>
    <x v="78"/>
    <x v="12"/>
    <d v="2026-10-19T12:56:51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5"/>
    <x v="78"/>
    <x v="12"/>
    <d v="2026-10-19T12:56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27"/>
    <x v="78"/>
    <x v="12"/>
    <d v="2026-10-19T12:56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6"/>
    <x v="78"/>
    <x v="12"/>
    <d v="2026-10-19T12:56:51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7"/>
    <x v="78"/>
    <x v="12"/>
    <d v="2026-10-19T12:56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2"/>
    <x v="28"/>
    <x v="78"/>
    <x v="12"/>
    <d v="2026-10-19T12:56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8"/>
    <x v="79"/>
    <x v="12"/>
    <d v="2026-10-19T12:58:23"/>
    <n v="22"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9"/>
    <x v="79"/>
    <x v="12"/>
    <d v="2026-10-19T12:58:23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10"/>
    <x v="79"/>
    <x v="12"/>
    <d v="2026-10-19T12:58:23"/>
    <n v="5"/>
    <m/>
    <m/>
    <m/>
    <m/>
    <m/>
    <m/>
    <m/>
    <n v="2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11"/>
    <x v="79"/>
    <x v="12"/>
    <d v="2026-10-19T12:58:23"/>
    <n v="8.1"/>
    <n v="0"/>
    <n v="2.7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23"/>
    <x v="79"/>
    <x v="12"/>
    <d v="2026-10-19T12:58:23"/>
    <n v="7.6"/>
    <m/>
    <m/>
    <n v="0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3"/>
    <x v="2"/>
    <x v="79"/>
    <x v="12"/>
    <d v="2026-10-19T12:58:23"/>
    <n v="36"/>
    <n v="15"/>
    <n v="21"/>
    <n v="0"/>
    <n v="1"/>
    <n v="2"/>
    <n v="3"/>
    <n v="8"/>
    <n v="10"/>
    <n v="8"/>
    <n v="2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4"/>
    <x v="80"/>
    <x v="12"/>
    <d v="2026-10-19T13:00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5"/>
    <x v="80"/>
    <x v="12"/>
    <d v="2026-10-19T13:00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6"/>
    <x v="80"/>
    <x v="12"/>
    <d v="2026-10-19T13:00:04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4"/>
    <x v="7"/>
    <x v="80"/>
    <x v="12"/>
    <d v="2026-10-19T13:00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476"/>
    <x v="6"/>
    <x v="93"/>
    <x v="3"/>
    <d v="2026-10-19T16:20:3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08"/>
    <x v="6"/>
    <x v="111"/>
    <x v="5"/>
    <d v="2026-10-19T16:26:47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9"/>
    <x v="114"/>
    <x v="13"/>
    <d v="2026-10-19T17:03:14"/>
    <n v="42"/>
    <m/>
    <m/>
    <m/>
    <m/>
    <m/>
    <n v="1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10"/>
    <x v="114"/>
    <x v="13"/>
    <d v="2026-10-19T17:03:14"/>
    <n v="6"/>
    <m/>
    <m/>
    <m/>
    <m/>
    <m/>
    <m/>
    <m/>
    <n v="2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11"/>
    <x v="114"/>
    <x v="13"/>
    <d v="2026-10-19T17:03:14"/>
    <n v="21.6"/>
    <n v="0"/>
    <n v="3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0"/>
    <x v="114"/>
    <x v="13"/>
    <d v="2026-10-19T17:03:14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1"/>
    <x v="114"/>
    <x v="13"/>
    <d v="2026-10-19T17:03:14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23"/>
    <x v="114"/>
    <x v="13"/>
    <d v="2026-10-19T17:03:14"/>
    <n v="8"/>
    <n v="0"/>
    <n v="0"/>
    <n v="4.4000000000000004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2"/>
    <x v="114"/>
    <x v="13"/>
    <d v="2026-10-19T17:03:14"/>
    <n v="36"/>
    <n v="11"/>
    <n v="25"/>
    <n v="0"/>
    <n v="1"/>
    <n v="6"/>
    <n v="2"/>
    <n v="2"/>
    <n v="9"/>
    <n v="12"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3"/>
    <x v="114"/>
    <x v="13"/>
    <d v="2026-10-19T17:03:14"/>
    <n v="1"/>
    <n v="0"/>
    <n v="1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15"/>
    <x v="114"/>
    <x v="13"/>
    <d v="2026-10-19T17:03:14"/>
    <n v="2"/>
    <n v="1"/>
    <n v="1"/>
    <n v="0"/>
    <n v="0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4"/>
    <x v="114"/>
    <x v="13"/>
    <d v="2026-10-19T17:03:1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5"/>
    <x v="114"/>
    <x v="13"/>
    <d v="2026-10-19T17:03:1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29"/>
    <x v="114"/>
    <x v="13"/>
    <d v="2026-10-19T17:0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6"/>
    <x v="114"/>
    <x v="13"/>
    <d v="2026-10-19T17:03:14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7"/>
    <x v="114"/>
    <x v="13"/>
    <d v="2026-10-19T17:03:14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105511"/>
    <x v="31"/>
    <x v="114"/>
    <x v="13"/>
    <d v="2026-10-19T17:03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21"/>
    <x v="125"/>
    <x v="10"/>
    <d v="2026-10-19T17:03:50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2"/>
    <x v="125"/>
    <x v="10"/>
    <d v="2026-10-19T17:03:50"/>
    <n v="340"/>
    <n v="141"/>
    <n v="199"/>
    <n v="2"/>
    <n v="5"/>
    <n v="22"/>
    <n v="35"/>
    <n v="47"/>
    <n v="94"/>
    <n v="77"/>
    <n v="43"/>
    <m/>
    <n v="5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3"/>
    <x v="125"/>
    <x v="10"/>
    <d v="2026-10-19T17:03:50"/>
    <n v="39"/>
    <n v="26"/>
    <n v="13"/>
    <m/>
    <m/>
    <n v="2"/>
    <n v="4"/>
    <m/>
    <n v="18"/>
    <n v="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4"/>
    <x v="125"/>
    <x v="10"/>
    <d v="2026-10-19T17:03:50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8"/>
    <x v="125"/>
    <x v="10"/>
    <d v="2026-10-19T17:03:50"/>
    <n v="54.8"/>
    <n v="9.1999999999999993"/>
    <n v="8.4"/>
    <n v="7.2"/>
    <n v="22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19"/>
    <x v="125"/>
    <x v="10"/>
    <d v="2026-10-19T17:03:50"/>
    <n v="18.8"/>
    <m/>
    <n v="9.1999999999999993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24"/>
    <x v="125"/>
    <x v="10"/>
    <d v="2026-10-19T17:03:50"/>
    <n v="17"/>
    <n v="13"/>
    <n v="4"/>
    <n v="2"/>
    <n v="4"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4"/>
    <x v="125"/>
    <x v="10"/>
    <d v="2026-10-19T17:03:50"/>
    <n v="821"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5"/>
    <x v="125"/>
    <x v="10"/>
    <d v="2026-10-19T17:03:5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29"/>
    <x v="125"/>
    <x v="10"/>
    <d v="2026-10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6"/>
    <x v="125"/>
    <x v="10"/>
    <d v="2026-10-19T17:03:50"/>
    <n v="821"/>
    <n v="299"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7"/>
    <x v="125"/>
    <x v="10"/>
    <d v="2026-10-19T17:03:50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31"/>
    <x v="125"/>
    <x v="10"/>
    <d v="2026-10-19T17:03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366"/>
    <x v="25"/>
    <x v="125"/>
    <x v="10"/>
    <d v="2026-10-19T17:03:50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22"/>
    <x v="130"/>
    <x v="12"/>
    <d v="2026-10-19T17:04:32"/>
    <n v="12.4"/>
    <m/>
    <m/>
    <n v="8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23"/>
    <x v="130"/>
    <x v="12"/>
    <d v="2026-10-19T17:04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2"/>
    <x v="130"/>
    <x v="12"/>
    <d v="2026-10-19T17:04:32"/>
    <n v="133"/>
    <n v="52"/>
    <n v="81"/>
    <n v="5"/>
    <n v="2"/>
    <n v="13"/>
    <n v="7"/>
    <n v="8"/>
    <n v="34"/>
    <n v="38"/>
    <n v="13"/>
    <m/>
    <n v="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3"/>
    <x v="130"/>
    <x v="12"/>
    <d v="2026-10-19T17:04:32"/>
    <n v="3"/>
    <m/>
    <n v="3"/>
    <m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4"/>
    <x v="130"/>
    <x v="12"/>
    <d v="2026-10-19T17:0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15"/>
    <x v="130"/>
    <x v="12"/>
    <d v="2026-10-19T17:04:32"/>
    <n v="4"/>
    <n v="1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4"/>
    <x v="130"/>
    <x v="12"/>
    <d v="2026-10-19T17:04:32"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5"/>
    <x v="130"/>
    <x v="12"/>
    <d v="2026-10-19T17:04:3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27"/>
    <x v="130"/>
    <x v="12"/>
    <d v="2026-10-19T17:04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6"/>
    <x v="130"/>
    <x v="12"/>
    <d v="2026-10-19T17:04:32"/>
    <n v="193"/>
    <n v="76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7"/>
    <x v="130"/>
    <x v="12"/>
    <d v="2026-10-19T17:04:32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n v="5"/>
    <n v="2026"/>
    <n v="200538"/>
    <x v="28"/>
    <x v="130"/>
    <x v="12"/>
    <d v="2026-10-19T17:04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m/>
    <m/>
    <m/>
    <x v="46"/>
    <x v="141"/>
    <x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F36FA9-91D9-4EA0-89FE-FD0D6D5720B0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Q53" firstHeaderRow="0" firstDataRow="1" firstDataCol="1" rowPageCount="3" colPageCount="1"/>
  <pivotFields count="58">
    <pivotField axis="axisPage" showAll="0">
      <items count="11">
        <item x="0"/>
        <item x="4"/>
        <item x="5"/>
        <item x="1"/>
        <item x="2"/>
        <item x="3"/>
        <item x="6"/>
        <item x="7"/>
        <item x="8"/>
        <item x="9"/>
        <item t="default"/>
      </items>
    </pivotField>
    <pivotField showAll="0"/>
    <pivotField showAll="0"/>
    <pivotField showAll="0"/>
    <pivotField axis="axisRow" showAll="0">
      <items count="48">
        <item x="1"/>
        <item x="38"/>
        <item x="13"/>
        <item x="35"/>
        <item x="2"/>
        <item x="3"/>
        <item x="14"/>
        <item x="20"/>
        <item x="39"/>
        <item x="36"/>
        <item x="10"/>
        <item x="26"/>
        <item x="33"/>
        <item x="45"/>
        <item x="42"/>
        <item x="8"/>
        <item x="9"/>
        <item x="0"/>
        <item x="41"/>
        <item x="16"/>
        <item x="17"/>
        <item x="37"/>
        <item x="11"/>
        <item x="12"/>
        <item x="22"/>
        <item x="23"/>
        <item x="15"/>
        <item x="44"/>
        <item x="43"/>
        <item x="18"/>
        <item x="19"/>
        <item x="24"/>
        <item x="21"/>
        <item x="40"/>
        <item x="30"/>
        <item x="4"/>
        <item x="27"/>
        <item x="29"/>
        <item x="32"/>
        <item x="6"/>
        <item x="28"/>
        <item x="31"/>
        <item x="25"/>
        <item x="5"/>
        <item x="7"/>
        <item x="34"/>
        <item x="46"/>
        <item t="default"/>
      </items>
    </pivotField>
    <pivotField axis="axisPage" showAll="0">
      <items count="143">
        <item x="134"/>
        <item x="135"/>
        <item x="136"/>
        <item x="137"/>
        <item x="138"/>
        <item x="139"/>
        <item x="140"/>
        <item x="1"/>
        <item x="3"/>
        <item x="6"/>
        <item x="2"/>
        <item x="4"/>
        <item x="5"/>
        <item x="7"/>
        <item x="8"/>
        <item x="9"/>
        <item x="10"/>
        <item x="11"/>
        <item x="12"/>
        <item x="13"/>
        <item x="14"/>
        <item x="18"/>
        <item x="15"/>
        <item x="133"/>
        <item x="16"/>
        <item x="17"/>
        <item x="19"/>
        <item x="20"/>
        <item x="21"/>
        <item x="22"/>
        <item x="23"/>
        <item x="24"/>
        <item x="25"/>
        <item x="26"/>
        <item x="35"/>
        <item x="36"/>
        <item x="37"/>
        <item x="38"/>
        <item x="27"/>
        <item x="39"/>
        <item x="40"/>
        <item x="41"/>
        <item x="28"/>
        <item x="44"/>
        <item x="45"/>
        <item x="29"/>
        <item x="30"/>
        <item x="46"/>
        <item x="47"/>
        <item x="48"/>
        <item x="31"/>
        <item x="32"/>
        <item x="51"/>
        <item x="33"/>
        <item x="34"/>
        <item x="42"/>
        <item x="43"/>
        <item x="55"/>
        <item x="56"/>
        <item x="49"/>
        <item x="50"/>
        <item x="57"/>
        <item x="60"/>
        <item x="61"/>
        <item x="62"/>
        <item x="63"/>
        <item x="64"/>
        <item x="65"/>
        <item x="66"/>
        <item x="52"/>
        <item x="53"/>
        <item x="54"/>
        <item x="58"/>
        <item x="59"/>
        <item x="67"/>
        <item x="72"/>
        <item x="74"/>
        <item x="68"/>
        <item x="69"/>
        <item x="70"/>
        <item x="0"/>
        <item x="71"/>
        <item x="73"/>
        <item x="82"/>
        <item x="85"/>
        <item x="86"/>
        <item x="75"/>
        <item x="76"/>
        <item x="77"/>
        <item x="78"/>
        <item x="79"/>
        <item x="80"/>
        <item x="81"/>
        <item x="93"/>
        <item x="83"/>
        <item x="84"/>
        <item x="87"/>
        <item x="88"/>
        <item x="89"/>
        <item x="90"/>
        <item x="91"/>
        <item x="92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16"/>
        <item x="117"/>
        <item x="118"/>
        <item x="107"/>
        <item x="108"/>
        <item x="109"/>
        <item x="110"/>
        <item x="111"/>
        <item x="112"/>
        <item x="113"/>
        <item x="114"/>
        <item x="115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1"/>
        <item t="default"/>
      </items>
    </pivotField>
    <pivotField axis="axisPage" showAll="0">
      <items count="21">
        <item x="1"/>
        <item x="2"/>
        <item x="8"/>
        <item x="3"/>
        <item x="12"/>
        <item x="10"/>
        <item x="6"/>
        <item x="13"/>
        <item x="11"/>
        <item x="9"/>
        <item x="0"/>
        <item x="4"/>
        <item x="5"/>
        <item x="7"/>
        <item x="14"/>
        <item x="15"/>
        <item x="16"/>
        <item x="17"/>
        <item x="18"/>
        <item x="19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-2"/>
  </colFields>
  <colItems count="1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</colItems>
  <pageFields count="3">
    <pageField fld="0" hier="-1"/>
    <pageField fld="6" hier="-1"/>
    <pageField fld="5" hier="-1"/>
  </pageFields>
  <dataFields count="16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  <dataField name="Suma de Col08" fld="15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  <dataField name="Suma de Col16" fld="23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0D5EBB-802B-4E9D-BE3F-600D340DBB2D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S51" firstHeaderRow="0" firstDataRow="1" firstDataCol="1" rowPageCount="3" colPageCount="1"/>
  <pivotFields count="58">
    <pivotField axis="axisPage" showAll="0">
      <items count="10">
        <item x="0"/>
        <item x="4"/>
        <item x="5"/>
        <item x="1"/>
        <item x="2"/>
        <item x="3"/>
        <item x="6"/>
        <item x="7"/>
        <item x="8"/>
        <item t="default"/>
      </items>
    </pivotField>
    <pivotField showAll="0"/>
    <pivotField showAll="0"/>
    <pivotField showAll="0"/>
    <pivotField axis="axisRow" showAll="0">
      <items count="46">
        <item x="1"/>
        <item x="38"/>
        <item x="13"/>
        <item x="35"/>
        <item x="2"/>
        <item x="3"/>
        <item x="14"/>
        <item x="20"/>
        <item x="39"/>
        <item x="36"/>
        <item x="10"/>
        <item x="26"/>
        <item x="33"/>
        <item x="42"/>
        <item x="8"/>
        <item x="9"/>
        <item x="0"/>
        <item x="41"/>
        <item x="16"/>
        <item x="17"/>
        <item x="37"/>
        <item x="11"/>
        <item x="12"/>
        <item x="22"/>
        <item x="23"/>
        <item x="15"/>
        <item x="43"/>
        <item x="18"/>
        <item x="19"/>
        <item x="24"/>
        <item x="21"/>
        <item x="40"/>
        <item x="30"/>
        <item x="4"/>
        <item x="27"/>
        <item x="29"/>
        <item x="32"/>
        <item x="6"/>
        <item x="28"/>
        <item x="31"/>
        <item x="25"/>
        <item x="5"/>
        <item x="7"/>
        <item x="34"/>
        <item x="44"/>
        <item t="default"/>
      </items>
    </pivotField>
    <pivotField axis="axisPage" showAll="0">
      <items count="143">
        <item x="134"/>
        <item x="135"/>
        <item x="136"/>
        <item x="137"/>
        <item x="138"/>
        <item x="139"/>
        <item x="140"/>
        <item x="1"/>
        <item x="3"/>
        <item x="6"/>
        <item x="2"/>
        <item x="4"/>
        <item x="5"/>
        <item x="7"/>
        <item x="8"/>
        <item x="9"/>
        <item x="10"/>
        <item x="11"/>
        <item x="12"/>
        <item x="13"/>
        <item x="14"/>
        <item x="18"/>
        <item x="15"/>
        <item x="133"/>
        <item x="16"/>
        <item x="17"/>
        <item x="19"/>
        <item x="20"/>
        <item x="21"/>
        <item x="22"/>
        <item x="23"/>
        <item x="24"/>
        <item x="25"/>
        <item x="26"/>
        <item x="35"/>
        <item x="36"/>
        <item x="37"/>
        <item x="38"/>
        <item x="27"/>
        <item x="39"/>
        <item x="40"/>
        <item x="41"/>
        <item x="28"/>
        <item x="44"/>
        <item x="45"/>
        <item x="29"/>
        <item x="30"/>
        <item x="46"/>
        <item x="47"/>
        <item x="48"/>
        <item x="31"/>
        <item x="32"/>
        <item x="51"/>
        <item x="33"/>
        <item x="34"/>
        <item x="42"/>
        <item x="43"/>
        <item x="55"/>
        <item x="56"/>
        <item x="49"/>
        <item x="50"/>
        <item x="57"/>
        <item x="60"/>
        <item x="61"/>
        <item x="62"/>
        <item x="63"/>
        <item x="64"/>
        <item x="65"/>
        <item x="66"/>
        <item x="52"/>
        <item x="53"/>
        <item x="54"/>
        <item x="58"/>
        <item x="59"/>
        <item x="67"/>
        <item x="72"/>
        <item x="74"/>
        <item x="68"/>
        <item x="69"/>
        <item x="70"/>
        <item x="0"/>
        <item x="71"/>
        <item x="73"/>
        <item x="82"/>
        <item x="85"/>
        <item x="86"/>
        <item x="75"/>
        <item x="76"/>
        <item x="77"/>
        <item x="78"/>
        <item x="79"/>
        <item x="80"/>
        <item x="81"/>
        <item x="93"/>
        <item x="83"/>
        <item x="84"/>
        <item x="87"/>
        <item x="88"/>
        <item x="89"/>
        <item x="90"/>
        <item x="91"/>
        <item x="92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16"/>
        <item x="117"/>
        <item x="118"/>
        <item x="107"/>
        <item x="108"/>
        <item x="109"/>
        <item x="110"/>
        <item x="111"/>
        <item x="112"/>
        <item x="113"/>
        <item x="114"/>
        <item x="115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1"/>
        <item t="default"/>
      </items>
    </pivotField>
    <pivotField axis="axisPage" showAll="0">
      <items count="21">
        <item x="1"/>
        <item x="2"/>
        <item x="8"/>
        <item x="3"/>
        <item x="12"/>
        <item x="10"/>
        <item x="6"/>
        <item x="13"/>
        <item x="11"/>
        <item x="9"/>
        <item x="0"/>
        <item x="4"/>
        <item x="5"/>
        <item x="7"/>
        <item x="14"/>
        <item x="15"/>
        <item x="16"/>
        <item x="17"/>
        <item x="18"/>
        <item x="19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pageFields count="3">
    <pageField fld="0" hier="-1"/>
    <pageField fld="5" hier="-1"/>
    <pageField fld="6" hier="-1"/>
  </pageFields>
  <dataFields count="18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  <dataField name="Suma de Col08" fld="15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  <dataField name="Suma de Col16" fld="23" subtotal="count" baseField="0" baseItem="0"/>
    <dataField name="Cuenta de Col17" fld="24" subtotal="count" baseField="0" baseItem="0"/>
    <dataField name="Cuenta de Col18" fld="2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0E50-5C53-4BD6-B6DA-1CBAC5EF93CF}">
  <dimension ref="A1:AH49"/>
  <sheetViews>
    <sheetView workbookViewId="0">
      <selection activeCell="J5" sqref="J5"/>
    </sheetView>
  </sheetViews>
  <sheetFormatPr baseColWidth="10" defaultColWidth="11.42578125" defaultRowHeight="10.5" x14ac:dyDescent="0.15"/>
  <cols>
    <col min="1" max="1" width="50" style="43" customWidth="1"/>
    <col min="2" max="2" width="60.28515625" style="2" customWidth="1"/>
    <col min="3" max="8" width="5.28515625" style="2" customWidth="1"/>
    <col min="9" max="9" width="7.28515625" style="2" customWidth="1"/>
    <col min="10" max="10" width="4.28515625" style="2" customWidth="1"/>
    <col min="11" max="11" width="5.42578125" style="2" customWidth="1"/>
    <col min="12" max="12" width="7" style="2" customWidth="1"/>
    <col min="13" max="13" width="9.42578125" style="2" customWidth="1"/>
    <col min="14" max="24" width="19.28515625" style="2" customWidth="1"/>
    <col min="25" max="25" width="19.28515625" style="2" hidden="1" customWidth="1"/>
    <col min="26" max="27" width="12" style="2" hidden="1" customWidth="1"/>
    <col min="28" max="28" width="48.42578125" style="2" hidden="1" customWidth="1"/>
    <col min="29" max="29" width="27.7109375" style="2" hidden="1" customWidth="1"/>
    <col min="30" max="30" width="35.5703125" style="2" hidden="1" customWidth="1"/>
    <col min="31" max="34" width="12" style="2" hidden="1" customWidth="1"/>
    <col min="35" max="36" width="12" style="2" customWidth="1"/>
    <col min="37" max="37" width="11.85546875" style="2" customWidth="1"/>
    <col min="38" max="16384" width="11.42578125" style="2"/>
  </cols>
  <sheetData>
    <row r="1" spans="1:33" ht="51" customHeight="1" x14ac:dyDescent="0.2">
      <c r="A1" s="505" t="s">
        <v>0</v>
      </c>
      <c r="B1" s="506"/>
      <c r="C1" s="507" t="s">
        <v>1</v>
      </c>
      <c r="D1" s="508"/>
      <c r="E1" s="508"/>
      <c r="F1" s="508"/>
      <c r="G1" s="509"/>
      <c r="H1" s="1"/>
    </row>
    <row r="2" spans="1:33" ht="18" customHeight="1" x14ac:dyDescent="0.2">
      <c r="A2" s="3" t="s">
        <v>2</v>
      </c>
      <c r="B2" s="4" t="s">
        <v>171</v>
      </c>
      <c r="C2" s="5"/>
      <c r="D2" s="6"/>
      <c r="E2" s="6"/>
      <c r="F2" s="6"/>
      <c r="G2" s="7"/>
      <c r="H2" s="8"/>
      <c r="I2" s="9" t="e">
        <f>IF(OR(#REF!="",#REF!="",#REF!="",#REF!="",#REF!="",#REF!=""),"Falta Cód. Com.","")</f>
        <v>#REF!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D2" s="11"/>
      <c r="AG2" s="12" t="e">
        <f>IF(I2&gt;"",1,0)</f>
        <v>#REF!</v>
      </c>
    </row>
    <row r="3" spans="1:33" ht="14.25" x14ac:dyDescent="0.2">
      <c r="A3" s="13" t="s">
        <v>3</v>
      </c>
      <c r="B3" s="4"/>
      <c r="C3" s="5"/>
      <c r="D3" s="6"/>
      <c r="E3" s="6"/>
      <c r="F3" s="6"/>
      <c r="G3" s="6"/>
      <c r="H3" s="7"/>
      <c r="I3" s="14" t="e">
        <f>IF(OR(#REF!="",#REF!="",#REF!="",#REF!="",#REF!="",#REF!=""),"Falta Cód. Estab.","")</f>
        <v>#REF!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D3" s="11"/>
      <c r="AG3" s="12" t="e">
        <f>IF(I3&gt;"",1,0)</f>
        <v>#REF!</v>
      </c>
    </row>
    <row r="4" spans="1:33" s="18" customFormat="1" ht="14.25" x14ac:dyDescent="0.2">
      <c r="A4" s="15"/>
      <c r="B4" s="16"/>
      <c r="C4" s="17"/>
      <c r="D4" s="17"/>
      <c r="E4" s="17"/>
      <c r="F4" s="17"/>
      <c r="G4" s="17"/>
      <c r="H4" s="17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D4" s="11"/>
    </row>
    <row r="5" spans="1:33" s="18" customFormat="1" ht="14.25" x14ac:dyDescent="0.2">
      <c r="A5" s="19"/>
      <c r="B5" s="20"/>
      <c r="C5" s="21"/>
      <c r="D5" s="21"/>
      <c r="E5" s="17"/>
      <c r="F5" s="17"/>
      <c r="G5" s="17"/>
      <c r="H5" s="17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D5" s="11"/>
    </row>
    <row r="6" spans="1:33" ht="14.25" x14ac:dyDescent="0.2">
      <c r="A6" s="15" t="s">
        <v>4</v>
      </c>
      <c r="B6" s="22" t="s">
        <v>24</v>
      </c>
      <c r="C6" s="23">
        <v>0</v>
      </c>
      <c r="D6" s="24">
        <v>6</v>
      </c>
      <c r="E6" s="25"/>
      <c r="F6" s="25"/>
      <c r="G6" s="25"/>
      <c r="H6" s="25"/>
      <c r="I6" s="9" t="e">
        <f>IF(OR(#REF!="",#REF!=""),"Falta el Mes","")</f>
        <v>#REF!</v>
      </c>
      <c r="J6" s="26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D6" s="11"/>
      <c r="AG6" s="12" t="e">
        <f>IF(I6&gt;"",1,0)</f>
        <v>#REF!</v>
      </c>
    </row>
    <row r="7" spans="1:33" ht="14.25" x14ac:dyDescent="0.2">
      <c r="A7" s="3" t="s">
        <v>6</v>
      </c>
      <c r="B7" s="28" t="s">
        <v>7</v>
      </c>
      <c r="AG7" s="29" t="e">
        <f>SUM(AG2:AG6)</f>
        <v>#REF!</v>
      </c>
    </row>
    <row r="8" spans="1:33" ht="12.75" x14ac:dyDescent="0.15">
      <c r="A8" s="30"/>
      <c r="B8" s="31"/>
    </row>
    <row r="9" spans="1:33" ht="12.75" x14ac:dyDescent="0.15">
      <c r="A9" s="510" t="s">
        <v>8</v>
      </c>
      <c r="B9" s="511"/>
    </row>
    <row r="10" spans="1:33" ht="12.75" x14ac:dyDescent="0.2">
      <c r="A10" s="32"/>
      <c r="B10" s="33"/>
    </row>
    <row r="11" spans="1:33" ht="25.5" x14ac:dyDescent="0.2">
      <c r="A11" s="34" t="s">
        <v>9</v>
      </c>
      <c r="B11" s="35"/>
      <c r="L11" s="36"/>
      <c r="M11" s="36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8" t="s">
        <v>10</v>
      </c>
      <c r="AB11" s="38" t="s">
        <v>11</v>
      </c>
      <c r="AC11" s="38" t="s">
        <v>12</v>
      </c>
    </row>
    <row r="12" spans="1:33" ht="27.75" customHeight="1" x14ac:dyDescent="0.25">
      <c r="A12" s="39" t="s">
        <v>13</v>
      </c>
      <c r="B12" s="35"/>
      <c r="K12" s="40"/>
      <c r="L12" s="36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8" t="s">
        <v>14</v>
      </c>
      <c r="AB12" s="38" t="s">
        <v>15</v>
      </c>
      <c r="AC12" s="38" t="s">
        <v>16</v>
      </c>
    </row>
    <row r="13" spans="1:33" ht="21" customHeight="1" x14ac:dyDescent="0.25">
      <c r="A13" s="41"/>
      <c r="B13" s="42"/>
      <c r="K13" s="40"/>
      <c r="L13" s="36"/>
      <c r="M13" s="36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 t="s">
        <v>17</v>
      </c>
      <c r="AB13" s="38" t="s">
        <v>18</v>
      </c>
      <c r="AC13" s="38" t="s">
        <v>19</v>
      </c>
    </row>
    <row r="14" spans="1:33" ht="21" customHeight="1" x14ac:dyDescent="0.25">
      <c r="K14" s="40"/>
      <c r="L14" s="36"/>
      <c r="M14" s="36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8" t="s">
        <v>5</v>
      </c>
      <c r="AB14" s="38" t="s">
        <v>20</v>
      </c>
    </row>
    <row r="15" spans="1:33" ht="21" customHeight="1" x14ac:dyDescent="0.25">
      <c r="A15" s="512" t="s">
        <v>21</v>
      </c>
      <c r="B15" s="513"/>
      <c r="K15" s="40"/>
      <c r="L15" s="36"/>
      <c r="M15" s="36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8" t="s">
        <v>22</v>
      </c>
      <c r="AB15" s="38" t="s">
        <v>23</v>
      </c>
    </row>
    <row r="16" spans="1:33" ht="21" customHeight="1" x14ac:dyDescent="0.25">
      <c r="K16" s="40"/>
      <c r="L16" s="36"/>
      <c r="M16" s="36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8" t="s">
        <v>24</v>
      </c>
      <c r="AB16" s="38" t="s">
        <v>25</v>
      </c>
    </row>
    <row r="17" spans="2:29" x14ac:dyDescent="0.15">
      <c r="B17" s="514" t="s">
        <v>26</v>
      </c>
      <c r="L17" s="36"/>
      <c r="M17" s="36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8" t="s">
        <v>27</v>
      </c>
      <c r="AB17" s="38" t="s">
        <v>28</v>
      </c>
    </row>
    <row r="18" spans="2:29" x14ac:dyDescent="0.15">
      <c r="B18" s="515"/>
      <c r="I18" s="44"/>
      <c r="J18" s="44"/>
      <c r="L18" s="36"/>
      <c r="M18" s="36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 t="s">
        <v>29</v>
      </c>
      <c r="AB18" s="38" t="s">
        <v>30</v>
      </c>
    </row>
    <row r="19" spans="2:29" x14ac:dyDescent="0.15">
      <c r="B19" s="516"/>
      <c r="I19" s="44"/>
      <c r="J19" s="44"/>
      <c r="L19" s="36"/>
      <c r="M19" s="36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8" t="s">
        <v>31</v>
      </c>
      <c r="AB19" s="38" t="s">
        <v>32</v>
      </c>
    </row>
    <row r="20" spans="2:29" x14ac:dyDescent="0.15">
      <c r="I20" s="44"/>
      <c r="J20" s="44"/>
      <c r="L20" s="36"/>
      <c r="M20" s="36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8" t="s">
        <v>33</v>
      </c>
      <c r="AB20" s="38" t="s">
        <v>34</v>
      </c>
    </row>
    <row r="21" spans="2:29" x14ac:dyDescent="0.15">
      <c r="I21" s="44"/>
      <c r="J21" s="44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8" t="s">
        <v>35</v>
      </c>
      <c r="AB21" s="38" t="s">
        <v>36</v>
      </c>
    </row>
    <row r="22" spans="2:29" x14ac:dyDescent="0.15">
      <c r="I22" s="44"/>
      <c r="J22" s="44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8" t="s">
        <v>37</v>
      </c>
      <c r="AB22" s="38" t="s">
        <v>38</v>
      </c>
    </row>
    <row r="23" spans="2:29" x14ac:dyDescent="0.15">
      <c r="I23" s="44"/>
      <c r="J23" s="44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B23" s="38" t="s">
        <v>39</v>
      </c>
    </row>
    <row r="24" spans="2:29" x14ac:dyDescent="0.15">
      <c r="I24" s="44"/>
      <c r="J24" s="44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B24" s="38" t="s">
        <v>40</v>
      </c>
    </row>
    <row r="25" spans="2:29" x14ac:dyDescent="0.15">
      <c r="I25" s="44"/>
      <c r="J25" s="44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B25" s="38" t="s">
        <v>41</v>
      </c>
    </row>
    <row r="26" spans="2:29" x14ac:dyDescent="0.15"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B26" s="38" t="s">
        <v>42</v>
      </c>
    </row>
    <row r="27" spans="2:29" x14ac:dyDescent="0.15"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B27" s="38" t="s">
        <v>43</v>
      </c>
    </row>
    <row r="28" spans="2:29" x14ac:dyDescent="0.15"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B28" s="38" t="s">
        <v>44</v>
      </c>
    </row>
    <row r="29" spans="2:29" ht="15" x14ac:dyDescent="0.25"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41"/>
      <c r="AB29" s="38" t="s">
        <v>45</v>
      </c>
      <c r="AC29" s="41"/>
    </row>
    <row r="30" spans="2:29" ht="15" x14ac:dyDescent="0.25"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41"/>
      <c r="AB30" s="38" t="s">
        <v>46</v>
      </c>
      <c r="AC30" s="41"/>
    </row>
    <row r="31" spans="2:29" ht="15" x14ac:dyDescent="0.25"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41"/>
      <c r="AB31" s="38" t="s">
        <v>47</v>
      </c>
      <c r="AC31" s="41"/>
    </row>
    <row r="32" spans="2:29" x14ac:dyDescent="0.15"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B32" s="38" t="s">
        <v>48</v>
      </c>
      <c r="AC32" s="45"/>
    </row>
    <row r="33" spans="14:29" x14ac:dyDescent="0.15"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B33" s="38" t="s">
        <v>49</v>
      </c>
    </row>
    <row r="34" spans="14:29" x14ac:dyDescent="0.15"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B34" s="38" t="s">
        <v>50</v>
      </c>
      <c r="AC34" s="45"/>
    </row>
    <row r="35" spans="14:29" x14ac:dyDescent="0.15">
      <c r="AB35" s="38" t="s">
        <v>51</v>
      </c>
      <c r="AC35" s="45"/>
    </row>
    <row r="36" spans="14:29" x14ac:dyDescent="0.15">
      <c r="AB36" s="38" t="s">
        <v>52</v>
      </c>
      <c r="AC36" s="45"/>
    </row>
    <row r="37" spans="14:29" x14ac:dyDescent="0.15">
      <c r="AB37" s="38" t="s">
        <v>53</v>
      </c>
    </row>
    <row r="38" spans="14:29" x14ac:dyDescent="0.15">
      <c r="AB38" s="38" t="s">
        <v>54</v>
      </c>
    </row>
    <row r="39" spans="14:29" x14ac:dyDescent="0.15">
      <c r="AB39" s="38" t="s">
        <v>55</v>
      </c>
    </row>
    <row r="40" spans="14:29" x14ac:dyDescent="0.15">
      <c r="AB40" s="38" t="s">
        <v>56</v>
      </c>
    </row>
    <row r="41" spans="14:29" x14ac:dyDescent="0.15">
      <c r="AB41" s="38" t="s">
        <v>57</v>
      </c>
    </row>
    <row r="42" spans="14:29" x14ac:dyDescent="0.15">
      <c r="AB42" s="38" t="s">
        <v>58</v>
      </c>
    </row>
    <row r="43" spans="14:29" x14ac:dyDescent="0.15">
      <c r="AB43" s="38"/>
    </row>
    <row r="44" spans="14:29" x14ac:dyDescent="0.15">
      <c r="AB44" s="38"/>
    </row>
    <row r="45" spans="14:29" x14ac:dyDescent="0.15">
      <c r="AB45" s="38"/>
    </row>
    <row r="46" spans="14:29" x14ac:dyDescent="0.15">
      <c r="AB46" s="38"/>
    </row>
    <row r="47" spans="14:29" x14ac:dyDescent="0.15">
      <c r="AB47" s="38"/>
    </row>
    <row r="48" spans="14:29" x14ac:dyDescent="0.15">
      <c r="AB48" s="38"/>
    </row>
    <row r="49" spans="28:28" x14ac:dyDescent="0.15">
      <c r="AB49" s="38"/>
    </row>
  </sheetData>
  <mergeCells count="5">
    <mergeCell ref="A1:B1"/>
    <mergeCell ref="C1:G1"/>
    <mergeCell ref="A9:B9"/>
    <mergeCell ref="A15:B15"/>
    <mergeCell ref="B17:B19"/>
  </mergeCells>
  <dataValidations count="16">
    <dataValidation type="whole" allowBlank="1" showInputMessage="1" showErrorMessage="1" promptTitle="DIGITO ESTABLECIMIENTO:" prompt="Tercer: Entre 0 y 9" sqref="H1" xr:uid="{C636E97A-5E24-4035-9DDB-3DA8DB5569AF}">
      <formula1>0</formula1>
      <formula2>9</formula2>
    </dataValidation>
    <dataValidation type="whole" allowBlank="1" showInputMessage="1" showErrorMessage="1" promptTitle="CÓDIGO ESTABLECIMIENTO/ESTRATEGI" prompt="Sexto: Entre 0 y 9" sqref="H3:H5" xr:uid="{6FBFF67B-1364-4C88-B924-852B727E4E66}">
      <formula1>0</formula1>
      <formula2>9</formula2>
    </dataValidation>
    <dataValidation type="whole" allowBlank="1" showInputMessage="1" showErrorMessage="1" promptTitle="DÍGITO REGIÓN:" prompt="Primer: Entre 0 y 1" sqref="C2" xr:uid="{FCF83D14-153E-4B84-BB67-1FA7F67D6EDE}">
      <formula1>0</formula1>
      <formula2>1</formula2>
    </dataValidation>
    <dataValidation type="whole" allowBlank="1" showInputMessage="1" showErrorMessage="1" promptTitle="DÍGITO COMUNA:" prompt="Primer: Entre 1 y 7" sqref="E2" xr:uid="{61534701-ECEE-4D4E-BA71-7A996F889D6B}">
      <formula1>1</formula1>
      <formula2>7</formula2>
    </dataValidation>
    <dataValidation type="whole" allowBlank="1" showInputMessage="1" showErrorMessage="1" promptTitle="DÍGITO REGIÓN:" prompt="Segundo: Entre 0 y 9" sqref="D2" xr:uid="{591357E6-3AE2-40E6-8386-1CBB1855E242}">
      <formula1>0</formula1>
      <formula2>9</formula2>
    </dataValidation>
    <dataValidation type="whole" allowBlank="1" showInputMessage="1" showErrorMessage="1" promptTitle="DÍGITO COMUNA:" prompt="Segundo: Entre 0 y 9" sqref="F2" xr:uid="{3144EBC5-B4E0-470C-BA7C-157ED1ACB689}">
      <formula1>0</formula1>
      <formula2>9</formula2>
    </dataValidation>
    <dataValidation type="whole" allowBlank="1" showInputMessage="1" showErrorMessage="1" promptTitle="DÍGITO COMUNA:" prompt="Tercer: Entre 0 y 9" sqref="G2" xr:uid="{E6661D6F-67C9-4913-9F90-D046237DB990}">
      <formula1>0</formula1>
      <formula2>9</formula2>
    </dataValidation>
    <dataValidation type="whole" allowBlank="1" showInputMessage="1" showErrorMessage="1" promptTitle="CÓDIGO ESTABLECIMIENTO/ESTRATEGI" prompt="Primer: Entre 1 y 9" sqref="C3:C5" xr:uid="{2A9B0B8A-D8CE-4B86-ACF6-84F150B6DE2D}">
      <formula1>1</formula1>
      <formula2>9</formula2>
    </dataValidation>
    <dataValidation type="whole" allowBlank="1" showInputMessage="1" showErrorMessage="1" promptTitle="CÓDIGO ESTABLECIMIENTO/ESTRATEGI" prompt="Segundo: Entre 0 y 9" sqref="D3:D5" xr:uid="{5B60589A-0636-4C60-8E74-97F8E59ABA8C}">
      <formula1>0</formula1>
      <formula2>9</formula2>
    </dataValidation>
    <dataValidation type="whole" allowBlank="1" showInputMessage="1" showErrorMessage="1" promptTitle="CÓDIGO ESTABLECIMIENTO/ESTRATEGI" prompt="Tercer: Entre 0 y 9" sqref="E3:E5" xr:uid="{27EB1E48-36D9-4D67-8940-282D216E5727}">
      <formula1>0</formula1>
      <formula2>9</formula2>
    </dataValidation>
    <dataValidation type="whole" allowBlank="1" showInputMessage="1" showErrorMessage="1" promptTitle="CÓDIGO ESTABLECIMIENTO/ESTRATEGI" prompt="Cuarto: Entre 0 y 9" sqref="F3:F5" xr:uid="{BE616E30-B88A-4450-9C71-3388D5289ABA}">
      <formula1>0</formula1>
      <formula2>9</formula2>
    </dataValidation>
    <dataValidation type="whole" allowBlank="1" showInputMessage="1" showErrorMessage="1" promptTitle="CÓDIGO ESTABLECIMIENTO/ESTRATEGI" prompt="Quinto: Entre 0 y 9" sqref="G3:G5" xr:uid="{AE1E904A-291F-42B0-8269-9859B7D7FD63}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 xr:uid="{179633E8-33AF-4A2F-BA1F-6CFF9AC10DFC}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 xr:uid="{96399E6C-4D6A-4380-A15E-37B04F016567}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4602E245-F44E-492E-9B9B-9ED2B184B719}">
      <formula1>$AA$11:$AA$22</formula1>
    </dataValidation>
    <dataValidation type="list" allowBlank="1" showInputMessage="1" showErrorMessage="1" sqref="AB11" xr:uid="{8421B636-2E9B-4836-B969-D3CFDE4C65AE}">
      <formula1>$AB$11:$AB$42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7EF1-2729-48C3-9A40-69B86B8AEAC2}">
  <dimension ref="A1:PX149"/>
  <sheetViews>
    <sheetView tabSelected="1" topLeftCell="B1" workbookViewId="0">
      <selection sqref="A1:A1048576"/>
    </sheetView>
  </sheetViews>
  <sheetFormatPr baseColWidth="10" defaultColWidth="11.7109375" defaultRowHeight="10.5" x14ac:dyDescent="0.15"/>
  <cols>
    <col min="1" max="1" width="18.28515625" style="53" hidden="1" customWidth="1"/>
    <col min="2" max="2" width="37.85546875" style="53" customWidth="1"/>
    <col min="3" max="3" width="33.7109375" style="53" customWidth="1"/>
    <col min="4" max="4" width="15" style="53" customWidth="1"/>
    <col min="5" max="5" width="12.7109375" style="53" customWidth="1"/>
    <col min="6" max="6" width="15.140625" style="53" customWidth="1"/>
    <col min="7" max="11" width="12.7109375" style="53" customWidth="1"/>
    <col min="12" max="12" width="15.42578125" style="53" customWidth="1"/>
    <col min="13" max="13" width="12.7109375" style="53" customWidth="1"/>
    <col min="14" max="14" width="15.7109375" style="53" customWidth="1"/>
    <col min="15" max="15" width="15.42578125" style="53" customWidth="1"/>
    <col min="16" max="16" width="14.140625" style="53" customWidth="1"/>
    <col min="17" max="17" width="14.42578125" style="53" customWidth="1"/>
    <col min="18" max="22" width="11.7109375" style="53"/>
    <col min="23" max="25" width="17" style="53" customWidth="1"/>
    <col min="26" max="26" width="17" style="53" hidden="1" customWidth="1"/>
    <col min="27" max="27" width="5.85546875" style="56" hidden="1" customWidth="1"/>
    <col min="28" max="36" width="12.7109375" style="56" hidden="1" customWidth="1"/>
    <col min="37" max="37" width="10.7109375" style="56" hidden="1" customWidth="1"/>
    <col min="38" max="38" width="12.7109375" style="56" hidden="1" customWidth="1"/>
    <col min="39" max="42" width="12.7109375" style="56" customWidth="1"/>
    <col min="43" max="43" width="6.5703125" style="56" customWidth="1"/>
    <col min="44" max="44" width="5.28515625" style="56" customWidth="1"/>
    <col min="45" max="45" width="5.85546875" style="56" customWidth="1"/>
    <col min="46" max="46" width="8.28515625" style="56" customWidth="1"/>
    <col min="47" max="47" width="11.42578125" style="56" customWidth="1"/>
    <col min="48" max="48" width="5.140625" style="56" customWidth="1"/>
    <col min="49" max="49" width="6.140625" style="56" customWidth="1"/>
    <col min="50" max="50" width="5.28515625" style="56" customWidth="1"/>
    <col min="51" max="51" width="5.7109375" style="56" customWidth="1"/>
    <col min="52" max="52" width="6.85546875" style="56" customWidth="1"/>
    <col min="53" max="53" width="6.42578125" style="56" customWidth="1"/>
    <col min="54" max="55" width="12.85546875" style="53" customWidth="1"/>
    <col min="56" max="16384" width="11.7109375" style="53"/>
  </cols>
  <sheetData>
    <row r="1" spans="1:55" s="46" customFormat="1" ht="12.75" customHeight="1" x14ac:dyDescent="0.15">
      <c r="B1" s="47" t="s">
        <v>12</v>
      </c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</row>
    <row r="2" spans="1:55" s="46" customFormat="1" ht="12.75" customHeight="1" x14ac:dyDescent="0.15">
      <c r="B2" s="47" t="s">
        <v>59</v>
      </c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</row>
    <row r="3" spans="1:55" s="46" customFormat="1" ht="12.75" customHeight="1" x14ac:dyDescent="0.2">
      <c r="B3" s="47" t="s">
        <v>60</v>
      </c>
      <c r="E3" s="49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</row>
    <row r="4" spans="1:55" s="46" customFormat="1" ht="12.75" customHeight="1" x14ac:dyDescent="0.15">
      <c r="B4" s="47" t="s">
        <v>61</v>
      </c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</row>
    <row r="5" spans="1:55" s="46" customFormat="1" ht="12.75" customHeight="1" x14ac:dyDescent="0.15">
      <c r="B5" s="47" t="s">
        <v>62</v>
      </c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</row>
    <row r="6" spans="1:55" s="50" customFormat="1" x14ac:dyDescent="0.15">
      <c r="B6" s="404"/>
      <c r="C6" s="404"/>
      <c r="D6" s="404"/>
      <c r="E6" s="404"/>
      <c r="F6" s="404"/>
      <c r="G6" s="404"/>
      <c r="H6" s="404"/>
      <c r="I6" s="404"/>
      <c r="J6" s="404"/>
      <c r="K6" s="404"/>
      <c r="L6" s="404"/>
      <c r="M6" s="51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</row>
    <row r="7" spans="1:55" s="50" customFormat="1" ht="24.75" customHeight="1" x14ac:dyDescent="0.15">
      <c r="B7" s="405" t="s">
        <v>63</v>
      </c>
      <c r="C7" s="405"/>
      <c r="D7" s="405"/>
      <c r="E7" s="405"/>
      <c r="F7" s="405"/>
      <c r="G7" s="405"/>
      <c r="H7" s="405"/>
      <c r="I7" s="405"/>
      <c r="J7" s="405"/>
      <c r="K7" s="405"/>
      <c r="L7" s="405"/>
      <c r="M7" s="405"/>
      <c r="N7" s="405"/>
      <c r="O7" s="405"/>
      <c r="P7" s="405"/>
      <c r="Q7" s="405"/>
      <c r="R7" s="405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</row>
    <row r="8" spans="1:55" ht="17.25" customHeight="1" x14ac:dyDescent="0.15">
      <c r="B8" s="54" t="s">
        <v>64</v>
      </c>
      <c r="C8" s="55"/>
    </row>
    <row r="9" spans="1:55" ht="21" customHeight="1" x14ac:dyDescent="0.15">
      <c r="B9" s="406" t="s">
        <v>65</v>
      </c>
      <c r="C9" s="409" t="s">
        <v>66</v>
      </c>
      <c r="D9" s="409" t="s">
        <v>67</v>
      </c>
      <c r="E9" s="412" t="s">
        <v>68</v>
      </c>
      <c r="F9" s="413"/>
      <c r="G9" s="413"/>
      <c r="H9" s="413"/>
      <c r="I9" s="413"/>
      <c r="J9" s="413"/>
      <c r="K9" s="414"/>
      <c r="L9" s="415" t="s">
        <v>69</v>
      </c>
      <c r="M9" s="414"/>
      <c r="N9" s="416" t="s">
        <v>70</v>
      </c>
      <c r="O9" s="416"/>
      <c r="P9" s="417"/>
      <c r="Y9" s="56"/>
      <c r="Z9" s="56"/>
      <c r="BA9" s="53"/>
    </row>
    <row r="10" spans="1:55" ht="12.75" customHeight="1" x14ac:dyDescent="0.15">
      <c r="B10" s="407"/>
      <c r="C10" s="410"/>
      <c r="D10" s="410"/>
      <c r="E10" s="418" t="s">
        <v>71</v>
      </c>
      <c r="F10" s="421" t="s">
        <v>72</v>
      </c>
      <c r="G10" s="444" t="s">
        <v>73</v>
      </c>
      <c r="H10" s="447" t="s">
        <v>74</v>
      </c>
      <c r="I10" s="444" t="s">
        <v>75</v>
      </c>
      <c r="J10" s="444" t="s">
        <v>76</v>
      </c>
      <c r="K10" s="450" t="s">
        <v>77</v>
      </c>
      <c r="L10" s="453" t="s">
        <v>78</v>
      </c>
      <c r="M10" s="435" t="s">
        <v>79</v>
      </c>
      <c r="N10" s="438" t="s">
        <v>80</v>
      </c>
      <c r="O10" s="441" t="s">
        <v>81</v>
      </c>
      <c r="P10" s="424" t="s">
        <v>82</v>
      </c>
      <c r="Z10" s="56"/>
    </row>
    <row r="11" spans="1:55" ht="12.75" customHeight="1" x14ac:dyDescent="0.15">
      <c r="B11" s="407"/>
      <c r="C11" s="410"/>
      <c r="D11" s="410"/>
      <c r="E11" s="419"/>
      <c r="F11" s="422"/>
      <c r="G11" s="445"/>
      <c r="H11" s="448"/>
      <c r="I11" s="445"/>
      <c r="J11" s="445"/>
      <c r="K11" s="451"/>
      <c r="L11" s="454"/>
      <c r="M11" s="436"/>
      <c r="N11" s="439"/>
      <c r="O11" s="442"/>
      <c r="P11" s="425"/>
      <c r="Z11" s="56"/>
    </row>
    <row r="12" spans="1:55" ht="14.25" customHeight="1" x14ac:dyDescent="0.15">
      <c r="B12" s="408"/>
      <c r="C12" s="411"/>
      <c r="D12" s="411"/>
      <c r="E12" s="420"/>
      <c r="F12" s="423"/>
      <c r="G12" s="446"/>
      <c r="H12" s="449"/>
      <c r="I12" s="446"/>
      <c r="J12" s="446"/>
      <c r="K12" s="452"/>
      <c r="L12" s="455"/>
      <c r="M12" s="437"/>
      <c r="N12" s="440"/>
      <c r="O12" s="443"/>
      <c r="P12" s="426"/>
      <c r="Z12" s="56"/>
    </row>
    <row r="13" spans="1:55" ht="15" customHeight="1" x14ac:dyDescent="0.2">
      <c r="A13" s="57">
        <v>15080014</v>
      </c>
      <c r="B13" s="407" t="s">
        <v>83</v>
      </c>
      <c r="C13" s="58" t="s">
        <v>84</v>
      </c>
      <c r="D13" s="59">
        <f t="array" ref="D13">IFERROR(VLOOKUP($A13,Filtro09!A5:Q53,2,FALSE),0)</f>
        <v>61708</v>
      </c>
      <c r="E13" s="60">
        <f>IFERROR(VLOOKUP($A13,Filtro09!A5:Q53,3,FALSE),0)</f>
        <v>0</v>
      </c>
      <c r="F13" s="61">
        <f>IFERROR(VLOOKUP($A13,Filtro09!B5:S49,4,FALSE),0)</f>
        <v>0</v>
      </c>
      <c r="G13" s="61">
        <f>IFERROR(VLOOKUP($A13,Filtro09!C5:S8,5,FALSE),0)</f>
        <v>0</v>
      </c>
      <c r="H13" s="62">
        <f t="array" ref="H13">IFERROR(VLOOKUP($A13,Filtro09!A5:Q53,6,FALSE),0)</f>
        <v>30758</v>
      </c>
      <c r="I13" s="62">
        <f>IFERROR(VLOOKUP($A13,Filtro09!A5:S51,7,FALSE),0)</f>
        <v>30950</v>
      </c>
      <c r="J13" s="61">
        <f>IFERROR(VLOOKUP($A13,Filtro09!A5:S51,8,FALSE),0)</f>
        <v>0</v>
      </c>
      <c r="K13" s="63">
        <f>IFERROR(VLOOKUP($A13,Filtro09!A5:S51,9,FALSE),0)</f>
        <v>0</v>
      </c>
      <c r="L13" s="64">
        <f t="array" ref="L13">IFERROR(VLOOKUP($A13,Filtro09!A5:Q53,10,FALSE),0)</f>
        <v>0</v>
      </c>
      <c r="M13" s="65">
        <f t="array" ref="M13">IFERROR(VLOOKUP($A13,Filtro09!A5:Q53,11,FALSE),0)</f>
        <v>0</v>
      </c>
      <c r="N13" s="66">
        <f t="array" ref="N13">IFERROR(VLOOKUP($A13,Filtro09!A5:Q53,12,FALSE),0)</f>
        <v>0</v>
      </c>
      <c r="O13" s="61">
        <f t="array" ref="O13">IFERROR(VLOOKUP($A13,Filtro09!A5:Q53,13,FALSE),0)</f>
        <v>0</v>
      </c>
      <c r="P13" s="67">
        <f t="array" ref="P13">IFERROR(VLOOKUP($A13,Filtro09!A5:Q53,14,FALSE),0)</f>
        <v>0</v>
      </c>
      <c r="Z13" s="56"/>
      <c r="AA13" s="68"/>
      <c r="AB13" s="69" t="str">
        <f>IF(AND(OR(D13&lt;&gt;0),N37=""),"* No olvide digitar la Sección B, Número de personas intrasistema que retiran, en el grupo de Gestantes:Normal, Sobrepeso y Obesas.","")</f>
        <v/>
      </c>
      <c r="AC13" s="68"/>
      <c r="AD13" s="68"/>
      <c r="AE13" s="68"/>
      <c r="AF13" s="68"/>
      <c r="AG13" s="68"/>
      <c r="AH13" s="68"/>
      <c r="AI13" s="70">
        <f>IF(AND(OR($D13&lt;&gt;0),$N$37=""),1,0)</f>
        <v>0</v>
      </c>
    </row>
    <row r="14" spans="1:55" ht="15" customHeight="1" x14ac:dyDescent="0.2">
      <c r="A14" s="57">
        <v>15080015</v>
      </c>
      <c r="B14" s="407"/>
      <c r="C14" s="58" t="s">
        <v>85</v>
      </c>
      <c r="D14" s="59">
        <f t="array" ref="D14">IFERROR(VLOOKUP($A14,Filtro09!A6:Q54,2,FALSE),0)</f>
        <v>120528</v>
      </c>
      <c r="E14" s="60">
        <f>IFERROR(VLOOKUP($A14,Filtro09!A6:Q54,3,FALSE),0)</f>
        <v>0</v>
      </c>
      <c r="F14" s="61">
        <f>IFERROR(VLOOKUP($A14,Filtro09!B6:S50,4,FALSE),0)</f>
        <v>0</v>
      </c>
      <c r="G14" s="61">
        <f>IFERROR(VLOOKUP($A14,Filtro09!C6:S9,5,FALSE),0)</f>
        <v>0</v>
      </c>
      <c r="H14" s="71">
        <f t="array" ref="H14">IFERROR(VLOOKUP($A14,Filtro09!A6:Q54,6,FALSE),0)</f>
        <v>0</v>
      </c>
      <c r="I14" s="72">
        <f>IFERROR(VLOOKUP($A14,Filtro09!A6:S52,7,FALSE),0)</f>
        <v>0</v>
      </c>
      <c r="J14" s="62">
        <f t="array" ref="J14">IFERROR(VLOOKUP($A14,Filtro09!A5:Q53,8,FALSE),0)</f>
        <v>68451</v>
      </c>
      <c r="K14" s="73">
        <f t="array" ref="K14">IFERROR(VLOOKUP($A14,Filtro09!A5:Q53,9,FALSE),0)</f>
        <v>51360</v>
      </c>
      <c r="L14" s="74">
        <f t="array" ref="L14">IFERROR(VLOOKUP($A14,Filtro09!A6:Q54,10,FALSE),0)</f>
        <v>481</v>
      </c>
      <c r="M14" s="65">
        <f t="array" ref="M14">IFERROR(VLOOKUP($A14,Filtro09!A6:Q54,11,FALSE),0)</f>
        <v>0</v>
      </c>
      <c r="N14" s="75">
        <f t="array" ref="N14">IFERROR(VLOOKUP($A14,Filtro09!A6:Q54,12,FALSE),0)</f>
        <v>159</v>
      </c>
      <c r="O14" s="76">
        <f t="array" ref="O14">IFERROR(VLOOKUP($A14,Filtro09!A6:Q54,13,FALSE),0)</f>
        <v>35</v>
      </c>
      <c r="P14" s="77">
        <f t="array" ref="P14">IFERROR(VLOOKUP($A14,Filtro09!A6:Q54,14,FALSE),0)</f>
        <v>42</v>
      </c>
      <c r="Q14" s="53" t="str">
        <f>$AB14&amp;$AC14&amp;$AD14&amp;$AE14</f>
        <v/>
      </c>
      <c r="Z14" s="56"/>
      <c r="AA14" s="68"/>
      <c r="AB14" s="69" t="str">
        <f>IF(AND(OR(D14&lt;&gt;0),N37=""),"* No olvide digitar la Sección B, Número de personas intrasistema que retiran, en el grupo de Gestantes:Normal, Sobrepeso y Obesas.","")</f>
        <v/>
      </c>
      <c r="AC14" s="78"/>
      <c r="AD14" s="78"/>
      <c r="AE14" s="78"/>
      <c r="AF14" s="78"/>
      <c r="AI14" s="70">
        <f t="shared" ref="AI14:AI15" si="0">IF(AND(OR($D14&lt;&gt;0),$N$37=""),1,0)</f>
        <v>0</v>
      </c>
      <c r="AJ14" s="78"/>
      <c r="AK14" s="78"/>
      <c r="AL14" s="78"/>
      <c r="AM14" s="78"/>
    </row>
    <row r="15" spans="1:55" ht="15" customHeight="1" x14ac:dyDescent="0.2">
      <c r="A15" s="57">
        <v>15080008</v>
      </c>
      <c r="B15" s="407"/>
      <c r="C15" s="58" t="s">
        <v>86</v>
      </c>
      <c r="D15" s="59">
        <f t="array" ref="D15">IFERROR(VLOOKUP($A15,Filtro09!A7:Q55,2,FALSE),0)</f>
        <v>29583</v>
      </c>
      <c r="E15" s="60">
        <f>IFERROR(VLOOKUP($A15,Filtro09!A7:Q55,3,FALSE),0)</f>
        <v>0</v>
      </c>
      <c r="F15" s="61">
        <f>IFERROR(VLOOKUP($A15,Filtro09!B7:S51,4,FALSE),0)</f>
        <v>0</v>
      </c>
      <c r="G15" s="61">
        <f>IFERROR(VLOOKUP($A15,Filtro09!C7:S10,5,FALSE),0)</f>
        <v>0</v>
      </c>
      <c r="H15" s="71">
        <f t="array" ref="H15">IFERROR(VLOOKUP($A15,Filtro09!A7:Q55,6,FALSE),0)</f>
        <v>0</v>
      </c>
      <c r="I15" s="72">
        <f>IFERROR(VLOOKUP($A15,Filtro09!A7:S53,7,FALSE),0)</f>
        <v>0</v>
      </c>
      <c r="J15" s="79">
        <f>IFERROR(VLOOKUP($A15,Filtro09!A7:S53,8,FALSE),0)</f>
        <v>0</v>
      </c>
      <c r="K15" s="80">
        <f t="array" ref="K15">IFERROR(VLOOKUP($A15,Filtro09!A6:Q54,9,FALSE),0)</f>
        <v>0</v>
      </c>
      <c r="L15" s="81">
        <f t="array" ref="L15">IFERROR(VLOOKUP($A15,Filtro09!A7:Q55,10,FALSE),0)</f>
        <v>16181</v>
      </c>
      <c r="M15" s="65">
        <f t="array" ref="M15">IFERROR(VLOOKUP($A15,Filtro09!A7:Q55,11,FALSE),0)</f>
        <v>0</v>
      </c>
      <c r="N15" s="82">
        <f t="array" ref="N15">IFERROR(VLOOKUP($A15,Filtro09!A7:Q55,12,FALSE),0)</f>
        <v>7594</v>
      </c>
      <c r="O15" s="83">
        <f t="array" ref="O15">IFERROR(VLOOKUP($A15,Filtro09!A7:Q55,13,FALSE),0)</f>
        <v>1967</v>
      </c>
      <c r="P15" s="84">
        <f t="array" ref="P15">IFERROR(VLOOKUP($A15,Filtro09!A7:Q55,14,FALSE),0)</f>
        <v>3841</v>
      </c>
      <c r="Q15" s="53" t="str">
        <f>$AB15&amp;$AC15&amp;$AD15&amp;$AE15</f>
        <v/>
      </c>
      <c r="Z15" s="56"/>
      <c r="AA15" s="68"/>
      <c r="AB15" s="69" t="str">
        <f>IF(AND(OR(D15&lt;&gt;0),N37=""),"* No olvide digitar la Sección B, Número de personas intrasistema que retiran, en el grupo de Gestantes:Normal, Sobrepeso y Obesas.","")</f>
        <v/>
      </c>
      <c r="AC15" s="78"/>
      <c r="AD15" s="78"/>
      <c r="AE15" s="78"/>
      <c r="AF15" s="78"/>
      <c r="AI15" s="70">
        <f t="shared" si="0"/>
        <v>0</v>
      </c>
      <c r="AJ15" s="78"/>
      <c r="AK15" s="78"/>
      <c r="AL15" s="78"/>
      <c r="AM15" s="78"/>
      <c r="BB15" s="56"/>
      <c r="BC15" s="56"/>
    </row>
    <row r="16" spans="1:55" ht="15" customHeight="1" x14ac:dyDescent="0.2">
      <c r="A16" s="57">
        <v>15900010</v>
      </c>
      <c r="B16" s="407"/>
      <c r="C16" s="58" t="s">
        <v>87</v>
      </c>
      <c r="D16" s="59">
        <f t="array" ref="D16">IFERROR(VLOOKUP($A16,Filtro09!A8:Q56,2,FALSE),0)</f>
        <v>39924.280000000035</v>
      </c>
      <c r="E16" s="85">
        <f>IFERROR(VLOOKUP($A16,Filtro09!A5:Q53,3,FALSE),0)</f>
        <v>3668.2799999999988</v>
      </c>
      <c r="F16" s="86">
        <f t="array" ref="F16">IFERROR(VLOOKUP($A16,Filtro09!A5:Q53,4,FALSE),0)</f>
        <v>9665.1999999999989</v>
      </c>
      <c r="G16" s="62">
        <f t="array" ref="G16">IFERROR(VLOOKUP($A16,Filtro09!A5:Q53,5,FALSE),0)</f>
        <v>26590.800000000061</v>
      </c>
      <c r="H16" s="71">
        <f t="array" ref="H16">IFERROR(VLOOKUP($A16,Filtro09!A8:Q56,6,FALSE),0)</f>
        <v>0</v>
      </c>
      <c r="I16" s="72">
        <f>IFERROR(VLOOKUP($A16,Filtro09!A8:S54,7,FALSE),0)</f>
        <v>0</v>
      </c>
      <c r="J16" s="79">
        <f>IFERROR(VLOOKUP($A16,Filtro09!A8:S54,8,FALSE),0)</f>
        <v>0</v>
      </c>
      <c r="K16" s="80">
        <f t="array" ref="K16">IFERROR(VLOOKUP($A16,Filtro09!A7:Q55,9,FALSE),0)</f>
        <v>0</v>
      </c>
      <c r="L16" s="87">
        <f t="array" ref="L16">IFERROR(VLOOKUP($A16,Filtro09!A8:Q56,10,FALSE),0)</f>
        <v>0</v>
      </c>
      <c r="M16" s="65">
        <f t="array" ref="M16">IFERROR(VLOOKUP($A16,Filtro09!A8:Q56,11,FALSE),0)</f>
        <v>0</v>
      </c>
      <c r="N16" s="88">
        <f t="array" ref="N16">IFERROR(VLOOKUP($A16,Filtro09!A8:Q56,12,FALSE),0)</f>
        <v>0</v>
      </c>
      <c r="O16" s="89">
        <f t="array" ref="O16">IFERROR(VLOOKUP($A16,Filtro09!A8:Q56,13,FALSE),0)</f>
        <v>0</v>
      </c>
      <c r="P16" s="90">
        <f t="array" ref="P16">IFERROR(VLOOKUP($A16,Filtro09!A8:Q56,14,FALSE),0)</f>
        <v>0</v>
      </c>
      <c r="Z16" s="56"/>
      <c r="AB16" s="69" t="str">
        <f>IF(AND(OR(D16&lt;&gt;0),N37=""),"* No olvide digitar la Sección B, Número de personas intrasistema que retiran, en el grupo de Gestantes:Normal, Sobrepeso y Obesas.","")</f>
        <v/>
      </c>
      <c r="AI16" s="70">
        <f>IF(AND(OR($D16&lt;&gt;0),$N$37=""),1,0)</f>
        <v>0</v>
      </c>
    </row>
    <row r="17" spans="1:53" ht="15" customHeight="1" x14ac:dyDescent="0.15">
      <c r="A17" s="91"/>
      <c r="B17" s="408"/>
      <c r="C17" s="92" t="s">
        <v>88</v>
      </c>
      <c r="D17" s="93">
        <f>SUM(E17:P17)</f>
        <v>251743.28000000006</v>
      </c>
      <c r="E17" s="94">
        <f>SUM(E16)</f>
        <v>3668.2799999999988</v>
      </c>
      <c r="F17" s="95">
        <f>SUM(F16)</f>
        <v>9665.1999999999989</v>
      </c>
      <c r="G17" s="95">
        <f>SUM(G16)</f>
        <v>26590.800000000061</v>
      </c>
      <c r="H17" s="96">
        <f>SUM(H13)</f>
        <v>30758</v>
      </c>
      <c r="I17" s="96">
        <f>SUM(I13)</f>
        <v>30950</v>
      </c>
      <c r="J17" s="96">
        <f>SUM(J14)</f>
        <v>68451</v>
      </c>
      <c r="K17" s="97">
        <f>SUM(K14)</f>
        <v>51360</v>
      </c>
      <c r="L17" s="98">
        <f>SUM(L14:L15)</f>
        <v>16662</v>
      </c>
      <c r="M17" s="99"/>
      <c r="N17" s="100">
        <f>SUM(N14:N15)</f>
        <v>7753</v>
      </c>
      <c r="O17" s="101">
        <f>SUM(O14:O15)</f>
        <v>2002</v>
      </c>
      <c r="P17" s="102">
        <f>SUM(P14:P15)</f>
        <v>3883</v>
      </c>
      <c r="Z17" s="56"/>
    </row>
    <row r="18" spans="1:53" ht="14.25" customHeight="1" x14ac:dyDescent="0.2">
      <c r="A18" s="57">
        <v>15080016</v>
      </c>
      <c r="B18" s="407" t="s">
        <v>89</v>
      </c>
      <c r="C18" s="58" t="s">
        <v>84</v>
      </c>
      <c r="D18" s="59">
        <f t="array" ref="D18">IFERROR(VLOOKUP($A18,Filtro09!A5:Q53,2,FALSE),0)</f>
        <v>4546</v>
      </c>
      <c r="E18" s="60">
        <f>IFERROR(VLOOKUP($A18,Filtro09!A10:Q58,3,FALSE),0)</f>
        <v>0</v>
      </c>
      <c r="F18" s="61">
        <f>IFERROR(VLOOKUP($A18,Filtro09!B10:S54,4,FALSE),0)</f>
        <v>0</v>
      </c>
      <c r="G18" s="61">
        <f t="array" ref="G18">IFERROR(VLOOKUP($A18,Filtro09!A5:Q53,5,FALSE),0)</f>
        <v>0</v>
      </c>
      <c r="H18" s="62">
        <f t="array" ref="H18">IFERROR(VLOOKUP($A18,Filtro09!A5:Q53,6,FALSE),0)</f>
        <v>550</v>
      </c>
      <c r="I18" s="62">
        <f t="array" ref="I18">IFERROR(VLOOKUP($A18,Filtro09!A5:Q53,7,FALSE),0)</f>
        <v>575</v>
      </c>
      <c r="J18" s="61">
        <f>IFERROR(VLOOKUP($A18,Filtro09!A10:S56,8,FALSE),0)</f>
        <v>2031</v>
      </c>
      <c r="K18" s="63">
        <f t="array" ref="K18">IFERROR(VLOOKUP($A18,Filtro09!A9:Q57,9,FALSE),0)</f>
        <v>1390</v>
      </c>
      <c r="L18" s="64">
        <f t="array" ref="L18">IFERROR(VLOOKUP($A18,Filtro09!A5:Q53,10,FALSE),0)</f>
        <v>0</v>
      </c>
      <c r="M18" s="65">
        <f t="array" ref="M18">IFERROR(VLOOKUP($A18,Filtro09!#REF!,11,FALSE),0)</f>
        <v>0</v>
      </c>
      <c r="N18" s="66">
        <f t="array" ref="N18">IFERROR(VLOOKUP($A18,Filtro09!A10:Q58,12,FALSE),0)</f>
        <v>0</v>
      </c>
      <c r="O18" s="61">
        <f t="array" ref="O18">IFERROR(VLOOKUP($A18,Filtro09!A10:Q58,13,FALSE),0)</f>
        <v>0</v>
      </c>
      <c r="P18" s="67">
        <f t="array" ref="P18">IFERROR(VLOOKUP($A18,Filtro09!A10:Q58,14,FALSE),0)</f>
        <v>0</v>
      </c>
      <c r="Z18" s="56"/>
      <c r="AA18" s="68"/>
      <c r="AB18" s="68"/>
      <c r="AC18" s="68"/>
      <c r="AD18" s="68"/>
      <c r="AE18" s="68"/>
      <c r="AF18" s="68"/>
      <c r="AG18" s="68"/>
      <c r="AH18" s="68"/>
      <c r="AI18" s="68"/>
    </row>
    <row r="19" spans="1:53" ht="15" customHeight="1" x14ac:dyDescent="0.2">
      <c r="A19" s="57">
        <v>15080017</v>
      </c>
      <c r="B19" s="407"/>
      <c r="C19" s="103" t="s">
        <v>85</v>
      </c>
      <c r="D19" s="59">
        <f t="array" ref="D19">IFERROR(VLOOKUP($A19,Filtro09!A6:Q54,2,FALSE),0)</f>
        <v>12</v>
      </c>
      <c r="E19" s="60">
        <f>IFERROR(VLOOKUP($A19,Filtro09!A11:Q59,3,FALSE),0)</f>
        <v>0</v>
      </c>
      <c r="F19" s="61">
        <f>IFERROR(VLOOKUP($A19,Filtro09!B11:S55,4,FALSE),0)</f>
        <v>0</v>
      </c>
      <c r="G19" s="61">
        <f t="array" ref="G19">IFERROR(VLOOKUP($A19,Filtro09!A6:Q54,5,FALSE),0)</f>
        <v>0</v>
      </c>
      <c r="H19" s="62">
        <f t="array" ref="H19">IFERROR(VLOOKUP($A19,Filtro09!A6:Q54,6,FALSE),0)</f>
        <v>0</v>
      </c>
      <c r="I19" s="62">
        <f t="array" ref="I19">IFERROR(VLOOKUP($A19,Filtro09!A6:Q54,7,FALSE),0)</f>
        <v>0</v>
      </c>
      <c r="J19" s="61">
        <f>IFERROR(VLOOKUP($A19,Filtro09!A11:S57,8,FALSE),0)</f>
        <v>0</v>
      </c>
      <c r="K19" s="63">
        <f t="array" ref="K19">IFERROR(VLOOKUP($A19,Filtro09!A10:Q58,9,FALSE),0)</f>
        <v>0</v>
      </c>
      <c r="L19" s="64">
        <f t="array" ref="L19">IFERROR(VLOOKUP($A19,Filtro09!A6:Q54,10,FALSE),0)</f>
        <v>0</v>
      </c>
      <c r="M19" s="65">
        <f t="array" ref="M19">IFERROR(VLOOKUP($A19,Filtro09!A5:Q53,11,FALSE),0)</f>
        <v>6</v>
      </c>
      <c r="N19" s="66">
        <f t="array" ref="N19">IFERROR(VLOOKUP($A19,Filtro09!A11:Q59,12,FALSE),0)</f>
        <v>6</v>
      </c>
      <c r="O19" s="61">
        <f t="array" ref="O19">IFERROR(VLOOKUP($A19,Filtro09!A11:Q59,13,FALSE),0)</f>
        <v>0</v>
      </c>
      <c r="P19" s="67">
        <f t="array" ref="P19">IFERROR(VLOOKUP($A19,Filtro09!A11:Q59,14,FALSE),0)</f>
        <v>0</v>
      </c>
      <c r="Z19" s="56"/>
      <c r="AA19" s="68"/>
      <c r="AB19" s="68"/>
      <c r="AC19" s="68"/>
      <c r="AD19" s="68"/>
      <c r="AE19" s="68"/>
      <c r="AF19" s="68"/>
      <c r="AG19" s="68"/>
      <c r="AH19" s="68"/>
      <c r="AI19" s="68"/>
    </row>
    <row r="20" spans="1:53" ht="15" customHeight="1" x14ac:dyDescent="0.2">
      <c r="A20" s="57">
        <v>15010500</v>
      </c>
      <c r="B20" s="407"/>
      <c r="C20" s="103" t="s">
        <v>90</v>
      </c>
      <c r="D20" s="59">
        <f t="array" ref="D20">IFERROR(VLOOKUP($A20,Filtro09!A5:Q53,2,FALSE),0)</f>
        <v>5313</v>
      </c>
      <c r="E20" s="60">
        <f>IFERROR(VLOOKUP($A20,Filtro09!A12:Q60,3,FALSE),0)</f>
        <v>0</v>
      </c>
      <c r="F20" s="61">
        <f>IFERROR(VLOOKUP($A20,Filtro09!B12:S56,4,FALSE),0)</f>
        <v>0</v>
      </c>
      <c r="G20" s="61">
        <f t="array" ref="G20">IFERROR(VLOOKUP($A20,Filtro09!A5:Q53,5,FALSE),0)</f>
        <v>786</v>
      </c>
      <c r="H20" s="62">
        <f t="array" ref="H20">IFERROR(VLOOKUP($A20,Filtro09!A5:Q53,6,FALSE),0)</f>
        <v>547</v>
      </c>
      <c r="I20" s="62">
        <f t="array" ref="I20">IFERROR(VLOOKUP($A20,Filtro09!A7:Q55,7,FALSE),0)</f>
        <v>0</v>
      </c>
      <c r="J20" s="61">
        <f t="array" ref="J20">IFERROR(VLOOKUP($A20,Filtro09!A5:Q53,8,FALSE),0)</f>
        <v>2044</v>
      </c>
      <c r="K20" s="63">
        <f t="array" ref="K20">IFERROR(VLOOKUP($A20,Filtro09!A5:Q53,9,FALSE),0)</f>
        <v>1417</v>
      </c>
      <c r="L20" s="64">
        <f t="array" ref="L20">IFERROR(VLOOKUP($A20,Filtro09!A7:Q55,10,FALSE),0)</f>
        <v>0</v>
      </c>
      <c r="M20" s="65">
        <f t="array" ref="M20">IFERROR(VLOOKUP($A20,Filtro09!A6:Q54,11,FALSE),0)</f>
        <v>0</v>
      </c>
      <c r="N20" s="66">
        <f t="array" ref="N20">IFERROR(VLOOKUP($A20,Filtro09!A12:Q60,12,FALSE),0)</f>
        <v>0</v>
      </c>
      <c r="O20" s="61">
        <f t="array" ref="O20">IFERROR(VLOOKUP($A20,Filtro09!A12:Q60,13,FALSE),0)</f>
        <v>0</v>
      </c>
      <c r="P20" s="67">
        <f t="array" ref="P20">IFERROR(VLOOKUP($A20,Filtro09!A12:Q60,14,FALSE),0)</f>
        <v>0</v>
      </c>
      <c r="Q20" s="104"/>
      <c r="R20" s="104"/>
      <c r="Z20" s="56"/>
      <c r="AA20" s="68"/>
      <c r="AB20" s="68"/>
      <c r="AC20" s="68"/>
      <c r="AD20" s="68"/>
      <c r="AF20" s="68"/>
      <c r="AG20" s="68"/>
      <c r="AH20" s="68"/>
      <c r="AI20" s="68"/>
    </row>
    <row r="21" spans="1:53" ht="15" customHeight="1" x14ac:dyDescent="0.2">
      <c r="A21" s="57">
        <v>15080009</v>
      </c>
      <c r="B21" s="407"/>
      <c r="C21" s="58" t="s">
        <v>86</v>
      </c>
      <c r="D21" s="59">
        <f t="array" ref="D21">IFERROR(VLOOKUP($A21,Filtro09!A8:Q56,2,FALSE),0)</f>
        <v>550</v>
      </c>
      <c r="E21" s="60">
        <f>IFERROR(VLOOKUP($A21,Filtro09!A13:Q61,3,FALSE),0)</f>
        <v>0</v>
      </c>
      <c r="F21" s="61">
        <f>IFERROR(VLOOKUP($A21,Filtro09!B13:S57,4,FALSE),0)</f>
        <v>0</v>
      </c>
      <c r="G21" s="61">
        <f t="array" ref="G21">IFERROR(VLOOKUP($A21,Filtro09!A8:Q56,5,FALSE),0)</f>
        <v>0</v>
      </c>
      <c r="H21" s="62">
        <f t="array" ref="H21">IFERROR(VLOOKUP($A21,Filtro09!A6:Q54,6,FALSE),0)</f>
        <v>0</v>
      </c>
      <c r="I21" s="62">
        <f t="array" ref="I21">IFERROR(VLOOKUP($A21,Filtro09!A8:Q56,7,FALSE),0)</f>
        <v>0</v>
      </c>
      <c r="J21" s="61">
        <f t="array" ref="J21">IFERROR(VLOOKUP($A21,Filtro09!A6:Q54,8,FALSE),0)</f>
        <v>0</v>
      </c>
      <c r="K21" s="63">
        <f t="array" ref="K21">IFERROR(VLOOKUP($A21,Filtro09!A12:Q60,9,FALSE),0)</f>
        <v>0</v>
      </c>
      <c r="L21" s="64">
        <f t="array" ref="L21">IFERROR(VLOOKUP($A21,Filtro09!A8:Q56,10,FALSE),0)</f>
        <v>0</v>
      </c>
      <c r="M21" s="65">
        <f t="array" ref="M21">IFERROR(VLOOKUP($A21,Filtro09!A7:Q55,11,FALSE),0)</f>
        <v>446</v>
      </c>
      <c r="N21" s="66">
        <f t="array" ref="N21">IFERROR(VLOOKUP($A21,Filtro09!A13:Q61,12,FALSE),0)</f>
        <v>65</v>
      </c>
      <c r="O21" s="61">
        <f t="array" ref="O21">IFERROR(VLOOKUP($A21,Filtro09!A13:Q61,13,FALSE),0)</f>
        <v>16</v>
      </c>
      <c r="P21" s="67">
        <f t="array" ref="P21">IFERROR(VLOOKUP($A21,Filtro09!A13:Q61,14,FALSE),0)</f>
        <v>23</v>
      </c>
      <c r="Z21" s="56"/>
      <c r="AA21" s="68"/>
      <c r="AB21" s="68"/>
      <c r="AF21" s="68"/>
      <c r="AG21" s="68"/>
    </row>
    <row r="22" spans="1:53" ht="15" customHeight="1" x14ac:dyDescent="0.2">
      <c r="A22" s="57">
        <v>15900020</v>
      </c>
      <c r="B22" s="407"/>
      <c r="C22" s="58" t="s">
        <v>87</v>
      </c>
      <c r="D22" s="59">
        <f t="array" ref="D22">IFERROR(VLOOKUP($A22,Filtro09!A9:Q57,2,FALSE),0)</f>
        <v>1936.1999999999996</v>
      </c>
      <c r="E22" s="60">
        <f>IFERROR(VLOOKUP($A22,Filtro09!A14:Q62,3,FALSE),0)</f>
        <v>270.2</v>
      </c>
      <c r="F22" s="61">
        <f>IFERROR(VLOOKUP($A22,Filtro09!B14:S58,4,FALSE),0)</f>
        <v>0</v>
      </c>
      <c r="G22" s="61">
        <f t="array" ref="G22">IFERROR(VLOOKUP($A22,Filtro09!A9:Q57,5,FALSE),0)</f>
        <v>1296.299999999999</v>
      </c>
      <c r="H22" s="62">
        <f t="array" ref="H22">IFERROR(VLOOKUP($A22,Filtro09!A7:Q55,6,FALSE),0)</f>
        <v>0</v>
      </c>
      <c r="I22" s="62">
        <f t="array" ref="I22">IFERROR(VLOOKUP($A22,Filtro09!A9:Q57,7,FALSE),0)</f>
        <v>0</v>
      </c>
      <c r="J22" s="61">
        <f t="array" ref="J22">IFERROR(VLOOKUP($A22,Filtro09!A7:Q55,8,FALSE),0)</f>
        <v>0</v>
      </c>
      <c r="K22" s="63">
        <f t="array" ref="K22">IFERROR(VLOOKUP($A22,Filtro09!A13:Q61,9,FALSE),0)</f>
        <v>0</v>
      </c>
      <c r="L22" s="64">
        <f t="array" ref="L22">IFERROR(VLOOKUP($A22,Filtro09!A9:Q57,10,FALSE),0)</f>
        <v>0</v>
      </c>
      <c r="M22" s="65">
        <f t="array" ref="M22">IFERROR(VLOOKUP($A22,Filtro09!A8:Q56,11,FALSE),0)</f>
        <v>0</v>
      </c>
      <c r="N22" s="66">
        <f t="array" ref="N22">IFERROR(VLOOKUP($A22,Filtro09!A14:Q62,12,FALSE),0)</f>
        <v>0</v>
      </c>
      <c r="O22" s="61">
        <f t="array" ref="O22">IFERROR(VLOOKUP($A22,Filtro09!A14:Q62,13,FALSE),0)</f>
        <v>0</v>
      </c>
      <c r="P22" s="67">
        <f t="array" ref="P22">IFERROR(VLOOKUP($A22,Filtro09!A14:Q62,14,FALSE),0)</f>
        <v>0</v>
      </c>
      <c r="Z22" s="56"/>
    </row>
    <row r="23" spans="1:53" ht="15" customHeight="1" x14ac:dyDescent="0.15">
      <c r="A23" s="91"/>
      <c r="B23" s="408"/>
      <c r="C23" s="92" t="s">
        <v>88</v>
      </c>
      <c r="D23" s="93">
        <f>SUM(E23:P23)</f>
        <v>11468.5</v>
      </c>
      <c r="E23" s="94">
        <f>SUM(E22)</f>
        <v>270.2</v>
      </c>
      <c r="F23" s="95">
        <f>SUM(F20+F22)</f>
        <v>0</v>
      </c>
      <c r="G23" s="95">
        <f>SUM(G20+G22)</f>
        <v>2082.2999999999993</v>
      </c>
      <c r="H23" s="96">
        <f>SUM(H18+H20)</f>
        <v>1097</v>
      </c>
      <c r="I23" s="96">
        <f>SUM(I18+I20)</f>
        <v>575</v>
      </c>
      <c r="J23" s="96">
        <f>SUM(J18+J20)</f>
        <v>4075</v>
      </c>
      <c r="K23" s="97">
        <f>SUM(K18+K20)</f>
        <v>2807</v>
      </c>
      <c r="L23" s="105"/>
      <c r="M23" s="106">
        <f>SUM(M19+M21)</f>
        <v>452</v>
      </c>
      <c r="N23" s="100">
        <f>SUM(N19+N21)</f>
        <v>71</v>
      </c>
      <c r="O23" s="100">
        <f>SUM(O19+O21)</f>
        <v>16</v>
      </c>
      <c r="P23" s="107">
        <f>SUM(P19+P21)</f>
        <v>23</v>
      </c>
      <c r="Q23" s="104"/>
      <c r="R23" s="104"/>
      <c r="Z23" s="56"/>
    </row>
    <row r="24" spans="1:53" ht="15" customHeight="1" x14ac:dyDescent="0.2">
      <c r="A24" s="57">
        <v>15030100</v>
      </c>
      <c r="B24" s="406" t="s">
        <v>91</v>
      </c>
      <c r="C24" s="103" t="s">
        <v>92</v>
      </c>
      <c r="D24" s="108">
        <f t="array" ref="D24">IFERROR(VLOOKUP($A24,Filtro09!A5:Q53,2,FALSE),0)</f>
        <v>1357.7600000000011</v>
      </c>
      <c r="E24" s="109">
        <f t="array" ref="E24">IFERROR(VLOOKUP($A24,Filtro09!A5:Q53,3,FALSE),0)</f>
        <v>471.04</v>
      </c>
      <c r="F24" s="61">
        <f t="array" ref="F24">IFERROR(VLOOKUP($A24,Filtro09!A5:Q53,4,FALSE),0)</f>
        <v>452.42000000000013</v>
      </c>
      <c r="G24" s="61">
        <f t="array" ref="G24">IFERROR(VLOOKUP($A24,Filtro09!A5:Q53,5,FALSE),0)</f>
        <v>434.29999999999984</v>
      </c>
      <c r="H24" s="62">
        <f t="array" ref="H24">IFERROR(VLOOKUP($A24,Filtro09!A5:Q53,6,FALSE),0)</f>
        <v>0</v>
      </c>
      <c r="I24" s="62">
        <f t="array" ref="I24">IFERROR(VLOOKUP($A24,Filtro09!A5:Q53,7,FALSE),0)</f>
        <v>0</v>
      </c>
      <c r="J24" s="61">
        <f t="array" ref="J24">IFERROR(VLOOKUP($A24,Filtro09!A5:Q53,8,FALSE),0)</f>
        <v>0</v>
      </c>
      <c r="K24" s="63">
        <f t="array" ref="K24">IFERROR(VLOOKUP($A24,Filtro09!A5:Q53,9,FALSE),0)</f>
        <v>0</v>
      </c>
      <c r="L24" s="64">
        <f t="array" ref="L24">IFERROR(VLOOKUP($A24,Filtro09!A5:Q53,10,FALSE),0)</f>
        <v>0</v>
      </c>
      <c r="M24" s="65">
        <f t="array" ref="M24">IFERROR(VLOOKUP($A24,Filtro09!A5:Q53,11,FALSE),0)</f>
        <v>0</v>
      </c>
      <c r="N24" s="66">
        <f t="array" ref="N24">IFERROR(VLOOKUP($A24,Filtro09!A5:Q53,12,FALSE),0)</f>
        <v>0</v>
      </c>
      <c r="O24" s="61">
        <f t="array" ref="O24">IFERROR(VLOOKUP($A24,Filtro09!A5:Q53,13,FALSE),0)</f>
        <v>0</v>
      </c>
      <c r="P24" s="67">
        <f t="array" ref="P24">IFERROR(VLOOKUP($A24,Filtro09!A5:Q53,14,FALSE),0)</f>
        <v>0</v>
      </c>
      <c r="Z24" s="56"/>
      <c r="AA24" s="68"/>
      <c r="AB24" s="68"/>
      <c r="AC24" s="68"/>
      <c r="AD24" s="68"/>
      <c r="AE24" s="68"/>
      <c r="AF24" s="68"/>
      <c r="AG24" s="68"/>
      <c r="AH24" s="68"/>
      <c r="AI24" s="68"/>
    </row>
    <row r="25" spans="1:53" s="110" customFormat="1" ht="15" customHeight="1" x14ac:dyDescent="0.2">
      <c r="A25" s="57">
        <v>15901500</v>
      </c>
      <c r="B25" s="407"/>
      <c r="C25" s="103" t="s">
        <v>93</v>
      </c>
      <c r="D25" s="108">
        <f t="array" ref="D25">IFERROR(VLOOKUP($A25,Filtro09!A6:Q54,2,FALSE),0)</f>
        <v>1131.299999999999</v>
      </c>
      <c r="E25" s="109">
        <f t="array" ref="E25">IFERROR(VLOOKUP($A25,Filtro09!A6:Q54,3,FALSE),0)</f>
        <v>36.5</v>
      </c>
      <c r="F25" s="61">
        <f t="array" ref="F25">IFERROR(VLOOKUP($A25,Filtro09!A6:Q54,4,FALSE),0)</f>
        <v>230.10000000000005</v>
      </c>
      <c r="G25" s="61">
        <f t="array" ref="G25">IFERROR(VLOOKUP($A25,Filtro09!A6:Q54,5,FALSE),0)</f>
        <v>864.69999999999959</v>
      </c>
      <c r="H25" s="62">
        <f t="array" ref="H25">IFERROR(VLOOKUP($A25,Filtro09!A6:Q54,6,FALSE),0)</f>
        <v>0</v>
      </c>
      <c r="I25" s="62">
        <f t="array" ref="I25">IFERROR(VLOOKUP($A25,Filtro09!A6:Q54,7,FALSE),0)</f>
        <v>0</v>
      </c>
      <c r="J25" s="61">
        <f t="array" ref="J25">IFERROR(VLOOKUP($A25,Filtro09!A6:Q54,8,FALSE),0)</f>
        <v>0</v>
      </c>
      <c r="K25" s="63">
        <f t="array" ref="K25">IFERROR(VLOOKUP($A25,Filtro09!A6:Q54,9,FALSE),0)</f>
        <v>0</v>
      </c>
      <c r="L25" s="64">
        <f t="array" ref="L25">IFERROR(VLOOKUP($A25,Filtro09!A6:Q54,10,FALSE),0)</f>
        <v>0</v>
      </c>
      <c r="M25" s="65">
        <f t="array" ref="M25">IFERROR(VLOOKUP($A25,Filtro09!A6:Q54,11,FALSE),0)</f>
        <v>0</v>
      </c>
      <c r="N25" s="66">
        <f t="array" ref="N25">IFERROR(VLOOKUP($A25,Filtro09!A6:Q54,12,FALSE),0)</f>
        <v>0</v>
      </c>
      <c r="O25" s="61">
        <f t="array" ref="O25">IFERROR(VLOOKUP($A25,Filtro09!A6:Q54,13,FALSE),0)</f>
        <v>0</v>
      </c>
      <c r="P25" s="67">
        <f t="array" ref="P25">IFERROR(VLOOKUP($A25,Filtro09!A6:Q54,14,FALSE),0)</f>
        <v>0</v>
      </c>
      <c r="Q25" s="53"/>
      <c r="R25" s="53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</row>
    <row r="26" spans="1:53" s="110" customFormat="1" ht="15" customHeight="1" x14ac:dyDescent="0.2">
      <c r="A26" s="57">
        <v>15080012</v>
      </c>
      <c r="B26" s="407"/>
      <c r="C26" s="103" t="s">
        <v>90</v>
      </c>
      <c r="D26" s="108">
        <f t="array" ref="D26">IFERROR(VLOOKUP($A26,Filtro09!A7:Q55,2,FALSE),0)</f>
        <v>7</v>
      </c>
      <c r="E26" s="109">
        <f t="array" ref="E26">IFERROR(VLOOKUP($A26,Filtro09!A7:Q55,3,FALSE),0)</f>
        <v>0</v>
      </c>
      <c r="F26" s="61">
        <f t="array" ref="F26">IFERROR(VLOOKUP($A26,Filtro09!A7:Q55,4,FALSE),0)</f>
        <v>1</v>
      </c>
      <c r="G26" s="61">
        <f t="array" ref="G26">IFERROR(VLOOKUP($A26,Filtro09!A7:Q55,5,FALSE),0)</f>
        <v>6</v>
      </c>
      <c r="H26" s="62">
        <f t="array" ref="H26">IFERROR(VLOOKUP($A26,Filtro09!A7:Q55,6,FALSE),0)</f>
        <v>0</v>
      </c>
      <c r="I26" s="62">
        <f t="array" ref="I26">IFERROR(VLOOKUP($A26,Filtro09!A7:Q55,7,FALSE),0)</f>
        <v>0</v>
      </c>
      <c r="J26" s="61">
        <f t="array" ref="J26">IFERROR(VLOOKUP($A26,Filtro09!A7:Q55,8,FALSE),0)</f>
        <v>0</v>
      </c>
      <c r="K26" s="63">
        <f t="array" ref="K26">IFERROR(VLOOKUP($A26,Filtro09!A7:Q55,9,FALSE),0)</f>
        <v>0</v>
      </c>
      <c r="L26" s="64">
        <f t="array" ref="L26">IFERROR(VLOOKUP($A26,Filtro09!A7:Q55,10,FALSE),0)</f>
        <v>0</v>
      </c>
      <c r="M26" s="65">
        <f t="array" ref="M26">IFERROR(VLOOKUP($A26,Filtro09!A7:Q55,11,FALSE),0)</f>
        <v>0</v>
      </c>
      <c r="N26" s="66">
        <f t="array" ref="N26">IFERROR(VLOOKUP($A26,Filtro09!A7:Q55,12,FALSE),0)</f>
        <v>0</v>
      </c>
      <c r="O26" s="61">
        <f t="array" ref="O26">IFERROR(VLOOKUP($A26,Filtro09!A7:Q55,13,FALSE),0)</f>
        <v>0</v>
      </c>
      <c r="P26" s="67">
        <f t="array" ref="P26">IFERROR(VLOOKUP($A26,Filtro09!A7:Q55,14,FALSE),0)</f>
        <v>0</v>
      </c>
      <c r="Q26" s="53"/>
      <c r="R26" s="53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</row>
    <row r="27" spans="1:53" s="110" customFormat="1" ht="15" customHeight="1" x14ac:dyDescent="0.15">
      <c r="A27" s="112"/>
      <c r="B27" s="408"/>
      <c r="C27" s="92" t="s">
        <v>88</v>
      </c>
      <c r="D27" s="93">
        <f>SUM(E27:P27)</f>
        <v>2496.0599999999995</v>
      </c>
      <c r="E27" s="94">
        <f>SUM(E24:E25)</f>
        <v>507.54</v>
      </c>
      <c r="F27" s="95">
        <f>SUM(F24:F26)</f>
        <v>683.52000000000021</v>
      </c>
      <c r="G27" s="95">
        <f>SUM(G24:G26)</f>
        <v>1304.9999999999995</v>
      </c>
      <c r="H27" s="113"/>
      <c r="I27" s="113"/>
      <c r="J27" s="113"/>
      <c r="K27" s="114"/>
      <c r="L27" s="115"/>
      <c r="M27" s="114"/>
      <c r="N27" s="116"/>
      <c r="O27" s="116"/>
      <c r="P27" s="117"/>
      <c r="Q27" s="53"/>
      <c r="R27" s="53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</row>
    <row r="28" spans="1:53" s="110" customFormat="1" ht="15" customHeight="1" x14ac:dyDescent="0.2">
      <c r="A28" s="57">
        <v>15900030</v>
      </c>
      <c r="B28" s="406" t="s">
        <v>94</v>
      </c>
      <c r="C28" s="103" t="s">
        <v>95</v>
      </c>
      <c r="D28" s="59">
        <f t="array" ref="D28">IFERROR(VLOOKUP($A28,Filtro09!A9:Q57,2,FALSE),0)</f>
        <v>4524.800000000002</v>
      </c>
      <c r="E28" s="60">
        <f t="array" ref="E28">IFERROR(VLOOKUP($A28,Filtro09!A5:Q53,3,FALSE),0)</f>
        <v>189.60000000000008</v>
      </c>
      <c r="F28" s="61">
        <f t="array" ref="F28">IFERROR(VLOOKUP($A28,Filtro09!A5:Q53,4,FALSE),0)</f>
        <v>618.39999999999986</v>
      </c>
      <c r="G28" s="61">
        <f t="array" ref="G28">IFERROR(VLOOKUP($A28,Filtro09!A5:Q53,5,FALSE),0)</f>
        <v>1746.0000000000011</v>
      </c>
      <c r="H28" s="62">
        <f t="array" ref="H28">IFERROR(VLOOKUP($A28,Filtro09!A5:Q53,6,FALSE),0)</f>
        <v>1081.1999999999998</v>
      </c>
      <c r="I28" s="62">
        <f t="array" ref="I28">IFERROR(VLOOKUP($A28,Filtro09!A9:Q57,7,FALSE),0)</f>
        <v>681.20000000000016</v>
      </c>
      <c r="J28" s="61">
        <f t="array" ref="J28">IFERROR(VLOOKUP($A28,Filtro09!A5:Q53,8,FALSE),0)</f>
        <v>190.40000000000003</v>
      </c>
      <c r="K28" s="63">
        <f t="array" ref="K28">IFERROR(VLOOKUP($A28,Filtro09!A9:Q57,9,FALSE),0)</f>
        <v>18</v>
      </c>
      <c r="L28" s="64">
        <f t="array" ref="L28">IFERROR(VLOOKUP($A28,Filtro09!A9:Q57,10,FALSE),0)</f>
        <v>0</v>
      </c>
      <c r="M28" s="65">
        <f t="array" ref="M28">IFERROR(VLOOKUP($A28,Filtro09!A9:Q57,11,FALSE),0)</f>
        <v>0</v>
      </c>
      <c r="N28" s="66">
        <f t="array" ref="N28">IFERROR(VLOOKUP($A28,Filtro09!A9:Q57,12,FALSE),0)</f>
        <v>0</v>
      </c>
      <c r="O28" s="61">
        <f t="array" ref="O28">IFERROR(VLOOKUP($A28,Filtro09!A9:Q57,13,FALSE),0)</f>
        <v>0</v>
      </c>
      <c r="P28" s="67">
        <f t="array" ref="P28">IFERROR(VLOOKUP($A28,Filtro09!A9:Q57,14,FALSE),0)</f>
        <v>0</v>
      </c>
      <c r="Q28" s="53"/>
      <c r="R28" s="53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</row>
    <row r="29" spans="1:53" s="110" customFormat="1" ht="15" customHeight="1" x14ac:dyDescent="0.2">
      <c r="A29" s="57">
        <v>15900040</v>
      </c>
      <c r="B29" s="407"/>
      <c r="C29" s="103" t="s">
        <v>96</v>
      </c>
      <c r="D29" s="59">
        <f t="array" ref="D29">IFERROR(VLOOKUP($A29,Filtro09!A10:Q58,2,FALSE),0)</f>
        <v>2103.1999999999994</v>
      </c>
      <c r="E29" s="60">
        <f t="array" ref="E29">IFERROR(VLOOKUP($A29,Filtro09!A6:Q54,3,FALSE),0)</f>
        <v>109.60000000000001</v>
      </c>
      <c r="F29" s="61">
        <f t="array" ref="F29">IFERROR(VLOOKUP($A29,Filtro09!A6:Q54,4,FALSE),0)</f>
        <v>352.39999999999992</v>
      </c>
      <c r="G29" s="61">
        <f t="array" ref="G29">IFERROR(VLOOKUP($A29,Filtro09!A6:Q54,5,FALSE),0)</f>
        <v>933.99999999999989</v>
      </c>
      <c r="H29" s="62">
        <f t="array" ref="H29">IFERROR(VLOOKUP($A29,Filtro09!A6:Q54,6,FALSE),0)</f>
        <v>413.2</v>
      </c>
      <c r="I29" s="62">
        <f t="array" ref="I29">IFERROR(VLOOKUP($A29,Filtro09!A10:Q58,7,FALSE),0)</f>
        <v>244.39999999999995</v>
      </c>
      <c r="J29" s="61">
        <f t="array" ref="J29">IFERROR(VLOOKUP($A29,Filtro09!A6:Q54,8,FALSE),0)</f>
        <v>43.600000000000009</v>
      </c>
      <c r="K29" s="63">
        <f t="array" ref="K29">IFERROR(VLOOKUP($A29,Filtro09!A10:Q58,9,FALSE),0)</f>
        <v>6</v>
      </c>
      <c r="L29" s="64">
        <f t="array" ref="L29">IFERROR(VLOOKUP($A29,Filtro09!A10:Q58,10,FALSE),0)</f>
        <v>0</v>
      </c>
      <c r="M29" s="65">
        <f t="array" ref="M29">IFERROR(VLOOKUP($A29,Filtro09!A10:Q58,11,FALSE),0)</f>
        <v>0</v>
      </c>
      <c r="N29" s="66">
        <f t="array" ref="N29">IFERROR(VLOOKUP($A29,Filtro09!A10:Q58,12,FALSE),0)</f>
        <v>0</v>
      </c>
      <c r="O29" s="61">
        <f t="array" ref="O29">IFERROR(VLOOKUP($A29,Filtro09!A10:Q58,13,FALSE),0)</f>
        <v>0</v>
      </c>
      <c r="P29" s="67">
        <f t="array" ref="P29">IFERROR(VLOOKUP($A29,Filtro09!A10:Q58,14,FALSE),0)</f>
        <v>0</v>
      </c>
      <c r="Q29" s="53"/>
      <c r="R29" s="53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</row>
    <row r="30" spans="1:53" ht="15" customHeight="1" x14ac:dyDescent="0.15">
      <c r="A30" s="91"/>
      <c r="B30" s="408"/>
      <c r="C30" s="92" t="s">
        <v>88</v>
      </c>
      <c r="D30" s="93">
        <f>SUM(E30:P30)</f>
        <v>6628.0000000000009</v>
      </c>
      <c r="E30" s="94">
        <f t="shared" ref="E30:K30" si="1">SUM(E28:E29)</f>
        <v>299.2000000000001</v>
      </c>
      <c r="F30" s="95">
        <f t="shared" si="1"/>
        <v>970.79999999999973</v>
      </c>
      <c r="G30" s="95">
        <f t="shared" si="1"/>
        <v>2680.0000000000009</v>
      </c>
      <c r="H30" s="95">
        <f>SUM(H28:H29)</f>
        <v>1494.3999999999999</v>
      </c>
      <c r="I30" s="95">
        <f>SUM(I28:I29)</f>
        <v>925.60000000000014</v>
      </c>
      <c r="J30" s="95">
        <f t="shared" si="1"/>
        <v>234.00000000000006</v>
      </c>
      <c r="K30" s="118">
        <f t="shared" si="1"/>
        <v>24</v>
      </c>
      <c r="L30" s="64">
        <f t="array" ref="L30">IFERROR(VLOOKUP($A30,Filtro09!A11:Q59,10,FALSE),0)</f>
        <v>0</v>
      </c>
      <c r="M30" s="65">
        <f t="array" ref="M30">IFERROR(VLOOKUP($A30,Filtro09!A11:Q59,11,FALSE),0)</f>
        <v>0</v>
      </c>
      <c r="N30" s="66">
        <f t="array" ref="N30">IFERROR(VLOOKUP($A30,Filtro09!A11:Q59,12,FALSE),0)</f>
        <v>0</v>
      </c>
      <c r="O30" s="61">
        <f t="array" ref="O30">IFERROR(VLOOKUP($A30,Filtro09!A11:Q59,13,FALSE),0)</f>
        <v>0</v>
      </c>
      <c r="P30" s="67">
        <f t="array" ref="P30">IFERROR(VLOOKUP($A30,Filtro09!A11:Q59,14,FALSE),0)</f>
        <v>0</v>
      </c>
      <c r="Q30" s="104"/>
      <c r="R30" s="104"/>
      <c r="Z30" s="56"/>
    </row>
    <row r="31" spans="1:53" ht="15" customHeight="1" x14ac:dyDescent="0.15">
      <c r="A31" s="91"/>
      <c r="B31" s="427" t="s">
        <v>67</v>
      </c>
      <c r="C31" s="428"/>
      <c r="D31" s="93">
        <f>SUM(E31:P31)</f>
        <v>272335.84000000008</v>
      </c>
      <c r="E31" s="94">
        <f>+E17+E23+E27+E30</f>
        <v>4745.2199999999984</v>
      </c>
      <c r="F31" s="95">
        <f t="shared" ref="F31" si="2">+F17+F23+F27+F30</f>
        <v>11319.519999999999</v>
      </c>
      <c r="G31" s="95">
        <f>+G17+G23+G27+G30</f>
        <v>32658.10000000006</v>
      </c>
      <c r="H31" s="95">
        <f>+H17+H23+H30</f>
        <v>33349.4</v>
      </c>
      <c r="I31" s="95">
        <f t="shared" ref="I31:J31" si="3">+I17+I23+I30</f>
        <v>32450.6</v>
      </c>
      <c r="J31" s="95">
        <f t="shared" si="3"/>
        <v>72760</v>
      </c>
      <c r="K31" s="118">
        <f>+K17+K23+K30</f>
        <v>54191</v>
      </c>
      <c r="L31" s="98">
        <f>L17</f>
        <v>16662</v>
      </c>
      <c r="M31" s="106">
        <f>M23</f>
        <v>452</v>
      </c>
      <c r="N31" s="100">
        <f>+N17+N23</f>
        <v>7824</v>
      </c>
      <c r="O31" s="101">
        <f>+O17+O23</f>
        <v>2018</v>
      </c>
      <c r="P31" s="102">
        <f>+P17+P23</f>
        <v>3906</v>
      </c>
      <c r="Q31" s="104"/>
      <c r="R31" s="104"/>
      <c r="Z31" s="56"/>
    </row>
    <row r="32" spans="1:53" ht="30" customHeight="1" x14ac:dyDescent="0.15">
      <c r="B32" s="54" t="s">
        <v>97</v>
      </c>
      <c r="D32" s="119"/>
    </row>
    <row r="33" spans="1:55" ht="29.25" customHeight="1" x14ac:dyDescent="0.15">
      <c r="B33" s="429" t="s">
        <v>65</v>
      </c>
      <c r="C33" s="430"/>
      <c r="D33" s="406" t="s">
        <v>67</v>
      </c>
      <c r="E33" s="406" t="s">
        <v>98</v>
      </c>
      <c r="F33" s="406" t="s">
        <v>99</v>
      </c>
      <c r="G33" s="412" t="s">
        <v>68</v>
      </c>
      <c r="H33" s="413"/>
      <c r="I33" s="413"/>
      <c r="J33" s="413"/>
      <c r="K33" s="413"/>
      <c r="L33" s="413"/>
      <c r="M33" s="414"/>
      <c r="N33" s="456" t="s">
        <v>69</v>
      </c>
      <c r="O33" s="457"/>
      <c r="P33" s="458" t="s">
        <v>70</v>
      </c>
      <c r="Q33" s="416"/>
      <c r="R33" s="417"/>
      <c r="T33" s="46"/>
    </row>
    <row r="34" spans="1:55" ht="14.1" customHeight="1" x14ac:dyDescent="0.15">
      <c r="B34" s="431"/>
      <c r="C34" s="432"/>
      <c r="D34" s="431"/>
      <c r="E34" s="407"/>
      <c r="F34" s="407"/>
      <c r="G34" s="418" t="s">
        <v>71</v>
      </c>
      <c r="H34" s="444" t="s">
        <v>72</v>
      </c>
      <c r="I34" s="444" t="s">
        <v>73</v>
      </c>
      <c r="J34" s="447" t="s">
        <v>74</v>
      </c>
      <c r="K34" s="444" t="s">
        <v>75</v>
      </c>
      <c r="L34" s="444" t="s">
        <v>76</v>
      </c>
      <c r="M34" s="450" t="s">
        <v>77</v>
      </c>
      <c r="N34" s="438" t="s">
        <v>78</v>
      </c>
      <c r="O34" s="467" t="s">
        <v>79</v>
      </c>
      <c r="P34" s="438" t="s">
        <v>80</v>
      </c>
      <c r="Q34" s="441" t="s">
        <v>81</v>
      </c>
      <c r="R34" s="430" t="s">
        <v>82</v>
      </c>
      <c r="T34" s="46"/>
    </row>
    <row r="35" spans="1:55" ht="14.1" customHeight="1" x14ac:dyDescent="0.15">
      <c r="B35" s="431"/>
      <c r="C35" s="432"/>
      <c r="D35" s="431"/>
      <c r="E35" s="407"/>
      <c r="F35" s="407"/>
      <c r="G35" s="419"/>
      <c r="H35" s="445"/>
      <c r="I35" s="445"/>
      <c r="J35" s="448"/>
      <c r="K35" s="445"/>
      <c r="L35" s="445"/>
      <c r="M35" s="451"/>
      <c r="N35" s="439"/>
      <c r="O35" s="468"/>
      <c r="P35" s="439"/>
      <c r="Q35" s="442"/>
      <c r="R35" s="432"/>
      <c r="T35" s="46"/>
    </row>
    <row r="36" spans="1:55" ht="14.1" customHeight="1" x14ac:dyDescent="0.15">
      <c r="B36" s="433"/>
      <c r="C36" s="434"/>
      <c r="D36" s="431"/>
      <c r="E36" s="408"/>
      <c r="F36" s="408"/>
      <c r="G36" s="420"/>
      <c r="H36" s="446"/>
      <c r="I36" s="446"/>
      <c r="J36" s="449"/>
      <c r="K36" s="446"/>
      <c r="L36" s="446"/>
      <c r="M36" s="452"/>
      <c r="N36" s="440"/>
      <c r="O36" s="469"/>
      <c r="P36" s="440"/>
      <c r="Q36" s="443"/>
      <c r="R36" s="434"/>
      <c r="T36" s="46"/>
    </row>
    <row r="37" spans="1:55" ht="15" customHeight="1" x14ac:dyDescent="0.2">
      <c r="A37" s="57">
        <v>15050100</v>
      </c>
      <c r="B37" s="459" t="s">
        <v>83</v>
      </c>
      <c r="C37" s="460"/>
      <c r="D37" s="120">
        <f t="array" ref="D37">IFERROR(VLOOKUP($A37,Filtro09!A5:Q53,2,FALSE),0)</f>
        <v>132341</v>
      </c>
      <c r="E37" s="121">
        <f t="array" ref="E37">IFERROR(VLOOKUP($A37,Filtro09!A5:Q53,3,FALSE),0)</f>
        <v>54618</v>
      </c>
      <c r="F37" s="121">
        <f t="array" ref="F37">IFERROR(VLOOKUP($A37,Filtro09!5:53,4,FALSE),0)</f>
        <v>77721</v>
      </c>
      <c r="G37" s="122">
        <f t="array" ref="G37">IFERROR(VLOOKUP($A37,Filtro09!A5:Q53,5,FALSE),0)</f>
        <v>1704</v>
      </c>
      <c r="H37" s="123">
        <f t="array" ref="H37">IFERROR(VLOOKUP($A37,Filtro09!A5:Q53,6,FALSE),0)</f>
        <v>3526</v>
      </c>
      <c r="I37" s="123">
        <f t="array" ref="I37">IFERROR(VLOOKUP($A37,Filtro09!A5:Q53,7,FALSE),0)</f>
        <v>10268</v>
      </c>
      <c r="J37" s="123">
        <f t="array" ref="J37">IFERROR(VLOOKUP($A37,Filtro09!A5:Q53,8,FALSE),0)</f>
        <v>15348</v>
      </c>
      <c r="K37" s="123">
        <f t="array" ref="K37">IFERROR(VLOOKUP($A37,Filtro09!A5:Q53,9,FALSE),0)</f>
        <v>15508</v>
      </c>
      <c r="L37" s="123">
        <f t="array" ref="L37">IFERROR(VLOOKUP($A37,Filtro09!A5:Q53,10,FALSE),0)</f>
        <v>34139</v>
      </c>
      <c r="M37" s="124">
        <f t="array" ref="M37">IFERROR(VLOOKUP($A37,Filtro09!A5:Q53,11,FALSE),0)</f>
        <v>26056</v>
      </c>
      <c r="N37" s="125">
        <f t="array" ref="N37">IFERROR(VLOOKUP($A37,Filtro09!A5:Q53,12,FALSE),0)</f>
        <v>15928</v>
      </c>
      <c r="O37" s="126">
        <f t="array" ref="O37">IFERROR(VLOOKUP($A37,Filtro09!A5:Q53,13,FALSE),0)</f>
        <v>0</v>
      </c>
      <c r="P37" s="122">
        <f t="array" ref="P37">IFERROR(VLOOKUP($A37,Filtro09!A5:Q53,14,FALSE),0)</f>
        <v>4016</v>
      </c>
      <c r="Q37" s="123">
        <f t="array" ref="Q37">IFERROR(VLOOKUP($A37,Filtro09!A5:Q53,15,FALSE),0)</f>
        <v>1977</v>
      </c>
      <c r="R37" s="127">
        <f t="array" ref="R37">IFERROR(VLOOKUP($A37,Filtro09!A5:Q53,16,FALSE),0)</f>
        <v>3871</v>
      </c>
      <c r="S37" s="128" t="str">
        <f>AB37</f>
        <v xml:space="preserve">*La suma Total de: Menores a 6 años + Gestantes + Persona que amamanta a  hijo/a menor a 12 meses debe ser igual a la suma de Hombres + Mujeres. </v>
      </c>
      <c r="T37" s="46"/>
      <c r="AB37" s="69" t="str">
        <f>IF(AND($D37&lt;&gt;0,$E37="",$F37=""),"* No olvide ingresar la variable hombres y/o mujeres. Digite CERO si no tiene.",IF(SUM($E37+$F37)&lt;&gt;$D37, "*La suma Total de: "&amp;$G$33&amp;""&amp;" + "&amp;$N$33&amp;""&amp;" + "&amp;$P$33&amp;""&amp;" debe ser igual a la suma de Hombres + Mujeres. ",""))</f>
        <v xml:space="preserve">*La suma Total de: Menores a 6 años + Gestantes + Persona que amamanta a  hijo/a menor a 12 meses debe ser igual a la suma de Hombres + Mujeres. </v>
      </c>
      <c r="AC37" s="129"/>
      <c r="AD37" s="129"/>
      <c r="AE37" s="129"/>
      <c r="AF37" s="129"/>
      <c r="AG37" s="129"/>
      <c r="AH37" s="129"/>
      <c r="AI37" s="130">
        <f>IF(AND($D37&lt;&gt;0,$E37="",$F37=""),1,IF(SUM($E37+$F37)&lt;&gt;$D37,1,0))</f>
        <v>1</v>
      </c>
      <c r="AJ37" s="78"/>
      <c r="AK37" s="129"/>
      <c r="AL37" s="78"/>
      <c r="AM37" s="78"/>
      <c r="AN37" s="78"/>
      <c r="BB37" s="56"/>
      <c r="BC37" s="56"/>
    </row>
    <row r="38" spans="1:55" ht="15" customHeight="1" x14ac:dyDescent="0.2">
      <c r="A38" s="57">
        <v>15050200</v>
      </c>
      <c r="B38" s="131" t="s">
        <v>89</v>
      </c>
      <c r="C38" s="132"/>
      <c r="D38" s="120">
        <f t="array" ref="D38">IFERROR(VLOOKUP($A38,Filtro09!A6:Q54,2,FALSE),0)</f>
        <v>3192</v>
      </c>
      <c r="E38" s="121">
        <f t="array" ref="E38">IFERROR(VLOOKUP($A38,Filtro09!A6:Q54,3,FALSE),0)</f>
        <v>1730</v>
      </c>
      <c r="F38" s="121">
        <f t="array" ref="F38">IFERROR(VLOOKUP($A38,Filtro09!6:54,4,FALSE),0)</f>
        <v>1462</v>
      </c>
      <c r="G38" s="122">
        <f t="array" ref="G38">IFERROR(VLOOKUP($A38,Filtro09!A6:Q54,5,FALSE),0)</f>
        <v>90</v>
      </c>
      <c r="H38" s="123">
        <f t="array" ref="H38">IFERROR(VLOOKUP($A38,Filtro09!A6:Q54,6,FALSE),0)</f>
        <v>97</v>
      </c>
      <c r="I38" s="123">
        <f t="array" ref="I38">IFERROR(VLOOKUP($A38,Filtro09!A6:Q54,7,FALSE),0)</f>
        <v>418</v>
      </c>
      <c r="J38" s="123">
        <f t="array" ref="J38">IFERROR(VLOOKUP($A38,Filtro09!A6:Q54,8,FALSE),0)</f>
        <v>291</v>
      </c>
      <c r="K38" s="123">
        <f t="array" ref="K38">IFERROR(VLOOKUP($A38,Filtro09!A6:Q54,9,FALSE),0)</f>
        <v>302</v>
      </c>
      <c r="L38" s="123">
        <f t="array" ref="L38">IFERROR(VLOOKUP($A38,Filtro09!A6:Q54,10,FALSE),0)</f>
        <v>1087</v>
      </c>
      <c r="M38" s="124">
        <f t="array" ref="M38">IFERROR(VLOOKUP($A38,Filtro09!A6:Q54,11,FALSE),0)</f>
        <v>743</v>
      </c>
      <c r="N38" s="133">
        <f t="array" ref="N38">IFERROR(VLOOKUP($A38,Filtro09!A6:Q54,12,FALSE),0)</f>
        <v>0</v>
      </c>
      <c r="O38" s="127">
        <f t="array" ref="O38">IFERROR(VLOOKUP($A38,Filtro09!A6:Q54,13,FALSE),0)</f>
        <v>141</v>
      </c>
      <c r="P38" s="122">
        <f t="array" ref="P38">IFERROR(VLOOKUP($A38,Filtro09!A6:Q54,14,FALSE),0)</f>
        <v>9</v>
      </c>
      <c r="Q38" s="123">
        <f t="array" ref="Q38">IFERROR(VLOOKUP($A38,Filtro09!A6:Q54,15,FALSE),0)</f>
        <v>5</v>
      </c>
      <c r="R38" s="127">
        <f t="array" ref="R38">IFERROR(VLOOKUP($A38,Filtro09!A6:Q54,16,FALSE),0)</f>
        <v>9</v>
      </c>
      <c r="S38" s="128" t="str">
        <f>AB38</f>
        <v/>
      </c>
      <c r="T38" s="46"/>
      <c r="AB38" s="69" t="str">
        <f t="shared" ref="AB38:AB40" si="4">IF(AND($D38&lt;&gt;0,$E38="",$F38=""),"* No olvide ingresar la variable hombres y/o mujeres. Digite CERO si no tiene.",IF(SUM($E38+$F38)&lt;&gt;$D38, "*La suma Total de: "&amp;$G$33&amp;""&amp;" + "&amp;$N$33&amp;""&amp;" + "&amp;$P$33&amp;""&amp;" debe ser igual a la suma de Hombres + Mujeres. ",""))</f>
        <v/>
      </c>
      <c r="AC38" s="129"/>
      <c r="AD38" s="129"/>
      <c r="AE38" s="129"/>
      <c r="AF38" s="129"/>
      <c r="AG38" s="129"/>
      <c r="AI38" s="130">
        <f t="shared" ref="AI38:AI40" si="5">IF(AND($D38&lt;&gt;0,$E38="",$F38=""),1,IF(SUM($E38+$F38)&lt;&gt;$D38,1,0))</f>
        <v>0</v>
      </c>
      <c r="AJ38" s="78"/>
      <c r="AK38" s="78"/>
      <c r="AL38" s="78"/>
      <c r="AM38" s="78"/>
      <c r="AN38" s="78"/>
      <c r="BB38" s="56"/>
      <c r="BC38" s="56"/>
    </row>
    <row r="39" spans="1:55" ht="15" customHeight="1" x14ac:dyDescent="0.2">
      <c r="A39" s="57">
        <v>15050500</v>
      </c>
      <c r="B39" s="461" t="s">
        <v>91</v>
      </c>
      <c r="C39" s="462"/>
      <c r="D39" s="120">
        <f t="array" ref="D39">IFERROR(VLOOKUP($A39,Filtro09!A7:Q55,2,FALSE),0)</f>
        <v>542</v>
      </c>
      <c r="E39" s="121">
        <f t="array" ref="E39">IFERROR(VLOOKUP($A39,Filtro09!A7:Q55,3,FALSE),0)</f>
        <v>209</v>
      </c>
      <c r="F39" s="121">
        <f t="array" ref="F39">IFERROR(VLOOKUP($A39,Filtro09!7:55,4,FALSE),0)</f>
        <v>341</v>
      </c>
      <c r="G39" s="122">
        <f t="array" ref="G39">IFERROR(VLOOKUP($A39,Filtro09!A7:Q55,5,FALSE),0)</f>
        <v>120</v>
      </c>
      <c r="H39" s="123">
        <f t="array" ref="H39">IFERROR(VLOOKUP($A39,Filtro09!A7:Q55,6,FALSE),0)</f>
        <v>150</v>
      </c>
      <c r="I39" s="123">
        <f t="array" ref="I39">IFERROR(VLOOKUP($A39,Filtro09!A7:Q55,7,FALSE),0)</f>
        <v>272</v>
      </c>
      <c r="J39" s="134">
        <f t="array" ref="J39">IFERROR(VLOOKUP($A39,Filtro09!A7:Q55,8,FALSE),0)</f>
        <v>0</v>
      </c>
      <c r="K39" s="79">
        <f t="array" ref="K39">IFERROR(VLOOKUP($A39,Filtro09!A7:Q55,9,FALSE),0)</f>
        <v>0</v>
      </c>
      <c r="L39" s="79">
        <f t="array" ref="L39">IFERROR(VLOOKUP($A39,Filtro09!A7:Q55,10,FALSE),0)</f>
        <v>0</v>
      </c>
      <c r="M39" s="80">
        <f t="array" ref="M39">IFERROR(VLOOKUP($A39,Filtro09!A7:Q55,11,FALSE),0)</f>
        <v>0</v>
      </c>
      <c r="N39" s="133">
        <f t="array" ref="N39">IFERROR(VLOOKUP($A39,Filtro09!A7:Q55,12,FALSE),0)</f>
        <v>0</v>
      </c>
      <c r="O39" s="135">
        <f t="array" ref="O39">IFERROR(VLOOKUP($A39,Filtro09!A7:Q55,13,FALSE),0)</f>
        <v>0</v>
      </c>
      <c r="P39" s="136">
        <f t="array" ref="P39">IFERROR(VLOOKUP($A39,Filtro09!A7:Q55,14,FALSE),0)</f>
        <v>0</v>
      </c>
      <c r="Q39" s="137">
        <f t="array" ref="Q39">IFERROR(VLOOKUP($A39,Filtro09!A7:Q55,15,FALSE),0)</f>
        <v>0</v>
      </c>
      <c r="R39" s="135">
        <f t="array" ref="R39">IFERROR(VLOOKUP($A39,Filtro09!A7:Q55,16,FALSE),0)</f>
        <v>0</v>
      </c>
      <c r="S39" s="128" t="str">
        <f t="shared" ref="S39:S40" si="6">AB39</f>
        <v xml:space="preserve">*La suma Total de: Menores a 6 años + Gestantes + Persona que amamanta a  hijo/a menor a 12 meses debe ser igual a la suma de Hombres + Mujeres. </v>
      </c>
      <c r="T39" s="46"/>
      <c r="AB39" s="69" t="str">
        <f t="shared" si="4"/>
        <v xml:space="preserve">*La suma Total de: Menores a 6 años + Gestantes + Persona que amamanta a  hijo/a menor a 12 meses debe ser igual a la suma de Hombres + Mujeres. </v>
      </c>
      <c r="AC39" s="78"/>
      <c r="AD39" s="78"/>
      <c r="AE39" s="78"/>
      <c r="AF39" s="78"/>
      <c r="AG39" s="53"/>
      <c r="AI39" s="130">
        <f t="shared" si="5"/>
        <v>1</v>
      </c>
      <c r="AJ39" s="78"/>
      <c r="AK39" s="78"/>
      <c r="AL39" s="78"/>
      <c r="AM39" s="78"/>
      <c r="AN39" s="78"/>
      <c r="BB39" s="56"/>
      <c r="BC39" s="56"/>
    </row>
    <row r="40" spans="1:55" ht="15" customHeight="1" x14ac:dyDescent="0.2">
      <c r="A40" s="57">
        <v>15900050</v>
      </c>
      <c r="B40" s="138" t="s">
        <v>100</v>
      </c>
      <c r="C40" s="139"/>
      <c r="D40" s="120">
        <f t="array" ref="D40">IFERROR(VLOOKUP($A40,Filtro09!A8:Q56,2,FALSE),0)</f>
        <v>1892</v>
      </c>
      <c r="E40" s="121">
        <f t="array" ref="E40">IFERROR(VLOOKUP($A40,Filtro09!A8:Q56,3,FALSE),0)</f>
        <v>952</v>
      </c>
      <c r="F40" s="121">
        <f t="array" ref="F40">IFERROR(VLOOKUP($A40,Filtro09!8:56,4,FALSE),0)</f>
        <v>918</v>
      </c>
      <c r="G40" s="122">
        <f t="array" ref="G40">IFERROR(VLOOKUP($A40,Filtro09!A8:Q56,5,FALSE),0)</f>
        <v>89</v>
      </c>
      <c r="H40" s="123">
        <f t="array" ref="H40">IFERROR(VLOOKUP($A40,Filtro09!A8:Q56,6,FALSE),0)</f>
        <v>267</v>
      </c>
      <c r="I40" s="123">
        <f t="array" ref="I40">IFERROR(VLOOKUP($A40,Filtro09!A8:Q56,7,FALSE),0)</f>
        <v>739</v>
      </c>
      <c r="J40" s="134">
        <f t="array" ref="J40">IFERROR(VLOOKUP($A40,Filtro09!A8:Q56,8,FALSE),0)</f>
        <v>445</v>
      </c>
      <c r="K40" s="140">
        <f t="array" ref="K40">IFERROR(VLOOKUP($A40,Filtro09!A8:Q56,9,FALSE),0)</f>
        <v>261</v>
      </c>
      <c r="L40" s="76">
        <f t="array" ref="L40">IFERROR(VLOOKUP($A40,Filtro09!A8:Q56,10,FALSE),0)</f>
        <v>79</v>
      </c>
      <c r="M40" s="141">
        <f t="array" ref="M40">IFERROR(VLOOKUP($A40,Filtro09!A8:Q56,11,FALSE),0)</f>
        <v>12</v>
      </c>
      <c r="N40" s="133">
        <f t="array" ref="N40">IFERROR(VLOOKUP($A40,Filtro09!A8:Q56,12,FALSE),0)</f>
        <v>0</v>
      </c>
      <c r="O40" s="142">
        <f t="array" ref="O40">IFERROR(VLOOKUP($A40,Filtro09!A8:Q56,13,FALSE),0)</f>
        <v>0</v>
      </c>
      <c r="P40" s="136">
        <f t="array" ref="P40">IFERROR(VLOOKUP($A40,Filtro09!A8:Q56,14,FALSE),0)</f>
        <v>0</v>
      </c>
      <c r="Q40" s="143">
        <f t="array" ref="Q40">IFERROR(VLOOKUP($A40,Filtro09!A8:Q56,15,FALSE),0)</f>
        <v>0</v>
      </c>
      <c r="R40" s="142">
        <f t="array" ref="R40">IFERROR(VLOOKUP($A40,Filtro09!A8:Q56,16,FALSE),0)</f>
        <v>0</v>
      </c>
      <c r="S40" s="128" t="str">
        <f t="shared" si="6"/>
        <v xml:space="preserve">*La suma Total de: Menores a 6 años + Gestantes + Persona que amamanta a  hijo/a menor a 12 meses debe ser igual a la suma de Hombres + Mujeres. </v>
      </c>
      <c r="T40" s="46"/>
      <c r="AB40" s="69" t="str">
        <f t="shared" si="4"/>
        <v xml:space="preserve">*La suma Total de: Menores a 6 años + Gestantes + Persona que amamanta a  hijo/a menor a 12 meses debe ser igual a la suma de Hombres + Mujeres. </v>
      </c>
      <c r="AC40" s="78"/>
      <c r="AD40" s="78"/>
      <c r="AE40" s="78"/>
      <c r="AF40" s="78"/>
      <c r="AG40" s="53"/>
      <c r="AI40" s="130">
        <f t="shared" si="5"/>
        <v>1</v>
      </c>
      <c r="AJ40" s="78"/>
      <c r="AK40" s="78"/>
      <c r="AL40" s="78"/>
      <c r="AM40" s="78"/>
      <c r="AN40" s="78"/>
      <c r="BB40" s="56"/>
      <c r="BC40" s="56"/>
    </row>
    <row r="41" spans="1:55" ht="15" customHeight="1" x14ac:dyDescent="0.2">
      <c r="A41" s="144"/>
      <c r="B41" s="463" t="s">
        <v>101</v>
      </c>
      <c r="C41" s="464"/>
      <c r="D41" s="145">
        <f>SUM(E41:F41)</f>
        <v>137951</v>
      </c>
      <c r="E41" s="145">
        <f>SUM(E37:E40)</f>
        <v>57509</v>
      </c>
      <c r="F41" s="145">
        <f t="shared" ref="F41:I41" si="7">SUM(F37:F40)</f>
        <v>80442</v>
      </c>
      <c r="G41" s="146">
        <f t="shared" si="7"/>
        <v>2003</v>
      </c>
      <c r="H41" s="147">
        <f t="shared" si="7"/>
        <v>4040</v>
      </c>
      <c r="I41" s="147">
        <f t="shared" si="7"/>
        <v>11697</v>
      </c>
      <c r="J41" s="147">
        <f t="shared" ref="J41:K41" si="8">SUM(J37:J38)+J40</f>
        <v>16084</v>
      </c>
      <c r="K41" s="147">
        <f t="shared" si="8"/>
        <v>16071</v>
      </c>
      <c r="L41" s="147">
        <f>SUM(L37:L38)+L40</f>
        <v>35305</v>
      </c>
      <c r="M41" s="148">
        <f>SUM(M37:M38)+M40</f>
        <v>26811</v>
      </c>
      <c r="N41" s="149">
        <f>SUM(N37)</f>
        <v>15928</v>
      </c>
      <c r="O41" s="150">
        <f>SUM(O38)</f>
        <v>141</v>
      </c>
      <c r="P41" s="146">
        <f>SUM(P37:P38)</f>
        <v>4025</v>
      </c>
      <c r="Q41" s="147">
        <f t="shared" ref="Q41:R41" si="9">SUM(Q37:Q38)</f>
        <v>1982</v>
      </c>
      <c r="R41" s="150">
        <f t="shared" si="9"/>
        <v>3880</v>
      </c>
      <c r="S41" s="128"/>
      <c r="T41" s="46"/>
      <c r="AB41" s="53"/>
      <c r="AC41" s="53"/>
      <c r="AD41" s="53"/>
      <c r="AE41" s="53"/>
      <c r="AF41" s="53"/>
      <c r="AI41" s="53"/>
      <c r="AJ41" s="53"/>
      <c r="AK41" s="53"/>
      <c r="AL41" s="53"/>
      <c r="AM41" s="53"/>
      <c r="BB41" s="56"/>
      <c r="BC41" s="56"/>
    </row>
    <row r="42" spans="1:55" ht="15" customHeight="1" x14ac:dyDescent="0.2">
      <c r="A42" s="57">
        <v>15900060</v>
      </c>
      <c r="B42" s="465" t="s">
        <v>102</v>
      </c>
      <c r="C42" s="466"/>
      <c r="D42" s="151">
        <f t="array" ref="D42">IFERROR(VLOOKUP($A42,Filtro09!A5:Q53,2,FALSE),0)</f>
        <v>0</v>
      </c>
      <c r="E42" s="152">
        <f t="array" ref="E42">IFERROR(VLOOKUP($A42,Filtro09!A10:Q58,3,FALSE),0)</f>
        <v>0</v>
      </c>
      <c r="F42" s="153">
        <f t="array" ref="F42">IFERROR(VLOOKUP($A42,Filtro09!10:58,4,FALSE),0)</f>
        <v>0</v>
      </c>
      <c r="G42" s="154">
        <f t="array" ref="G42">IFERROR(VLOOKUP($A42,Filtro09!A10:Q58,5,FALSE),0)</f>
        <v>0</v>
      </c>
      <c r="H42" s="155">
        <f t="array" ref="H42">IFERROR(VLOOKUP($A42,Filtro09!A10:Q58,6,FALSE),0)</f>
        <v>0</v>
      </c>
      <c r="I42" s="155">
        <f t="array" ref="I42">IFERROR(VLOOKUP($A42,Filtro09!A10:Q58,7,FALSE),0)</f>
        <v>0</v>
      </c>
      <c r="J42" s="155">
        <f t="array" ref="J42">IFERROR(VLOOKUP($A42,Filtro09!A10:Q58,8,FALSE),0)</f>
        <v>0</v>
      </c>
      <c r="K42" s="155">
        <f t="array" ref="K42">IFERROR(VLOOKUP($A42,Filtro09!A10:Q58,9,FALSE),0)</f>
        <v>0</v>
      </c>
      <c r="L42" s="155">
        <f t="array" ref="L42">IFERROR(VLOOKUP($A42,Filtro09!A10:Q58,10,FALSE),0)</f>
        <v>0</v>
      </c>
      <c r="M42" s="156">
        <f t="array" ref="M42">IFERROR(VLOOKUP($A42,Filtro09!A10:Q58,11,FALSE),0)</f>
        <v>0</v>
      </c>
      <c r="N42" s="153">
        <f t="array" ref="N42">IFERROR(VLOOKUP($A42,Filtro09!A10:Q58,12,FALSE),0)</f>
        <v>0</v>
      </c>
      <c r="O42" s="157">
        <f t="array" ref="O42">IFERROR(VLOOKUP($A42,Filtro09!A10:Q58,13,FALSE),0)</f>
        <v>0</v>
      </c>
      <c r="P42" s="154">
        <f t="array" ref="P42">IFERROR(VLOOKUP($A42,Filtro09!A10:Q58,14,FALSE),0)</f>
        <v>0</v>
      </c>
      <c r="Q42" s="155">
        <f t="array" ref="Q42">IFERROR(VLOOKUP($A42,Filtro09!A10:Q58,15,FALSE),0)</f>
        <v>0</v>
      </c>
      <c r="R42" s="157">
        <f t="array" ref="R42">IFERROR(VLOOKUP($A42,Filtro09!A10:Q58,16,FALSE),0)</f>
        <v>0</v>
      </c>
      <c r="S42" s="128" t="str">
        <f>AB42</f>
        <v/>
      </c>
      <c r="AB42" s="69" t="str">
        <f>IF(AND($D42&lt;&gt;0,$E42="",$F42=""),"* No olvide ingresar la variable hombres y/o mujeres. Digite CERO si no tiene.",IF(SUM($E42+$F42)&lt;&gt;$D42, "*La suma Total de: "&amp;$G$33&amp;""&amp;" + "&amp;$N$33&amp;""&amp;" + "&amp;$P$33&amp;""&amp;" debe ser igual a la suma de Hombres + Mujeres. ",""))</f>
        <v/>
      </c>
      <c r="AC42" s="129"/>
      <c r="AD42" s="129"/>
      <c r="AE42" s="129"/>
      <c r="AF42" s="129"/>
      <c r="AG42" s="129"/>
      <c r="AI42" s="130">
        <f>IF(AND($D42&lt;&gt;0,$E42="",$F42=""),1,IF(SUM($E42+$F42)&lt;&gt;$D42,1,0))</f>
        <v>0</v>
      </c>
      <c r="AJ42" s="78"/>
      <c r="AK42" s="78"/>
      <c r="AL42" s="78"/>
      <c r="AM42" s="78"/>
      <c r="AN42" s="78"/>
      <c r="BB42" s="56"/>
      <c r="BC42" s="56"/>
    </row>
    <row r="43" spans="1:55" ht="15" customHeight="1" x14ac:dyDescent="0.15">
      <c r="B43" s="53" t="s">
        <v>103</v>
      </c>
      <c r="AB43" s="68"/>
      <c r="AC43" s="68"/>
      <c r="AD43" s="68"/>
      <c r="AE43" s="68"/>
      <c r="AF43" s="68"/>
      <c r="AG43" s="68"/>
      <c r="AH43" s="68"/>
      <c r="AI43" s="68"/>
      <c r="AJ43" s="68"/>
    </row>
    <row r="44" spans="1:55" ht="15" customHeight="1" x14ac:dyDescent="0.15">
      <c r="AB44" s="68"/>
      <c r="AC44" s="68"/>
      <c r="AD44" s="68"/>
      <c r="AE44" s="68"/>
      <c r="AF44" s="68"/>
      <c r="AG44" s="68"/>
      <c r="AH44" s="68"/>
      <c r="AI44" s="68"/>
      <c r="AJ44" s="68"/>
    </row>
    <row r="45" spans="1:55" ht="30" customHeight="1" x14ac:dyDescent="0.15">
      <c r="B45" s="54" t="s">
        <v>104</v>
      </c>
      <c r="AB45" s="68"/>
    </row>
    <row r="46" spans="1:55" ht="21" customHeight="1" x14ac:dyDescent="0.15">
      <c r="B46" s="406" t="s">
        <v>65</v>
      </c>
      <c r="C46" s="409" t="s">
        <v>66</v>
      </c>
      <c r="D46" s="409" t="s">
        <v>67</v>
      </c>
      <c r="E46" s="412" t="s">
        <v>68</v>
      </c>
      <c r="F46" s="413"/>
      <c r="G46" s="413"/>
      <c r="H46" s="413"/>
      <c r="I46" s="413"/>
      <c r="J46" s="413"/>
      <c r="K46" s="413"/>
      <c r="L46" s="412" t="s">
        <v>69</v>
      </c>
      <c r="M46" s="479"/>
      <c r="N46" s="458" t="s">
        <v>70</v>
      </c>
      <c r="O46" s="416"/>
      <c r="P46" s="417"/>
      <c r="AC46" s="68"/>
    </row>
    <row r="47" spans="1:55" ht="14.1" customHeight="1" x14ac:dyDescent="0.15">
      <c r="B47" s="407"/>
      <c r="C47" s="410"/>
      <c r="D47" s="410"/>
      <c r="E47" s="418" t="s">
        <v>71</v>
      </c>
      <c r="F47" s="421" t="s">
        <v>72</v>
      </c>
      <c r="G47" s="444" t="s">
        <v>73</v>
      </c>
      <c r="H47" s="447" t="s">
        <v>74</v>
      </c>
      <c r="I47" s="444" t="s">
        <v>75</v>
      </c>
      <c r="J47" s="444" t="s">
        <v>76</v>
      </c>
      <c r="K47" s="470" t="s">
        <v>77</v>
      </c>
      <c r="L47" s="473" t="s">
        <v>78</v>
      </c>
      <c r="M47" s="476" t="s">
        <v>79</v>
      </c>
      <c r="N47" s="473" t="s">
        <v>80</v>
      </c>
      <c r="O47" s="441" t="s">
        <v>81</v>
      </c>
      <c r="P47" s="424" t="s">
        <v>82</v>
      </c>
      <c r="AC47" s="68"/>
    </row>
    <row r="48" spans="1:55" ht="14.1" customHeight="1" x14ac:dyDescent="0.15">
      <c r="B48" s="407"/>
      <c r="C48" s="410"/>
      <c r="D48" s="410"/>
      <c r="E48" s="419"/>
      <c r="F48" s="422"/>
      <c r="G48" s="445"/>
      <c r="H48" s="448"/>
      <c r="I48" s="445"/>
      <c r="J48" s="445"/>
      <c r="K48" s="471"/>
      <c r="L48" s="474"/>
      <c r="M48" s="477"/>
      <c r="N48" s="474"/>
      <c r="O48" s="442"/>
      <c r="P48" s="425"/>
      <c r="AC48" s="68"/>
    </row>
    <row r="49" spans="1:38" ht="14.1" customHeight="1" x14ac:dyDescent="0.15">
      <c r="B49" s="408"/>
      <c r="C49" s="411"/>
      <c r="D49" s="411"/>
      <c r="E49" s="420"/>
      <c r="F49" s="423"/>
      <c r="G49" s="446"/>
      <c r="H49" s="449"/>
      <c r="I49" s="446"/>
      <c r="J49" s="446"/>
      <c r="K49" s="472"/>
      <c r="L49" s="475"/>
      <c r="M49" s="478"/>
      <c r="N49" s="475"/>
      <c r="O49" s="443"/>
      <c r="P49" s="426"/>
    </row>
    <row r="50" spans="1:38" ht="15" customHeight="1" x14ac:dyDescent="0.2">
      <c r="A50" s="57">
        <v>15080018</v>
      </c>
      <c r="B50" s="407" t="s">
        <v>83</v>
      </c>
      <c r="C50" s="58" t="s">
        <v>84</v>
      </c>
      <c r="D50" s="59">
        <f t="array" ref="D50">IFERROR(VLOOKUP($A50,Filtro09!A5:Q53,2,FALSE),0)</f>
        <v>1177</v>
      </c>
      <c r="E50" s="123">
        <f t="array" ref="E50">IFERROR(VLOOKUP($A50,Filtro09!A5:Q53,3,FALSE),0)</f>
        <v>30</v>
      </c>
      <c r="F50" s="123">
        <f t="array" ref="F50">IFERROR(VLOOKUP($A50,Filtro09!A5:Q53,4,FALSE),0)</f>
        <v>37</v>
      </c>
      <c r="G50" s="123">
        <f t="array" ref="G50">IFERROR(VLOOKUP($A50,Filtro09!A5:Q53,5,FALSE),0)</f>
        <v>194</v>
      </c>
      <c r="H50" s="123">
        <f t="array" ref="H50">IFERROR(VLOOKUP($A50,Filtro09!A5:Q53,6,FALSE),0)</f>
        <v>436</v>
      </c>
      <c r="I50" s="123">
        <f t="array" ref="I50">IFERROR(VLOOKUP($A50,Filtro09!A5:Q53,7,FALSE),0)</f>
        <v>480</v>
      </c>
      <c r="J50" s="158">
        <f t="array" ref="J50">IFERROR(VLOOKUP($A50,Filtro09!A5:Q53,8,FALSE),0)</f>
        <v>0</v>
      </c>
      <c r="K50" s="159">
        <f t="array" ref="K50">IFERROR(VLOOKUP($A50,Filtro09!A5:Q53,9,FALSE),0)</f>
        <v>0</v>
      </c>
      <c r="L50" s="160">
        <f t="array" ref="L50">IFERROR(VLOOKUP($A50,Filtro09!A5:Q53,10,FALSE),0)</f>
        <v>0</v>
      </c>
      <c r="M50" s="159">
        <f t="array" ref="M50">IFERROR(VLOOKUP($A50,Filtro09!A5:Q53,11,FALSE),0)</f>
        <v>0</v>
      </c>
      <c r="N50" s="161">
        <f t="array" ref="N50">IFERROR(VLOOKUP($A50,Filtro09!A5:Q53,12,FALSE),0)</f>
        <v>0</v>
      </c>
      <c r="O50" s="162">
        <f t="array" ref="O50">IFERROR(VLOOKUP($A50,Filtro09!A5:Q53,13,FALSE),0)</f>
        <v>0</v>
      </c>
      <c r="P50" s="159">
        <f t="array" ref="P50">IFERROR(VLOOKUP($A50,Filtro09!A5:Q53,14,FALSE),0)</f>
        <v>0</v>
      </c>
      <c r="Q50" s="163"/>
      <c r="R50" s="163"/>
      <c r="S50" s="163"/>
      <c r="T50" s="163"/>
      <c r="U50" s="163"/>
      <c r="V50" s="163"/>
      <c r="W50" s="163"/>
      <c r="AB50" s="68"/>
      <c r="AC50" s="68"/>
      <c r="AD50" s="68"/>
      <c r="AE50" s="68"/>
      <c r="AF50" s="68"/>
      <c r="AG50" s="68"/>
      <c r="AH50" s="68"/>
      <c r="AI50" s="68"/>
      <c r="AJ50" s="68"/>
    </row>
    <row r="51" spans="1:38" ht="15" customHeight="1" x14ac:dyDescent="0.2">
      <c r="A51" s="57">
        <v>15080019</v>
      </c>
      <c r="B51" s="407"/>
      <c r="C51" s="58" t="s">
        <v>85</v>
      </c>
      <c r="D51" s="59">
        <f t="array" ref="D51">IFERROR(VLOOKUP($A51,Filtro09!A6:Q54,2,FALSE),0)</f>
        <v>1506</v>
      </c>
      <c r="E51" s="164">
        <f t="array" ref="E51">IFERROR(VLOOKUP($A51,Filtro09!A6:Q54,3,FALSE),0)</f>
        <v>0</v>
      </c>
      <c r="F51" s="165">
        <f t="array" ref="F51">IFERROR(VLOOKUP($A51,Filtro09!A6:Q54,4,FALSE),0)</f>
        <v>0</v>
      </c>
      <c r="G51" s="166">
        <f t="array" ref="G51">IFERROR(VLOOKUP($A51,Filtro09!A6:Q54,5,FALSE),0)</f>
        <v>0</v>
      </c>
      <c r="H51" s="71">
        <f t="array" ref="H51">IFERROR(VLOOKUP($A51,Filtro09!A6:Q54,6,FALSE),0)</f>
        <v>0</v>
      </c>
      <c r="I51" s="167">
        <f t="array" ref="I51">IFERROR(VLOOKUP($A51,Filtro09!A6:Q54,7,FALSE),0)</f>
        <v>0</v>
      </c>
      <c r="J51" s="123">
        <f t="array" ref="J51">IFERROR(VLOOKUP($A51,Filtro09!A6:Q54,8,FALSE),0)</f>
        <v>926</v>
      </c>
      <c r="K51" s="168">
        <f t="array" ref="K51">IFERROR(VLOOKUP($A51,Filtro09!A6:Q54,9,FALSE),0)</f>
        <v>579</v>
      </c>
      <c r="L51" s="169">
        <f t="array" ref="L51">IFERROR(VLOOKUP($A51,Filtro09!A5:Q53,10,FALSE),0)</f>
        <v>1</v>
      </c>
      <c r="M51" s="159">
        <f t="array" ref="M51">IFERROR(VLOOKUP($A51,Filtro09!A6:Q54,11,FALSE),0)</f>
        <v>0</v>
      </c>
      <c r="N51" s="169">
        <f t="array" ref="N51">IFERROR(VLOOKUP($A51,Filtro09!A6:Q54,12,FALSE),0)</f>
        <v>0</v>
      </c>
      <c r="O51" s="170">
        <f t="array" ref="O51">IFERROR(VLOOKUP($A51,Filtro09!A6:Q54,13,FALSE),0)</f>
        <v>0</v>
      </c>
      <c r="P51" s="171">
        <f t="array" ref="P51">IFERROR(VLOOKUP($A51,Filtro09!A6:Q54,14,FALSE),0)</f>
        <v>0</v>
      </c>
      <c r="Q51" s="172"/>
      <c r="AB51" s="68"/>
      <c r="AC51" s="68"/>
      <c r="AD51" s="68"/>
      <c r="AE51" s="68"/>
      <c r="AF51" s="68"/>
      <c r="AG51" s="68"/>
      <c r="AH51" s="68"/>
      <c r="AI51" s="68"/>
      <c r="AJ51" s="68"/>
    </row>
    <row r="52" spans="1:38" ht="15" customHeight="1" x14ac:dyDescent="0.2">
      <c r="A52" s="57">
        <v>15080010</v>
      </c>
      <c r="B52" s="407"/>
      <c r="C52" s="103" t="s">
        <v>86</v>
      </c>
      <c r="D52" s="59">
        <f t="array" ref="D52">IFERROR(VLOOKUP($A52,Filtro09!A7:Q55,2,FALSE),0)</f>
        <v>40</v>
      </c>
      <c r="E52" s="164">
        <f t="array" ref="E52">IFERROR(VLOOKUP($A52,Filtro09!A7:Q55,3,FALSE),0)</f>
        <v>0</v>
      </c>
      <c r="F52" s="165">
        <f t="array" ref="F52">IFERROR(VLOOKUP($A52,Filtro09!A7:Q55,4,FALSE),0)</f>
        <v>0</v>
      </c>
      <c r="G52" s="166">
        <f t="array" ref="G52">IFERROR(VLOOKUP($A52,Filtro09!A7:Q55,5,FALSE),0)</f>
        <v>0</v>
      </c>
      <c r="H52" s="71">
        <f t="array" ref="H52">IFERROR(VLOOKUP($A52,Filtro09!A7:Q55,6,FALSE),0)</f>
        <v>0</v>
      </c>
      <c r="I52" s="167">
        <f t="array" ref="I52">IFERROR(VLOOKUP($A52,Filtro09!A7:Q55,7,FALSE),0)</f>
        <v>0</v>
      </c>
      <c r="J52" s="79">
        <f t="array" ref="J52">IFERROR(VLOOKUP($A52,Filtro09!A7:Q55,8,FALSE),0)</f>
        <v>0</v>
      </c>
      <c r="K52" s="79">
        <f t="array" ref="K52">IFERROR(VLOOKUP($A52,Filtro09!A7:Q55,9,FALSE),0)</f>
        <v>0</v>
      </c>
      <c r="L52" s="174">
        <f t="array" ref="L52">IFERROR(VLOOKUP($A52,Filtro09!A6:Q54,10,FALSE),0)</f>
        <v>12</v>
      </c>
      <c r="M52" s="159">
        <f t="array" ref="M52">IFERROR(VLOOKUP($A52,Filtro09!A7:Q55,11,FALSE),0)</f>
        <v>0</v>
      </c>
      <c r="N52" s="175">
        <f t="array" ref="N52">IFERROR(VLOOKUP($A52,Filtro09!A7:Q55,12,FALSE),0)</f>
        <v>12</v>
      </c>
      <c r="O52" s="176">
        <f t="array" ref="O52">IFERROR(VLOOKUP($A52,Filtro09!A7:Q55,13,FALSE),0)</f>
        <v>5</v>
      </c>
      <c r="P52" s="177">
        <f t="array" ref="P52">IFERROR(VLOOKUP($A52,Filtro09!A7:Q55,14,FALSE),0)</f>
        <v>11</v>
      </c>
      <c r="Q52" s="53" t="str">
        <f>$AB52&amp;$AC52&amp;$AD52&amp;$AE52</f>
        <v/>
      </c>
      <c r="R52" s="178"/>
      <c r="S52" s="178"/>
      <c r="T52" s="178"/>
      <c r="U52" s="178"/>
      <c r="V52" s="178"/>
      <c r="W52" s="178"/>
      <c r="AB52" s="69" t="str">
        <f>IF(AND(SUM(L51,L52)&lt;&gt;0,N75=""),"* No olvide digitar la Sección D, Nº de personas intrasistema que retiran, en el grupo de Gestantes/Normal, Sobrepeso y Obesas..","")</f>
        <v/>
      </c>
      <c r="AC52" s="69" t="str">
        <f>IF(AND(SUM(N51,N52)&lt;&gt;0,P75=""),"* No olvide digitar la Sección D, Nº de personas intrasistema que retiran, en el grupo Persona que amamanta a  hijo/a menor a 12 meses: 0 a 5 meses con Lactancia Materna Exclusiva.","")</f>
        <v/>
      </c>
      <c r="AD52" s="69" t="str">
        <f>IF(AND(SUM(O51,O52)&lt;&gt;0,Q75=""),"* No olvide digitar la Sección D, Nº de personas intrasistema que retiran, en el grupo Persona que amamanta a  hijo/a menor a 12 meses: 0 a 5 meses con Lactancia Materna + Formula Lactea.","")</f>
        <v/>
      </c>
      <c r="AE52" s="69" t="str">
        <f>IF(AND(SUM(P51,P52)&lt;&gt;0,R75=""),"* No olvide digitar la Sección D, Nº de personas intrasistema que retiran, en el grupo Persona que amamanta a  hijo/a menor a 12 meses: 6 a 11 meses Lactancia Materna.","")</f>
        <v/>
      </c>
      <c r="AG52" s="78"/>
      <c r="AH52" s="78"/>
      <c r="AI52" s="70">
        <f>IF(AND(OR(L51&lt;&gt;0,L52&lt;&gt;0),N75=""),1,0)</f>
        <v>0</v>
      </c>
      <c r="AJ52" s="70">
        <f>IF(AND(SUM(N51,N52)&lt;&gt;0,P75=""),1,0)</f>
        <v>0</v>
      </c>
      <c r="AK52" s="70">
        <f>IF(AND(SUM(O51,O52)&lt;&gt;0,Q75=""),1,0)</f>
        <v>0</v>
      </c>
      <c r="AL52" s="70">
        <f>IF(AND(SUM(P51,P52)&lt;&gt;0,R75=""),1,0)</f>
        <v>0</v>
      </c>
    </row>
    <row r="53" spans="1:38" ht="15" customHeight="1" x14ac:dyDescent="0.2">
      <c r="A53" s="57">
        <v>15900070</v>
      </c>
      <c r="B53" s="407"/>
      <c r="C53" s="103" t="s">
        <v>87</v>
      </c>
      <c r="D53" s="59">
        <f t="array" ref="D53">IFERROR(VLOOKUP($A53,Filtro09!A8:Q56,2,FALSE),0)</f>
        <v>2.4</v>
      </c>
      <c r="E53" s="179">
        <f t="array" ref="E53">IFERROR(VLOOKUP($A53,Filtro09!A8:Q56,3,FALSE),0)</f>
        <v>0</v>
      </c>
      <c r="F53" s="179">
        <f t="array" ref="F53">IFERROR(VLOOKUP($A53,Filtro09!A8:Q56,4,FALSE),0)</f>
        <v>2.4</v>
      </c>
      <c r="G53" s="179">
        <f t="array" ref="G53">IFERROR(VLOOKUP($A53,Filtro09!A8:Q56,5,FALSE),0)</f>
        <v>0</v>
      </c>
      <c r="H53" s="71">
        <f t="array" ref="H53">IFERROR(VLOOKUP($A53,Filtro09!A8:Q56,6,FALSE),0)</f>
        <v>0</v>
      </c>
      <c r="I53" s="167">
        <f t="array" ref="I53">IFERROR(VLOOKUP($A53,Filtro09!A8:Q56,7,FALSE),0)</f>
        <v>0</v>
      </c>
      <c r="J53" s="79">
        <f t="array" ref="J53">IFERROR(VLOOKUP($A53,Filtro09!A8:Q56,8,FALSE),0)</f>
        <v>0</v>
      </c>
      <c r="K53" s="79">
        <f t="array" ref="K53">IFERROR(VLOOKUP($A53,Filtro09!A8:Q56,9,FALSE),0)</f>
        <v>0</v>
      </c>
      <c r="L53" s="181">
        <f t="array" ref="L53">IFERROR(VLOOKUP($A53,Filtro09!A7:Q55,10,FALSE),0)</f>
        <v>0</v>
      </c>
      <c r="M53" s="159">
        <f t="array" ref="M53">IFERROR(VLOOKUP($A53,Filtro09!A8:Q56,11,FALSE),0)</f>
        <v>0</v>
      </c>
      <c r="N53" s="182">
        <f t="array" ref="N53">IFERROR(VLOOKUP($A53,Filtro09!A8:Q56,12,FALSE),0)</f>
        <v>0</v>
      </c>
      <c r="O53" s="183">
        <f t="array" ref="O53">IFERROR(VLOOKUP($A53,Filtro09!A8:Q56,13,FALSE),0)</f>
        <v>0</v>
      </c>
      <c r="P53" s="184">
        <f t="array" ref="P53">IFERROR(VLOOKUP($A53,Filtro09!A8:Q56,14,FALSE),0)</f>
        <v>0</v>
      </c>
    </row>
    <row r="54" spans="1:38" ht="15" customHeight="1" x14ac:dyDescent="0.15">
      <c r="A54" s="91"/>
      <c r="B54" s="408"/>
      <c r="C54" s="92" t="s">
        <v>88</v>
      </c>
      <c r="D54" s="93">
        <f>SUM(E54:P54)</f>
        <v>2725.4</v>
      </c>
      <c r="E54" s="94">
        <f>SUM(E50+E53)</f>
        <v>30</v>
      </c>
      <c r="F54" s="185">
        <f>SUM(F50+F53)</f>
        <v>39.4</v>
      </c>
      <c r="G54" s="95">
        <f>SUM(G50+G53)</f>
        <v>194</v>
      </c>
      <c r="H54" s="96">
        <f>SUM(H50)</f>
        <v>436</v>
      </c>
      <c r="I54" s="96">
        <f>SUM(I50)</f>
        <v>480</v>
      </c>
      <c r="J54" s="96">
        <f>SUM(J51)</f>
        <v>926</v>
      </c>
      <c r="K54" s="186">
        <f>SUM(K51)</f>
        <v>579</v>
      </c>
      <c r="L54" s="100">
        <f>SUM(L51:L52)</f>
        <v>13</v>
      </c>
      <c r="M54" s="187"/>
      <c r="N54" s="188">
        <f>SUM(N51:N52)</f>
        <v>12</v>
      </c>
      <c r="O54" s="101">
        <f>SUM(O51:O52)</f>
        <v>5</v>
      </c>
      <c r="P54" s="102">
        <f>SUM(P51:P52)</f>
        <v>11</v>
      </c>
    </row>
    <row r="55" spans="1:38" ht="15" customHeight="1" x14ac:dyDescent="0.2">
      <c r="A55" s="57">
        <v>15080020</v>
      </c>
      <c r="B55" s="407" t="s">
        <v>89</v>
      </c>
      <c r="C55" s="58" t="s">
        <v>84</v>
      </c>
      <c r="D55" s="59">
        <f t="array" ref="D55">IFERROR(VLOOKUP($A55,Filtro09!A5:Q53,2,FALSE),0)</f>
        <v>18</v>
      </c>
      <c r="E55" s="189">
        <f t="array" ref="E55">IFERROR(VLOOKUP($A55,Filtro09!A5:Q53,3,FALSE),0)</f>
        <v>0</v>
      </c>
      <c r="F55" s="190">
        <f t="array" ref="F55">IFERROR(VLOOKUP($A55,Filtro09!A5:Q53,4,FALSE),0)</f>
        <v>0</v>
      </c>
      <c r="G55" s="190">
        <f t="array" ref="G55">IFERROR(VLOOKUP($A55,Filtro09!A5:Q53,5,FALSE),0)</f>
        <v>2</v>
      </c>
      <c r="H55" s="190">
        <f t="array" ref="H55">IFERROR(VLOOKUP($A55,Filtro09!A5:Q53,6,FALSE),0)</f>
        <v>2</v>
      </c>
      <c r="I55" s="190">
        <f t="array" ref="I55">IFERROR(VLOOKUP($A55,Filtro09!A5:Q53,7,FALSE),0)</f>
        <v>6</v>
      </c>
      <c r="J55" s="191">
        <f t="array" ref="J55">IFERROR(VLOOKUP($A55,Filtro09!A5:Q53,8,FALSE),0)</f>
        <v>4</v>
      </c>
      <c r="K55" s="192">
        <f t="array" ref="K55">IFERROR(VLOOKUP($A55,Filtro09!A10:Q58,9,FALSE),0)</f>
        <v>4</v>
      </c>
      <c r="L55" s="193">
        <f t="array" ref="L55">IFERROR(VLOOKUP($A55,Filtro09!A5:Q53,10,FALSE),0)</f>
        <v>0</v>
      </c>
      <c r="M55" s="194">
        <f t="array" ref="M55">IFERROR(VLOOKUP($A55,Filtro09!A5:Q53,11,FALSE),0)</f>
        <v>0</v>
      </c>
      <c r="N55" s="195">
        <f t="array" ref="N55">IFERROR(VLOOKUP($A55,Filtro09!A5:Q53,12,FALSE),0)</f>
        <v>0</v>
      </c>
      <c r="O55" s="158">
        <f t="array" ref="O55">IFERROR(VLOOKUP($A55,Filtro09!A5:Q53,13,FALSE),0)</f>
        <v>0</v>
      </c>
      <c r="P55" s="194">
        <f t="array" ref="P55">IFERROR(VLOOKUP($A55,Filtro09!A5:Q53,14,FALSE),0)</f>
        <v>0</v>
      </c>
      <c r="Q55" s="196"/>
      <c r="R55" s="196"/>
      <c r="S55" s="196"/>
      <c r="T55" s="196"/>
      <c r="U55" s="196"/>
      <c r="V55" s="196"/>
      <c r="W55" s="196"/>
      <c r="AB55" s="68"/>
      <c r="AC55" s="68"/>
      <c r="AD55" s="68"/>
      <c r="AE55" s="68"/>
      <c r="AF55" s="68"/>
      <c r="AG55" s="68"/>
      <c r="AH55" s="68"/>
      <c r="AI55" s="68"/>
      <c r="AJ55" s="68"/>
    </row>
    <row r="56" spans="1:38" ht="15" customHeight="1" x14ac:dyDescent="0.2">
      <c r="A56" s="57">
        <v>15080021</v>
      </c>
      <c r="B56" s="407"/>
      <c r="C56" s="103" t="s">
        <v>85</v>
      </c>
      <c r="D56" s="59">
        <f t="array" ref="D56">IFERROR(VLOOKUP($A56,Filtro09!A6:Q54,2,FALSE),0)</f>
        <v>0</v>
      </c>
      <c r="E56" s="164">
        <f t="array" ref="E56">IFERROR(VLOOKUP($A56,Filtro09!A6:Q54,3,FALSE),0)</f>
        <v>0</v>
      </c>
      <c r="F56" s="72">
        <f t="array" ref="F56">IFERROR(VLOOKUP($A56,Filtro09!A6:Q54,4,FALSE),0)</f>
        <v>0</v>
      </c>
      <c r="G56" s="166">
        <f t="array" ref="G56">IFERROR(VLOOKUP($A56,Filtro09!A6:Q54,5,FALSE),0)</f>
        <v>0</v>
      </c>
      <c r="H56" s="166">
        <f t="array" ref="H56">IFERROR(VLOOKUP($A56,Filtro09!A6:Q54,6,FALSE),0)</f>
        <v>0</v>
      </c>
      <c r="I56" s="61">
        <f t="array" ref="I56">IFERROR(VLOOKUP($A56,Filtro09!A6:Q54,7,FALSE),0)</f>
        <v>0</v>
      </c>
      <c r="J56" s="61">
        <f t="array" ref="J56">IFERROR(VLOOKUP($A56,Filtro09!A6:Q54,8,FALSE),0)</f>
        <v>0</v>
      </c>
      <c r="K56" s="197">
        <f t="array" ref="K56">IFERROR(VLOOKUP($A56,Filtro09!A11:Q59,9,FALSE),0)</f>
        <v>0</v>
      </c>
      <c r="L56" s="193">
        <f t="array" ref="L56">IFERROR(VLOOKUP($A56,Filtro09!A6:Q54,10,FALSE),0)</f>
        <v>0</v>
      </c>
      <c r="M56" s="171">
        <f t="array" ref="M56">IFERROR(VLOOKUP($A56,Filtro09!A6:Q54,11,FALSE),0)</f>
        <v>0</v>
      </c>
      <c r="N56" s="169">
        <f t="array" ref="N56">IFERROR(VLOOKUP($A56,Filtro09!A6:Q54,12,FALSE),0)</f>
        <v>0</v>
      </c>
      <c r="O56" s="170">
        <f t="array" ref="O56">IFERROR(VLOOKUP($A56,Filtro09!A6:Q54,13,FALSE),0)</f>
        <v>0</v>
      </c>
      <c r="P56" s="171">
        <f t="array" ref="P56">IFERROR(VLOOKUP($A56,Filtro09!A6:Q54,14,FALSE),0)</f>
        <v>0</v>
      </c>
      <c r="Q56" s="163"/>
      <c r="R56" s="163"/>
      <c r="S56" s="163"/>
      <c r="T56" s="163"/>
      <c r="U56" s="163"/>
      <c r="V56" s="163"/>
      <c r="W56" s="163"/>
      <c r="AB56" s="68"/>
      <c r="AC56" s="68"/>
      <c r="AD56" s="68"/>
      <c r="AE56" s="68"/>
      <c r="AF56" s="68"/>
      <c r="AG56" s="68"/>
      <c r="AH56" s="68"/>
      <c r="AI56" s="68"/>
      <c r="AJ56" s="68"/>
    </row>
    <row r="57" spans="1:38" ht="15" customHeight="1" x14ac:dyDescent="0.2">
      <c r="A57" s="57">
        <v>15020500</v>
      </c>
      <c r="B57" s="407"/>
      <c r="C57" s="103" t="s">
        <v>90</v>
      </c>
      <c r="D57" s="59">
        <f t="array" ref="D57">IFERROR(VLOOKUP($A57,Filtro09!A7:Q55,2,FALSE),0)</f>
        <v>20</v>
      </c>
      <c r="E57" s="164">
        <f t="array" ref="E57">IFERROR(VLOOKUP($A57,Filtro09!A7:Q55,3,FALSE),0)</f>
        <v>0</v>
      </c>
      <c r="F57" s="123">
        <f t="array" ref="F57">IFERROR(VLOOKUP($A57,Filtro09!A7:Q55,4,FALSE),0)</f>
        <v>0</v>
      </c>
      <c r="G57" s="123">
        <f t="array" ref="G57">IFERROR(VLOOKUP($A57,Filtro09!A7:Q55,5,FALSE),0)</f>
        <v>4</v>
      </c>
      <c r="H57" s="123">
        <f t="array" ref="H57">IFERROR(VLOOKUP($A57,Filtro09!A7:Q55,6,FALSE),0)</f>
        <v>2</v>
      </c>
      <c r="I57" s="123">
        <f t="array" ref="I57">IFERROR(VLOOKUP($A57,Filtro09!A7:Q55,7,FALSE),0)</f>
        <v>4</v>
      </c>
      <c r="J57" s="123">
        <f t="array" ref="J57">IFERROR(VLOOKUP($A57,Filtro09!A7:Q55,8,FALSE),0)</f>
        <v>6</v>
      </c>
      <c r="K57" s="168">
        <f t="array" ref="K57">IFERROR(VLOOKUP($A57,Filtro09!A5:Q53,9,FALSE),0)</f>
        <v>4</v>
      </c>
      <c r="L57" s="193">
        <f t="array" ref="L57">IFERROR(VLOOKUP($A57,Filtro09!A7:Q55,10,FALSE),0)</f>
        <v>0</v>
      </c>
      <c r="M57" s="198">
        <f t="array" ref="M57">IFERROR(VLOOKUP($A57,Filtro09!A7:Q55,11,FALSE),0)</f>
        <v>0</v>
      </c>
      <c r="N57" s="199">
        <f t="array" ref="N57">IFERROR(VLOOKUP($A57,Filtro09!A7:Q55,12,FALSE),0)</f>
        <v>0</v>
      </c>
      <c r="O57" s="200">
        <f t="array" ref="O57">IFERROR(VLOOKUP($A57,Filtro09!A7:Q55,13,FALSE),0)</f>
        <v>0</v>
      </c>
      <c r="P57" s="198">
        <f t="array" ref="P57">IFERROR(VLOOKUP($A57,Filtro09!A7:Q55,14,FALSE),0)</f>
        <v>0</v>
      </c>
      <c r="Q57" s="178" t="str">
        <f>AB57&amp;" "&amp;AC57&amp;" "&amp;AD57&amp;" "&amp;AE57&amp;" "&amp;AB58&amp;" "&amp;AC58</f>
        <v xml:space="preserve">     </v>
      </c>
      <c r="R57" s="178"/>
      <c r="S57" s="178"/>
      <c r="T57" s="178"/>
      <c r="U57" s="178"/>
      <c r="V57" s="178"/>
      <c r="W57" s="178"/>
      <c r="AB57" s="68"/>
      <c r="AC57" s="68"/>
      <c r="AD57" s="68"/>
      <c r="AE57" s="68"/>
      <c r="AG57" s="68"/>
      <c r="AH57" s="68"/>
      <c r="AI57" s="68"/>
      <c r="AJ57" s="68"/>
    </row>
    <row r="58" spans="1:38" ht="15" customHeight="1" x14ac:dyDescent="0.2">
      <c r="A58" s="57">
        <v>15080011</v>
      </c>
      <c r="B58" s="407"/>
      <c r="C58" s="103" t="s">
        <v>86</v>
      </c>
      <c r="D58" s="59">
        <f t="array" ref="D58">IFERROR(VLOOKUP($A58,Filtro09!A8:Q56,2,FALSE),0)</f>
        <v>3</v>
      </c>
      <c r="E58" s="164">
        <f t="array" ref="E58">IFERROR(VLOOKUP($A58,Filtro09!A8:Q56,3,FALSE),0)</f>
        <v>0</v>
      </c>
      <c r="F58" s="72">
        <f t="array" ref="F58">IFERROR(VLOOKUP($A58,Filtro09!A8:Q56,4,FALSE),0)</f>
        <v>0</v>
      </c>
      <c r="G58" s="166">
        <f t="array" ref="G58">IFERROR(VLOOKUP($A58,Filtro09!A8:Q56,5,FALSE),0)</f>
        <v>0</v>
      </c>
      <c r="H58" s="166">
        <f t="array" ref="H58">IFERROR(VLOOKUP($A58,Filtro09!A8:Q56,6,FALSE),0)</f>
        <v>0</v>
      </c>
      <c r="I58" s="166">
        <f t="array" ref="I58">IFERROR(VLOOKUP($A58,Filtro09!A8:Q56,7,FALSE),0)</f>
        <v>0</v>
      </c>
      <c r="J58" s="166">
        <f t="array" ref="J58">IFERROR(VLOOKUP($A58,Filtro09!A8:Q56,8,FALSE),0)</f>
        <v>0</v>
      </c>
      <c r="K58" s="201">
        <f t="array" ref="K58">IFERROR(VLOOKUP($A58,Filtro09!A13:Q61,9,FALSE),0)</f>
        <v>0</v>
      </c>
      <c r="L58" s="193">
        <f t="array" ref="L58">IFERROR(VLOOKUP($A58,Filtro09!A8:Q56,10,FALSE),0)</f>
        <v>0</v>
      </c>
      <c r="M58" s="177">
        <f t="array" ref="M58">IFERROR(VLOOKUP($A58,Filtro09!A8:Q56,11,FALSE),0)</f>
        <v>3</v>
      </c>
      <c r="N58" s="175">
        <f t="array" ref="N58">IFERROR(VLOOKUP($A58,Filtro09!A8:Q56,12,FALSE),0)</f>
        <v>0</v>
      </c>
      <c r="O58" s="176">
        <f t="array" ref="O58">IFERROR(VLOOKUP($A58,Filtro09!A8:Q56,13,FALSE),0)</f>
        <v>0</v>
      </c>
      <c r="P58" s="177">
        <f t="array" ref="P58">IFERROR(VLOOKUP($A58,Filtro09!A8:Q56,14,FALSE),0)</f>
        <v>0</v>
      </c>
      <c r="AB58" s="68"/>
      <c r="AC58" s="68"/>
      <c r="AG58" s="68"/>
      <c r="AH58" s="68"/>
    </row>
    <row r="59" spans="1:38" ht="15" customHeight="1" x14ac:dyDescent="0.2">
      <c r="A59" s="57">
        <v>15900080</v>
      </c>
      <c r="B59" s="407"/>
      <c r="C59" s="103" t="s">
        <v>87</v>
      </c>
      <c r="D59" s="59">
        <f t="array" ref="D59">IFERROR(VLOOKUP($A59,Filtro09!A9:Q57,2,FALSE),0)</f>
        <v>4.8</v>
      </c>
      <c r="E59" s="179">
        <f t="array" ref="E59">IFERROR(VLOOKUP($A59,Filtro09!A9:Q57,3,FALSE),0)</f>
        <v>0</v>
      </c>
      <c r="F59" s="179">
        <f t="array" ref="F59">IFERROR(VLOOKUP($A59,Filtro09!A9:Q57,4,FALSE),0)</f>
        <v>0</v>
      </c>
      <c r="G59" s="179">
        <f t="array" ref="G59">IFERROR(VLOOKUP($A59,Filtro09!A9:Q57,5,FALSE),0)</f>
        <v>4.8</v>
      </c>
      <c r="H59" s="72">
        <f t="array" ref="H59">IFERROR(VLOOKUP($A59,Filtro09!A9:Q57,6,FALSE),0)</f>
        <v>0</v>
      </c>
      <c r="I59" s="72">
        <f t="array" ref="I59">IFERROR(VLOOKUP($A59,Filtro09!A9:Q57,7,FALSE),0)</f>
        <v>0</v>
      </c>
      <c r="J59" s="72">
        <f t="array" ref="J59">IFERROR(VLOOKUP($A59,Filtro09!A9:Q57,8,FALSE),0)</f>
        <v>0</v>
      </c>
      <c r="K59" s="202">
        <f t="array" ref="K59">IFERROR(VLOOKUP($A59,Filtro09!A14:Q62,9,FALSE),0)</f>
        <v>0</v>
      </c>
      <c r="L59" s="193">
        <f t="array" ref="L59">IFERROR(VLOOKUP($A59,Filtro09!A9:Q57,10,FALSE),0)</f>
        <v>0</v>
      </c>
      <c r="M59" s="203">
        <f t="array" ref="M59">IFERROR(VLOOKUP($A59,Filtro09!A9:Q57,11,FALSE),0)</f>
        <v>0</v>
      </c>
      <c r="N59" s="182">
        <f t="array" ref="N59">IFERROR(VLOOKUP($A59,Filtro09!A9:Q57,12,FALSE),0)</f>
        <v>0</v>
      </c>
      <c r="O59" s="204">
        <f t="array" ref="O59">IFERROR(VLOOKUP($A59,Filtro09!A9:Q57,13,FALSE),0)</f>
        <v>0</v>
      </c>
      <c r="P59" s="203">
        <f t="array" ref="P59">IFERROR(VLOOKUP($A59,Filtro09!A9:Q57,14,FALSE),0)</f>
        <v>0</v>
      </c>
      <c r="Q59" s="178" t="str">
        <f>AD58&amp;" "&amp;AE58</f>
        <v xml:space="preserve"> </v>
      </c>
      <c r="R59" s="178"/>
      <c r="S59" s="178"/>
      <c r="T59" s="178"/>
      <c r="U59" s="178"/>
      <c r="V59" s="178"/>
      <c r="W59" s="178"/>
    </row>
    <row r="60" spans="1:38" ht="15" customHeight="1" x14ac:dyDescent="0.15">
      <c r="A60" s="91"/>
      <c r="B60" s="408"/>
      <c r="C60" s="92" t="s">
        <v>88</v>
      </c>
      <c r="D60" s="93">
        <f>SUM(E60:P60)</f>
        <v>45.8</v>
      </c>
      <c r="E60" s="94">
        <f t="array" ref="E60">IFERROR(VLOOKUP($A60,[1]Filtro05!A28:Q72,3,FALSE),0)</f>
        <v>0</v>
      </c>
      <c r="F60" s="185">
        <f>SUM(F55+F57+F59)</f>
        <v>0</v>
      </c>
      <c r="G60" s="95">
        <f>SUM(G55+G57+G59)</f>
        <v>10.8</v>
      </c>
      <c r="H60" s="96">
        <f>SUM(H55+H57)</f>
        <v>4</v>
      </c>
      <c r="I60" s="96">
        <f>SUM(I55+I57)</f>
        <v>10</v>
      </c>
      <c r="J60" s="96">
        <f>SUM(J55+J57)</f>
        <v>10</v>
      </c>
      <c r="K60" s="186">
        <f>SUM(K55+K57)</f>
        <v>8</v>
      </c>
      <c r="L60" s="205"/>
      <c r="M60" s="102">
        <f>SUM(M56+M58)</f>
        <v>3</v>
      </c>
      <c r="N60" s="188">
        <f>SUM(N56+N58)</f>
        <v>0</v>
      </c>
      <c r="O60" s="101">
        <f>SUM(O56+O58)</f>
        <v>0</v>
      </c>
      <c r="P60" s="102">
        <f>SUM(P56+P58)</f>
        <v>0</v>
      </c>
      <c r="Q60" s="104"/>
      <c r="R60" s="104"/>
      <c r="S60" s="104"/>
    </row>
    <row r="61" spans="1:38" ht="15" customHeight="1" x14ac:dyDescent="0.2">
      <c r="A61" s="57">
        <v>15040100</v>
      </c>
      <c r="B61" s="406" t="s">
        <v>91</v>
      </c>
      <c r="C61" s="103" t="s">
        <v>92</v>
      </c>
      <c r="D61" s="206">
        <f t="array" ref="D61">IFERROR(VLOOKUP($A61,Filtro09!A5:Q53,2,FALSE),0)</f>
        <v>21.55</v>
      </c>
      <c r="E61" s="179">
        <f t="array" ref="E61">IFERROR(VLOOKUP($A61,Filtro09!A5:Q53,3,FALSE),0)</f>
        <v>5.27</v>
      </c>
      <c r="F61" s="179">
        <f t="array" ref="F61">IFERROR(VLOOKUP($A61,Filtro09!A5:Q53,4,FALSE),0)</f>
        <v>16.279999999999998</v>
      </c>
      <c r="G61" s="179">
        <f t="array" ref="G61">IFERROR(VLOOKUP($A61,Filtro09!A5:Q53,5,FALSE),0)</f>
        <v>0</v>
      </c>
      <c r="H61" s="180">
        <f t="array" ref="H61">IFERROR(VLOOKUP($A61,Filtro09!A11:Q59,6,FALSE),0)</f>
        <v>0</v>
      </c>
      <c r="I61" s="180">
        <f t="array" ref="I61">IFERROR(VLOOKUP($A61,Filtro09!A5:Q53,7,FALSE),0)</f>
        <v>0</v>
      </c>
      <c r="J61" s="180">
        <f t="array" ref="J61">IFERROR(VLOOKUP($A61,Filtro09!A5:Q53,8,FALSE),0)</f>
        <v>0</v>
      </c>
      <c r="K61" s="207">
        <f t="array" ref="K61">IFERROR(VLOOKUP($A61,Filtro09!A5:Q53,9,FALSE),0)</f>
        <v>0</v>
      </c>
      <c r="L61" s="173">
        <f t="array" ref="L61">IFERROR(VLOOKUP($A61,Filtro09!A5:Q53,10,FALSE),0)</f>
        <v>0</v>
      </c>
      <c r="M61" s="208">
        <f t="array" ref="M61">IFERROR(VLOOKUP($A61,Filtro09!A11:Q59,11,FALSE),0)</f>
        <v>0</v>
      </c>
      <c r="N61" s="209">
        <f t="array" ref="N61">IFERROR(VLOOKUP($A61,Filtro09!A11:Q59,12,FALSE),0)</f>
        <v>0</v>
      </c>
      <c r="O61" s="79">
        <f t="array" ref="O61">IFERROR(VLOOKUP($A61,Filtro09!A11:Q59,13,FALSE),0)</f>
        <v>0</v>
      </c>
      <c r="P61" s="208">
        <f t="array" ref="P61">IFERROR(VLOOKUP($A61,Filtro09!A11:Q59,14,FALSE),0)</f>
        <v>0</v>
      </c>
      <c r="Q61" s="172"/>
      <c r="AB61" s="68"/>
      <c r="AC61" s="68"/>
      <c r="AD61" s="68"/>
      <c r="AE61" s="68"/>
      <c r="AF61" s="68"/>
      <c r="AG61" s="68"/>
      <c r="AH61" s="68"/>
      <c r="AI61" s="68"/>
      <c r="AJ61" s="68"/>
    </row>
    <row r="62" spans="1:38" ht="15" customHeight="1" x14ac:dyDescent="0.2">
      <c r="A62" s="57">
        <v>15901600</v>
      </c>
      <c r="B62" s="407"/>
      <c r="C62" s="103" t="s">
        <v>93</v>
      </c>
      <c r="D62" s="206">
        <f t="array" ref="D62">IFERROR(VLOOKUP($A62,Filtro09!A6:Q54,2,FALSE),0)</f>
        <v>14.399999999999999</v>
      </c>
      <c r="E62" s="179">
        <f t="array" ref="E62">IFERROR(VLOOKUP($A62,Filtro09!A6:Q54,3,FALSE),0)</f>
        <v>0</v>
      </c>
      <c r="F62" s="179">
        <f t="array" ref="F62">IFERROR(VLOOKUP($A62,Filtro09!A6:Q54,4,FALSE),0)</f>
        <v>9.6</v>
      </c>
      <c r="G62" s="179">
        <f t="array" ref="G62">IFERROR(VLOOKUP($A62,Filtro09!A12:Q60,5,FALSE),0)</f>
        <v>4.8</v>
      </c>
      <c r="H62" s="180">
        <f t="array" ref="H62">IFERROR(VLOOKUP($A62,Filtro09!A12:Q60,6,FALSE),0)</f>
        <v>0</v>
      </c>
      <c r="I62" s="180">
        <f t="array" ref="I62">IFERROR(VLOOKUP($A62,Filtro09!A6:Q54,7,FALSE),0)</f>
        <v>0</v>
      </c>
      <c r="J62" s="180">
        <f t="array" ref="J62">IFERROR(VLOOKUP($A62,Filtro09!A6:Q54,8,FALSE),0)</f>
        <v>0</v>
      </c>
      <c r="K62" s="207">
        <f t="array" ref="K62">IFERROR(VLOOKUP($A62,Filtro09!A6:Q54,9,FALSE),0)</f>
        <v>0</v>
      </c>
      <c r="L62" s="173">
        <f t="array" ref="L62">IFERROR(VLOOKUP($A62,Filtro09!A6:Q54,10,FALSE),0)</f>
        <v>0</v>
      </c>
      <c r="M62" s="208">
        <f t="array" ref="M62">IFERROR(VLOOKUP($A62,Filtro09!A12:Q60,11,FALSE),0)</f>
        <v>0</v>
      </c>
      <c r="N62" s="209">
        <f t="array" ref="N62">IFERROR(VLOOKUP($A62,Filtro09!A12:Q60,12,FALSE),0)</f>
        <v>0</v>
      </c>
      <c r="O62" s="79">
        <f t="array" ref="O62">IFERROR(VLOOKUP($A62,Filtro09!A12:Q60,13,FALSE),0)</f>
        <v>0</v>
      </c>
      <c r="P62" s="208">
        <f t="array" ref="P62">IFERROR(VLOOKUP($A62,Filtro09!A12:Q60,14,FALSE),0)</f>
        <v>0</v>
      </c>
    </row>
    <row r="63" spans="1:38" ht="15" customHeight="1" x14ac:dyDescent="0.2">
      <c r="A63" s="57">
        <v>15080013</v>
      </c>
      <c r="B63" s="407"/>
      <c r="C63" s="103" t="s">
        <v>90</v>
      </c>
      <c r="D63" s="206">
        <f t="array" ref="D63">IFERROR(VLOOKUP($A63,Filtro09!A7:Q55,2,FALSE),0)</f>
        <v>0</v>
      </c>
      <c r="E63" s="179">
        <f t="array" ref="E63">IFERROR(VLOOKUP($A63,Filtro09!A7:Q55,3,FALSE),0)</f>
        <v>0</v>
      </c>
      <c r="F63" s="179">
        <f t="array" ref="F63">IFERROR(VLOOKUP($A63,Filtro09!A7:Q55,4,FALSE),0)</f>
        <v>0</v>
      </c>
      <c r="G63" s="179">
        <f t="array" ref="G63">IFERROR(VLOOKUP($A63,Filtro09!A13:Q61,5,FALSE),0)</f>
        <v>0</v>
      </c>
      <c r="H63" s="180">
        <f t="array" ref="H63">IFERROR(VLOOKUP($A63,Filtro09!A13:Q61,6,FALSE),0)</f>
        <v>0</v>
      </c>
      <c r="I63" s="180">
        <f t="array" ref="I63">IFERROR(VLOOKUP($A63,Filtro09!A7:Q55,7,FALSE),0)</f>
        <v>0</v>
      </c>
      <c r="J63" s="180">
        <f t="array" ref="J63">IFERROR(VLOOKUP($A63,Filtro09!A7:Q55,8,FALSE),0)</f>
        <v>0</v>
      </c>
      <c r="K63" s="207">
        <f t="array" ref="K63">IFERROR(VLOOKUP($A63,Filtro09!A7:Q55,9,FALSE),0)</f>
        <v>0</v>
      </c>
      <c r="L63" s="173">
        <f t="array" ref="L63">IFERROR(VLOOKUP($A63,Filtro09!A7:Q55,10,FALSE),0)</f>
        <v>0</v>
      </c>
      <c r="M63" s="208">
        <f t="array" ref="M63">IFERROR(VLOOKUP($A63,Filtro09!A13:Q61,11,FALSE),0)</f>
        <v>0</v>
      </c>
      <c r="N63" s="209">
        <f t="array" ref="N63">IFERROR(VLOOKUP($A63,Filtro09!A13:Q61,12,FALSE),0)</f>
        <v>0</v>
      </c>
      <c r="O63" s="79">
        <f t="array" ref="O63">IFERROR(VLOOKUP($A63,Filtro09!A13:Q61,13,FALSE),0)</f>
        <v>0</v>
      </c>
      <c r="P63" s="208">
        <f t="array" ref="P63">IFERROR(VLOOKUP($A63,Filtro09!A13:Q61,14,FALSE),0)</f>
        <v>0</v>
      </c>
    </row>
    <row r="64" spans="1:38" ht="15" customHeight="1" x14ac:dyDescent="0.15">
      <c r="A64" s="91"/>
      <c r="B64" s="408"/>
      <c r="C64" s="92" t="s">
        <v>88</v>
      </c>
      <c r="D64" s="93">
        <f>SUM(E64:P64)</f>
        <v>35.949999999999996</v>
      </c>
      <c r="E64" s="94">
        <f>SUM(E61:E62)</f>
        <v>5.27</v>
      </c>
      <c r="F64" s="185">
        <f>SUM(F61:F63)</f>
        <v>25.879999999999995</v>
      </c>
      <c r="G64" s="95">
        <f>SUM(G61:G63)</f>
        <v>4.8</v>
      </c>
      <c r="H64" s="113"/>
      <c r="I64" s="113"/>
      <c r="J64" s="113"/>
      <c r="K64" s="210"/>
      <c r="L64" s="211"/>
      <c r="M64" s="212"/>
      <c r="N64" s="211"/>
      <c r="O64" s="113"/>
      <c r="P64" s="212"/>
      <c r="Q64" s="104"/>
      <c r="R64" s="104"/>
      <c r="S64" s="104"/>
    </row>
    <row r="65" spans="1:40" ht="15" customHeight="1" x14ac:dyDescent="0.2">
      <c r="A65" s="57">
        <v>15901200</v>
      </c>
      <c r="B65" s="429" t="s">
        <v>105</v>
      </c>
      <c r="C65" s="103" t="s">
        <v>95</v>
      </c>
      <c r="D65" s="213">
        <f t="array" ref="D65">IFERROR(VLOOKUP($A65,Filtro09!A9:Q57,2,FALSE),0)</f>
        <v>3624.800000000002</v>
      </c>
      <c r="E65" s="179">
        <f t="array" ref="E65">IFERROR(VLOOKUP($A65,Filtro09!A9:Q57,3,FALSE),0)</f>
        <v>251.20000000000002</v>
      </c>
      <c r="F65" s="179">
        <f t="array" ref="F65">IFERROR(VLOOKUP($A65,Filtro09!A9:Q57,4,FALSE),0)</f>
        <v>566.4</v>
      </c>
      <c r="G65" s="179">
        <f t="array" ref="G65">IFERROR(VLOOKUP($A65,Filtro09!A15:Q63,5,FALSE),0)</f>
        <v>1365.5999999999995</v>
      </c>
      <c r="H65" s="179">
        <f t="array" ref="H65">IFERROR(VLOOKUP($A65,Filtro09!A15:Q63,6,FALSE),0)</f>
        <v>836.79999999999984</v>
      </c>
      <c r="I65" s="179">
        <f t="array" ref="I65">IFERROR(VLOOKUP($A65,Filtro09!A9:Q57,7,FALSE),0)</f>
        <v>513.59999999999991</v>
      </c>
      <c r="J65" s="214">
        <f t="array" ref="J65">IFERROR(VLOOKUP($A65,Filtro09!A9:Q57,8,FALSE),0)</f>
        <v>91.2</v>
      </c>
      <c r="K65" s="214">
        <f t="array" ref="K65">IFERROR(VLOOKUP($A65,Filtro09!A9:Q57,9,FALSE),0)</f>
        <v>0</v>
      </c>
      <c r="L65" s="215">
        <f t="array" ref="L65">IFERROR(VLOOKUP($A65,Filtro09!A9:Q57,10,FALSE),0)</f>
        <v>0</v>
      </c>
      <c r="M65" s="216">
        <f t="array" ref="M65">IFERROR(VLOOKUP($A65,Filtro09!A15:Q63,11,FALSE),0)</f>
        <v>0</v>
      </c>
      <c r="N65" s="217">
        <f t="array" ref="N65">IFERROR(VLOOKUP($A65,Filtro09!A15:Q63,12,FALSE),0)</f>
        <v>0</v>
      </c>
      <c r="O65" s="218">
        <f t="array" ref="O65">IFERROR(VLOOKUP($A65,Filtro09!A15:Q63,13,FALSE),0)</f>
        <v>0</v>
      </c>
      <c r="P65" s="216">
        <f t="array" ref="P65">IFERROR(VLOOKUP($A65,Filtro09!A15:Q63,14,FALSE),0)</f>
        <v>0</v>
      </c>
      <c r="Q65" s="104"/>
      <c r="R65" s="104"/>
      <c r="S65" s="104"/>
    </row>
    <row r="66" spans="1:40" ht="15" customHeight="1" x14ac:dyDescent="0.2">
      <c r="A66" s="57">
        <v>15901300</v>
      </c>
      <c r="B66" s="431"/>
      <c r="C66" s="103" t="s">
        <v>96</v>
      </c>
      <c r="D66" s="213">
        <f t="array" ref="D66">IFERROR(VLOOKUP($A66,Filtro09!A10:Q58,2,FALSE),0)</f>
        <v>1460.4</v>
      </c>
      <c r="E66" s="179">
        <f t="array" ref="E66">IFERROR(VLOOKUP($A66,Filtro09!A10:Q58,3,FALSE),0)</f>
        <v>82.000000000000014</v>
      </c>
      <c r="F66" s="179">
        <f t="array" ref="F66">IFERROR(VLOOKUP($A66,Filtro09!A10:Q58,4,FALSE),0)</f>
        <v>339.6</v>
      </c>
      <c r="G66" s="179">
        <f t="array" ref="G66">IFERROR(VLOOKUP($A66,Filtro09!A16:Q64,5,FALSE),0)</f>
        <v>634.79999999999984</v>
      </c>
      <c r="H66" s="179">
        <f t="array" ref="H66">IFERROR(VLOOKUP($A66,Filtro09!A16:Q64,6,FALSE),0)</f>
        <v>294</v>
      </c>
      <c r="I66" s="179">
        <f t="array" ref="I66">IFERROR(VLOOKUP($A66,Filtro09!A10:Q58,7,FALSE),0)</f>
        <v>96.800000000000011</v>
      </c>
      <c r="J66" s="214">
        <f t="array" ref="J66">IFERROR(VLOOKUP($A66,Filtro09!A10:Q58,8,FALSE),0)</f>
        <v>13.200000000000001</v>
      </c>
      <c r="K66" s="214">
        <f t="array" ref="K66">IFERROR(VLOOKUP($A66,Filtro09!A10:Q58,9,FALSE),0)</f>
        <v>0</v>
      </c>
      <c r="L66" s="215">
        <f t="array" ref="L66">IFERROR(VLOOKUP($A66,Filtro09!A10:Q58,10,FALSE),0)</f>
        <v>0</v>
      </c>
      <c r="M66" s="216">
        <f t="array" ref="M66">IFERROR(VLOOKUP($A66,Filtro09!A16:Q64,11,FALSE),0)</f>
        <v>0</v>
      </c>
      <c r="N66" s="217">
        <f t="array" ref="N66">IFERROR(VLOOKUP($A66,Filtro09!A16:Q64,12,FALSE),0)</f>
        <v>0</v>
      </c>
      <c r="O66" s="218">
        <f t="array" ref="O66">IFERROR(VLOOKUP($A66,Filtro09!A16:Q64,13,FALSE),0)</f>
        <v>0</v>
      </c>
      <c r="P66" s="216">
        <f t="array" ref="P66">IFERROR(VLOOKUP($A66,Filtro09!A16:Q64,14,FALSE),0)</f>
        <v>0</v>
      </c>
      <c r="Q66" s="104"/>
      <c r="R66" s="104"/>
      <c r="S66" s="104"/>
    </row>
    <row r="67" spans="1:40" ht="15" customHeight="1" x14ac:dyDescent="0.15">
      <c r="A67" s="91"/>
      <c r="B67" s="433"/>
      <c r="C67" s="219" t="s">
        <v>88</v>
      </c>
      <c r="D67" s="220">
        <f>SUM(E67:P67)</f>
        <v>5085.1999999999989</v>
      </c>
      <c r="E67" s="221">
        <f t="shared" ref="E67:K67" si="10">SUM(E65:E66)</f>
        <v>333.20000000000005</v>
      </c>
      <c r="F67" s="222">
        <f t="shared" si="10"/>
        <v>906</v>
      </c>
      <c r="G67" s="222">
        <f t="shared" si="10"/>
        <v>2000.3999999999992</v>
      </c>
      <c r="H67" s="222">
        <f t="shared" si="10"/>
        <v>1130.7999999999997</v>
      </c>
      <c r="I67" s="222">
        <f t="shared" si="10"/>
        <v>610.39999999999986</v>
      </c>
      <c r="J67" s="222">
        <f t="shared" si="10"/>
        <v>104.4</v>
      </c>
      <c r="K67" s="223">
        <f t="shared" si="10"/>
        <v>0</v>
      </c>
      <c r="L67" s="224"/>
      <c r="M67" s="225"/>
      <c r="N67" s="224"/>
      <c r="O67" s="226"/>
      <c r="P67" s="227"/>
      <c r="Q67" s="104"/>
      <c r="R67" s="104"/>
      <c r="S67" s="104"/>
    </row>
    <row r="68" spans="1:40" ht="15" customHeight="1" x14ac:dyDescent="0.15">
      <c r="A68" s="91"/>
      <c r="B68" s="427" t="s">
        <v>101</v>
      </c>
      <c r="C68" s="428"/>
      <c r="D68" s="220">
        <f>SUM(E68:P68)</f>
        <v>7892.3499999999985</v>
      </c>
      <c r="E68" s="228">
        <f t="shared" ref="E68:P68" si="11">+E54+E60+E64+E67</f>
        <v>368.47</v>
      </c>
      <c r="F68" s="229">
        <f t="shared" si="11"/>
        <v>971.28</v>
      </c>
      <c r="G68" s="229">
        <f t="shared" si="11"/>
        <v>2209.9999999999991</v>
      </c>
      <c r="H68" s="229">
        <f t="shared" si="11"/>
        <v>1570.7999999999997</v>
      </c>
      <c r="I68" s="229">
        <f t="shared" si="11"/>
        <v>1100.3999999999999</v>
      </c>
      <c r="J68" s="229">
        <f t="shared" si="11"/>
        <v>1040.4000000000001</v>
      </c>
      <c r="K68" s="230">
        <f t="shared" si="11"/>
        <v>587</v>
      </c>
      <c r="L68" s="188">
        <f>+L54</f>
        <v>13</v>
      </c>
      <c r="M68" s="107">
        <f>M60</f>
        <v>3</v>
      </c>
      <c r="N68" s="231">
        <f t="shared" si="11"/>
        <v>12</v>
      </c>
      <c r="O68" s="232">
        <f t="shared" si="11"/>
        <v>5</v>
      </c>
      <c r="P68" s="233">
        <f t="shared" si="11"/>
        <v>11</v>
      </c>
      <c r="Q68" s="104"/>
      <c r="R68" s="104"/>
      <c r="S68" s="104"/>
    </row>
    <row r="69" spans="1:40" ht="19.5" customHeight="1" x14ac:dyDescent="0.15">
      <c r="B69" s="234"/>
      <c r="C69" s="234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104"/>
      <c r="R69" s="104"/>
      <c r="S69" s="104"/>
    </row>
    <row r="70" spans="1:40" ht="29.25" customHeight="1" x14ac:dyDescent="0.15">
      <c r="B70" s="54" t="s">
        <v>106</v>
      </c>
      <c r="D70" s="119"/>
    </row>
    <row r="71" spans="1:40" ht="24" customHeight="1" x14ac:dyDescent="0.15">
      <c r="B71" s="429" t="s">
        <v>65</v>
      </c>
      <c r="C71" s="430"/>
      <c r="D71" s="406" t="s">
        <v>67</v>
      </c>
      <c r="E71" s="406" t="s">
        <v>98</v>
      </c>
      <c r="F71" s="406" t="s">
        <v>107</v>
      </c>
      <c r="G71" s="412" t="s">
        <v>68</v>
      </c>
      <c r="H71" s="413"/>
      <c r="I71" s="413"/>
      <c r="J71" s="413"/>
      <c r="K71" s="413"/>
      <c r="L71" s="413"/>
      <c r="M71" s="479"/>
      <c r="N71" s="412" t="s">
        <v>69</v>
      </c>
      <c r="O71" s="479"/>
      <c r="P71" s="458" t="s">
        <v>70</v>
      </c>
      <c r="Q71" s="416"/>
      <c r="R71" s="417"/>
      <c r="T71" s="46"/>
    </row>
    <row r="72" spans="1:40" ht="15" customHeight="1" x14ac:dyDescent="0.15">
      <c r="B72" s="431"/>
      <c r="C72" s="432"/>
      <c r="D72" s="431"/>
      <c r="E72" s="407"/>
      <c r="F72" s="407"/>
      <c r="G72" s="418" t="s">
        <v>71</v>
      </c>
      <c r="H72" s="421" t="s">
        <v>72</v>
      </c>
      <c r="I72" s="444" t="s">
        <v>73</v>
      </c>
      <c r="J72" s="447" t="s">
        <v>74</v>
      </c>
      <c r="K72" s="444" t="s">
        <v>75</v>
      </c>
      <c r="L72" s="444" t="s">
        <v>76</v>
      </c>
      <c r="M72" s="491" t="s">
        <v>77</v>
      </c>
      <c r="N72" s="473" t="s">
        <v>78</v>
      </c>
      <c r="O72" s="476" t="s">
        <v>79</v>
      </c>
      <c r="P72" s="438" t="s">
        <v>80</v>
      </c>
      <c r="Q72" s="441" t="s">
        <v>81</v>
      </c>
      <c r="R72" s="430" t="s">
        <v>82</v>
      </c>
      <c r="T72" s="46"/>
    </row>
    <row r="73" spans="1:40" ht="15" customHeight="1" x14ac:dyDescent="0.15">
      <c r="B73" s="431"/>
      <c r="C73" s="432"/>
      <c r="D73" s="431"/>
      <c r="E73" s="407"/>
      <c r="F73" s="407"/>
      <c r="G73" s="419"/>
      <c r="H73" s="422"/>
      <c r="I73" s="445"/>
      <c r="J73" s="448"/>
      <c r="K73" s="445"/>
      <c r="L73" s="445"/>
      <c r="M73" s="492"/>
      <c r="N73" s="474"/>
      <c r="O73" s="477"/>
      <c r="P73" s="439"/>
      <c r="Q73" s="442"/>
      <c r="R73" s="432"/>
      <c r="T73" s="46"/>
    </row>
    <row r="74" spans="1:40" ht="15" customHeight="1" x14ac:dyDescent="0.15">
      <c r="B74" s="433"/>
      <c r="C74" s="434"/>
      <c r="D74" s="431"/>
      <c r="E74" s="408"/>
      <c r="F74" s="408"/>
      <c r="G74" s="420"/>
      <c r="H74" s="423"/>
      <c r="I74" s="446"/>
      <c r="J74" s="449"/>
      <c r="K74" s="446"/>
      <c r="L74" s="446"/>
      <c r="M74" s="493"/>
      <c r="N74" s="475"/>
      <c r="O74" s="478"/>
      <c r="P74" s="440"/>
      <c r="Q74" s="443"/>
      <c r="R74" s="434"/>
      <c r="T74" s="46"/>
    </row>
    <row r="75" spans="1:40" ht="15" customHeight="1" x14ac:dyDescent="0.2">
      <c r="A75" s="236">
        <v>15060100</v>
      </c>
      <c r="B75" s="459" t="s">
        <v>83</v>
      </c>
      <c r="C75" s="460"/>
      <c r="D75" s="237">
        <f t="array" ref="D75">IFERROR(VLOOKUP($A75,Filtro09!A5:Q53,2,FALSE),0)</f>
        <v>1386</v>
      </c>
      <c r="E75" s="121">
        <f t="array" ref="E75">IFERROR(VLOOKUP($A75,Filtro09!A5:Q53,3,FALSE),0)</f>
        <v>652</v>
      </c>
      <c r="F75" s="121">
        <f t="array" ref="F75">IFERROR(VLOOKUP($A75,Filtro09!A5:Q53,4,FALSE),0)</f>
        <v>734</v>
      </c>
      <c r="G75" s="238">
        <f t="array" ref="G75">IFERROR(VLOOKUP($A75,Filtro09!A5:Q53,5,FALSE),0)</f>
        <v>17</v>
      </c>
      <c r="H75" s="239">
        <f t="array" ref="H75">IFERROR(VLOOKUP($A75,Filtro09!A5:Q53,6,FALSE),0)</f>
        <v>20</v>
      </c>
      <c r="I75" s="240">
        <f t="array" ref="I75">IFERROR(VLOOKUP($A75,Filtro09!A5:Q53,7,FALSE),0)</f>
        <v>102</v>
      </c>
      <c r="J75" s="240">
        <f t="array" ref="J75">IFERROR(VLOOKUP($A75,Filtro09!A5:Q53,8,FALSE),0)</f>
        <v>217</v>
      </c>
      <c r="K75" s="240">
        <f t="array" ref="K75">IFERROR(VLOOKUP($A75,Filtro09!A5:Q53,9,FALSE),0)</f>
        <v>246</v>
      </c>
      <c r="L75" s="240">
        <f t="array" ref="L75">IFERROR(VLOOKUP($A75,Filtro09!A5:Q53,10,FALSE),0)</f>
        <v>464</v>
      </c>
      <c r="M75" s="241">
        <f t="array" ref="M75">IFERROR(VLOOKUP($A75,Filtro09!A5:Q53,11,FALSE),0)</f>
        <v>288</v>
      </c>
      <c r="N75" s="238">
        <f t="array" ref="N75">IFERROR(VLOOKUP($A75,Filtro09!A5:Q53,12,FALSE),0)</f>
        <v>12</v>
      </c>
      <c r="O75" s="242">
        <f t="array" ref="O75">IFERROR(VLOOKUP($A75,Filtro09!A5:Q53,13,FALSE),0)</f>
        <v>0</v>
      </c>
      <c r="P75" s="239">
        <f t="array" ref="P75">IFERROR(VLOOKUP($A75,Filtro09!A5:Q53,14,FALSE),0)</f>
        <v>6</v>
      </c>
      <c r="Q75" s="240">
        <f t="array" ref="Q75">IFERROR(VLOOKUP($A75,Filtro09!A5:Q53,15,FALSE),0)</f>
        <v>4</v>
      </c>
      <c r="R75" s="243">
        <f t="array" ref="R75">IFERROR(VLOOKUP($A75,Filtro09!A5:Q53,16,FALSE),0)</f>
        <v>10</v>
      </c>
      <c r="S75" s="128" t="str">
        <f>AB75&amp;AC75&amp;AD75&amp;AE75&amp;AF75&amp;AG75</f>
        <v/>
      </c>
      <c r="T75" s="46"/>
      <c r="AA75" s="244"/>
      <c r="AB75" s="69" t="str">
        <f>IF(AND($D75&lt;&gt;0,$E75="",$F75=""),"* No olvide ingresar la variable Hombres y/o Mujeres. Digite CERO si no tiene.",IF(SUM($E75+$F75)&lt;&gt;$D75, "*La suma Total de: "&amp;$G$33&amp;""&amp;" + "&amp;$N$33&amp;""&amp;" + "&amp;$P$33&amp;""&amp;" debe ser igual a la suma de Hombres + Mujeres. ",""))</f>
        <v/>
      </c>
      <c r="AC75" s="129"/>
      <c r="AD75" s="129"/>
      <c r="AE75" s="129"/>
      <c r="AF75" s="129"/>
      <c r="AG75" s="129"/>
      <c r="AH75" s="129"/>
      <c r="AI75" s="130">
        <f t="shared" ref="AI75:AI78" si="12">IF(AND($D75&lt;&gt;0,$E75="",$F75=""),1,IF(SUM($E75+$F75)&lt;&gt;$D75,1,0))</f>
        <v>0</v>
      </c>
      <c r="AJ75" s="78"/>
      <c r="AK75" s="129"/>
      <c r="AL75" s="78"/>
      <c r="AM75" s="78"/>
      <c r="AN75" s="78"/>
    </row>
    <row r="76" spans="1:40" ht="15" customHeight="1" x14ac:dyDescent="0.2">
      <c r="A76" s="236">
        <v>15060200</v>
      </c>
      <c r="B76" s="131" t="s">
        <v>89</v>
      </c>
      <c r="C76" s="132"/>
      <c r="D76" s="237">
        <f t="array" ref="D76">IFERROR(VLOOKUP($A76,Filtro09!A6:Q54,2,FALSE),0)</f>
        <v>15</v>
      </c>
      <c r="E76" s="121">
        <f t="array" ref="E76">IFERROR(VLOOKUP($A76,Filtro09!A6:Q54,3,FALSE),0)</f>
        <v>8</v>
      </c>
      <c r="F76" s="121">
        <f t="array" ref="F76">IFERROR(VLOOKUP($A76,Filtro09!A6:Q54,4,FALSE),0)</f>
        <v>7</v>
      </c>
      <c r="G76" s="238">
        <f t="array" ref="G76">IFERROR(VLOOKUP($A76,Filtro09!A6:Q54,5,FALSE),0)</f>
        <v>0</v>
      </c>
      <c r="H76" s="239">
        <f t="array" ref="H76">IFERROR(VLOOKUP($A76,Filtro09!A6:Q54,6,FALSE),0)</f>
        <v>0</v>
      </c>
      <c r="I76" s="240">
        <f t="array" ref="I76">IFERROR(VLOOKUP($A76,Filtro09!A6:Q54,7,FALSE),0)</f>
        <v>2</v>
      </c>
      <c r="J76" s="240">
        <f t="array" ref="J76">IFERROR(VLOOKUP($A76,Filtro09!A6:Q54,8,FALSE),0)</f>
        <v>1</v>
      </c>
      <c r="K76" s="240">
        <f t="array" ref="K76">IFERROR(VLOOKUP($A76,Filtro09!A6:Q54,9,FALSE),0)</f>
        <v>2</v>
      </c>
      <c r="L76" s="240">
        <f t="array" ref="L76">IFERROR(VLOOKUP($A76,Filtro09!A6:Q54,10,FALSE),0)</f>
        <v>5</v>
      </c>
      <c r="M76" s="241">
        <f t="array" ref="M76">IFERROR(VLOOKUP($A76,Filtro09!A6:Q54,11,FALSE),0)</f>
        <v>2</v>
      </c>
      <c r="N76" s="245">
        <f t="array" ref="N76">IFERROR(VLOOKUP($A76,Filtro09!A6:Q54,12,FALSE),0)</f>
        <v>0</v>
      </c>
      <c r="O76" s="246">
        <f t="array" ref="O76">IFERROR(VLOOKUP($A76,Filtro09!A6:Q54,13,FALSE),0)</f>
        <v>2</v>
      </c>
      <c r="P76" s="239">
        <f t="array" ref="P76">IFERROR(VLOOKUP($A76,Filtro09!A6:Q54,14,FALSE),0)</f>
        <v>0</v>
      </c>
      <c r="Q76" s="240">
        <f t="array" ref="Q76">IFERROR(VLOOKUP($A76,Filtro09!A6:Q54,15,FALSE),0)</f>
        <v>0</v>
      </c>
      <c r="R76" s="243">
        <f t="array" ref="R76">IFERROR(VLOOKUP($A76,Filtro09!A6:Q54,16,FALSE),0)</f>
        <v>1</v>
      </c>
      <c r="S76" s="128" t="str">
        <f t="shared" ref="S76:S78" si="13">AB76&amp;AC76&amp;AD76&amp;AE76&amp;AF76&amp;AG76</f>
        <v/>
      </c>
      <c r="T76" s="172"/>
      <c r="U76" s="172"/>
      <c r="V76" s="172"/>
      <c r="W76" s="172"/>
      <c r="X76" s="172"/>
      <c r="AA76" s="244"/>
      <c r="AB76" s="69" t="str">
        <f t="shared" ref="AB76:AB78" si="14">IF(AND($D76&lt;&gt;0,$E76="",$F76=""),"* No olvide ingresar la variable Hombres y/o Mujeres. Digite CERO si no tiene.",IF(SUM($E76+$F76)&lt;&gt;$D76, "*La suma Total de: "&amp;$G$33&amp;""&amp;" + "&amp;$N$33&amp;""&amp;" + "&amp;$P$33&amp;""&amp;" debe ser igual a la suma de Hombres + Mujeres. ",""))</f>
        <v/>
      </c>
      <c r="AC76" s="129"/>
      <c r="AD76" s="129"/>
      <c r="AE76" s="129"/>
      <c r="AF76" s="129"/>
      <c r="AG76" s="129"/>
      <c r="AI76" s="130">
        <f t="shared" si="12"/>
        <v>0</v>
      </c>
      <c r="AJ76" s="78"/>
      <c r="AK76" s="78"/>
      <c r="AL76" s="78"/>
      <c r="AM76" s="78"/>
      <c r="AN76" s="78"/>
    </row>
    <row r="77" spans="1:40" ht="15" customHeight="1" x14ac:dyDescent="0.2">
      <c r="A77" s="236">
        <v>15060600</v>
      </c>
      <c r="B77" s="487" t="s">
        <v>91</v>
      </c>
      <c r="C77" s="488"/>
      <c r="D77" s="237">
        <f t="array" ref="D77">IFERROR(VLOOKUP($A77,Filtro09!A7:Q55,2,FALSE),0)</f>
        <v>9</v>
      </c>
      <c r="E77" s="121">
        <f t="array" ref="E77">IFERROR(VLOOKUP($A77,Filtro09!A7:Q55,3,FALSE),0)</f>
        <v>5</v>
      </c>
      <c r="F77" s="121">
        <f t="array" ref="F77">IFERROR(VLOOKUP($A77,Filtro09!A7:Q55,4,FALSE),0)</f>
        <v>4</v>
      </c>
      <c r="G77" s="238">
        <f t="array" ref="G77">IFERROR(VLOOKUP($A77,Filtro09!A7:Q55,5,FALSE),0)</f>
        <v>1</v>
      </c>
      <c r="H77" s="239">
        <f t="array" ref="H77">IFERROR(VLOOKUP($A77,Filtro09!A7:Q55,6,FALSE),0)</f>
        <v>4</v>
      </c>
      <c r="I77" s="240">
        <f t="array" ref="I77">IFERROR(VLOOKUP($A77,Filtro09!A7:Q55,7,FALSE),0)</f>
        <v>4</v>
      </c>
      <c r="J77" s="166">
        <f t="array" ref="J77">IFERROR(VLOOKUP($A77,Filtro09!A7:Q55,8,FALSE),0)</f>
        <v>0</v>
      </c>
      <c r="K77" s="166">
        <f t="array" ref="K77">IFERROR(VLOOKUP($A77,Filtro09!A7:Q55,9,FALSE),0)</f>
        <v>0</v>
      </c>
      <c r="L77" s="166">
        <f t="array" ref="L77">IFERROR(VLOOKUP($A77,Filtro09!A7:Q55,10,FALSE),0)</f>
        <v>0</v>
      </c>
      <c r="M77" s="247">
        <f t="array" ref="M77">IFERROR(VLOOKUP($A77,Filtro09!A7:Q55,11,FALSE),0)</f>
        <v>0</v>
      </c>
      <c r="N77" s="245">
        <f t="array" ref="N77">IFERROR(VLOOKUP($A77,Filtro09!A7:Q55,12,FALSE),0)</f>
        <v>0</v>
      </c>
      <c r="O77" s="248">
        <f t="array" ref="O77">IFERROR(VLOOKUP($A77,Filtro09!A7:Q55,13,FALSE),0)</f>
        <v>0</v>
      </c>
      <c r="P77" s="133">
        <f t="array" ref="P77">IFERROR(VLOOKUP($A77,Filtro09!A7:Q55,14,FALSE),0)</f>
        <v>0</v>
      </c>
      <c r="Q77" s="249">
        <f t="array" ref="Q77">IFERROR(VLOOKUP($A77,Filtro09!A7:Q55,15,FALSE),0)</f>
        <v>0</v>
      </c>
      <c r="R77" s="250">
        <f t="array" ref="R77">IFERROR(VLOOKUP($A77,Filtro09!A7:Q55,16,FALSE),0)</f>
        <v>0</v>
      </c>
      <c r="S77" s="128" t="str">
        <f t="shared" si="13"/>
        <v/>
      </c>
      <c r="T77" s="172"/>
      <c r="U77" s="172"/>
      <c r="V77" s="172"/>
      <c r="W77" s="172"/>
      <c r="X77" s="172"/>
      <c r="AA77" s="244"/>
      <c r="AB77" s="69" t="str">
        <f t="shared" si="14"/>
        <v/>
      </c>
      <c r="AC77" s="78"/>
      <c r="AD77" s="78"/>
      <c r="AE77" s="78"/>
      <c r="AF77" s="78"/>
      <c r="AG77" s="53"/>
      <c r="AI77" s="130">
        <f t="shared" si="12"/>
        <v>0</v>
      </c>
      <c r="AJ77" s="78"/>
      <c r="AK77" s="78"/>
      <c r="AL77" s="78"/>
      <c r="AM77" s="78"/>
      <c r="AN77" s="78"/>
    </row>
    <row r="78" spans="1:40" ht="15" customHeight="1" x14ac:dyDescent="0.2">
      <c r="A78" s="236">
        <v>15901400</v>
      </c>
      <c r="B78" s="489" t="s">
        <v>108</v>
      </c>
      <c r="C78" s="490"/>
      <c r="D78" s="237">
        <f t="array" ref="D78">IFERROR(VLOOKUP($A78,Filtro09!A8:Q56,2,FALSE),0)</f>
        <v>1358</v>
      </c>
      <c r="E78" s="121">
        <f t="array" ref="E78">IFERROR(VLOOKUP($A78,Filtro09!A8:Q56,3,FALSE),0)</f>
        <v>746</v>
      </c>
      <c r="F78" s="121">
        <f t="array" ref="F78">IFERROR(VLOOKUP($A78,Filtro09!A8:Q56,4,FALSE),0)</f>
        <v>612</v>
      </c>
      <c r="G78" s="238">
        <f t="array" ref="G78">IFERROR(VLOOKUP($A78,Filtro09!A8:Q56,5,FALSE),0)</f>
        <v>94</v>
      </c>
      <c r="H78" s="239">
        <f t="array" ref="H78">IFERROR(VLOOKUP($A78,Filtro09!A8:Q56,6,FALSE),0)</f>
        <v>239</v>
      </c>
      <c r="I78" s="240">
        <f t="array" ref="I78">IFERROR(VLOOKUP($A78,Filtro09!A8:Q56,7,FALSE),0)</f>
        <v>536</v>
      </c>
      <c r="J78" s="251">
        <f t="array" ref="J78">IFERROR(VLOOKUP($A78,Filtro09!A8:Q56,8,FALSE),0)</f>
        <v>297</v>
      </c>
      <c r="K78" s="252">
        <f t="array" ref="K78">IFERROR(VLOOKUP($A78,Filtro09!A8:Q56,9,FALSE),0)</f>
        <v>166</v>
      </c>
      <c r="L78" s="76">
        <f t="array" ref="L78">IFERROR(VLOOKUP($A78,Filtro09!A8:Q56,10,FALSE),0)</f>
        <v>26</v>
      </c>
      <c r="M78" s="253">
        <f t="array" ref="M78">IFERROR(VLOOKUP($A78,Filtro09!A8:Q56,11,FALSE),0)</f>
        <v>0</v>
      </c>
      <c r="N78" s="254">
        <f t="array" ref="N78">IFERROR(VLOOKUP($A78,Filtro09!A8:Q56,12,FALSE),0)</f>
        <v>0</v>
      </c>
      <c r="O78" s="248">
        <f t="array" ref="O78">IFERROR(VLOOKUP($A78,Filtro09!A8:Q56,13,FALSE),0)</f>
        <v>0</v>
      </c>
      <c r="P78" s="255">
        <f t="array" ref="P78">IFERROR(VLOOKUP($A78,Filtro09!A8:Q56,14,FALSE),0)</f>
        <v>0</v>
      </c>
      <c r="Q78" s="256">
        <f t="array" ref="Q78">IFERROR(VLOOKUP($A78,Filtro09!A8:Q56,15,FALSE),0)</f>
        <v>0</v>
      </c>
      <c r="R78" s="250">
        <f t="array" ref="R78">IFERROR(VLOOKUP($A78,Filtro09!A8:Q56,16,FALSE),0)</f>
        <v>0</v>
      </c>
      <c r="S78" s="128" t="str">
        <f t="shared" si="13"/>
        <v/>
      </c>
      <c r="T78" s="172"/>
      <c r="U78" s="172"/>
      <c r="V78" s="172"/>
      <c r="W78" s="172"/>
      <c r="X78" s="172"/>
      <c r="AA78" s="244"/>
      <c r="AB78" s="69" t="str">
        <f t="shared" si="14"/>
        <v/>
      </c>
      <c r="AC78" s="78"/>
      <c r="AD78" s="78"/>
      <c r="AE78" s="78"/>
      <c r="AF78" s="78"/>
      <c r="AG78" s="53"/>
      <c r="AI78" s="130">
        <f t="shared" si="12"/>
        <v>0</v>
      </c>
      <c r="AJ78" s="78"/>
      <c r="AK78" s="78"/>
      <c r="AL78" s="78"/>
      <c r="AM78" s="78"/>
      <c r="AN78" s="78"/>
    </row>
    <row r="79" spans="1:40" ht="15" customHeight="1" x14ac:dyDescent="0.2">
      <c r="A79" s="144"/>
      <c r="B79" s="427" t="s">
        <v>101</v>
      </c>
      <c r="C79" s="428"/>
      <c r="D79" s="257">
        <f>SUM(E79:F79)</f>
        <v>2768</v>
      </c>
      <c r="E79" s="257">
        <f>SUM(E75:E78)</f>
        <v>1411</v>
      </c>
      <c r="F79" s="257">
        <f t="shared" ref="F79:I79" si="15">SUM(F75:F78)</f>
        <v>1357</v>
      </c>
      <c r="G79" s="146">
        <f t="shared" si="15"/>
        <v>112</v>
      </c>
      <c r="H79" s="147">
        <f t="shared" si="15"/>
        <v>263</v>
      </c>
      <c r="I79" s="147">
        <f t="shared" si="15"/>
        <v>644</v>
      </c>
      <c r="J79" s="147">
        <f>SUM(J75:J76)+J78</f>
        <v>515</v>
      </c>
      <c r="K79" s="147">
        <f t="shared" ref="K79:M79" si="16">SUM(K75:K76)+K78</f>
        <v>414</v>
      </c>
      <c r="L79" s="147">
        <f t="shared" si="16"/>
        <v>495</v>
      </c>
      <c r="M79" s="258">
        <f t="shared" si="16"/>
        <v>290</v>
      </c>
      <c r="N79" s="146">
        <f>SUM(N75)</f>
        <v>12</v>
      </c>
      <c r="O79" s="259">
        <f>SUM(O76)</f>
        <v>2</v>
      </c>
      <c r="P79" s="146">
        <f>SUM(P75:P76)</f>
        <v>6</v>
      </c>
      <c r="Q79" s="146">
        <f t="shared" ref="Q79:R79" si="17">SUM(Q75:Q76)</f>
        <v>4</v>
      </c>
      <c r="R79" s="146">
        <f t="shared" si="17"/>
        <v>11</v>
      </c>
      <c r="S79" s="128"/>
      <c r="T79" s="172"/>
      <c r="U79" s="172"/>
      <c r="V79" s="172"/>
      <c r="W79" s="172"/>
      <c r="X79" s="172"/>
      <c r="AA79" s="53"/>
      <c r="AB79" s="53"/>
      <c r="AC79" s="53"/>
      <c r="AD79" s="53"/>
      <c r="AE79" s="53"/>
      <c r="AF79" s="53"/>
      <c r="AG79" s="53"/>
      <c r="AI79" s="53"/>
      <c r="AJ79" s="53"/>
      <c r="AK79" s="53"/>
      <c r="AL79" s="53"/>
      <c r="AM79" s="53"/>
      <c r="AN79" s="53"/>
    </row>
    <row r="80" spans="1:40" ht="15" customHeight="1" x14ac:dyDescent="0.2">
      <c r="A80" s="57">
        <v>15900090</v>
      </c>
      <c r="B80" s="480" t="s">
        <v>102</v>
      </c>
      <c r="C80" s="481"/>
      <c r="D80" s="151">
        <f t="array" ref="D80">IFERROR(VLOOKUP($A80,Filtro09!A10:Q58,2,FALSE),0)</f>
        <v>0</v>
      </c>
      <c r="E80" s="152">
        <f t="array" ref="E80">IFERROR(VLOOKUP($A80,Filtro09!A10:Q58,3,FALSE),0)</f>
        <v>0</v>
      </c>
      <c r="F80" s="153">
        <f t="array" ref="F80">IFERROR(VLOOKUP($A80,Filtro09!A10:Q58,4,FALSE),0)</f>
        <v>0</v>
      </c>
      <c r="G80" s="260">
        <f t="array" ref="G80">IFERROR(VLOOKUP($A80,Filtro09!A10:Q58,5,FALSE),0)</f>
        <v>0</v>
      </c>
      <c r="H80" s="261">
        <f t="array" ref="H80">IFERROR(VLOOKUP($A80,Filtro09!A10:Q58,6,FALSE),0)</f>
        <v>0</v>
      </c>
      <c r="I80" s="261">
        <f t="array" ref="I80">IFERROR(VLOOKUP($A80,Filtro09!A10:Q58,7,FALSE),0)</f>
        <v>0</v>
      </c>
      <c r="J80" s="261">
        <f t="array" ref="J80">IFERROR(VLOOKUP($A80,Filtro09!A10:Q58,8,FALSE),0)</f>
        <v>0</v>
      </c>
      <c r="K80" s="262">
        <f t="array" ref="K80">IFERROR(VLOOKUP($A80,Filtro09!A10:Q58,9,FALSE),0)</f>
        <v>0</v>
      </c>
      <c r="L80" s="263">
        <f t="array" ref="L80">IFERROR(VLOOKUP($A80,Filtro09!A10:Q58,10,FALSE),0)</f>
        <v>0</v>
      </c>
      <c r="M80" s="264">
        <f t="array" ref="M80">IFERROR(VLOOKUP($A80,Filtro09!A10:Q58,11,FALSE),0)</f>
        <v>0</v>
      </c>
      <c r="N80" s="265">
        <f t="array" ref="N80">IFERROR(VLOOKUP($A80,Filtro09!A10:Q58,12,FALSE),0)</f>
        <v>0</v>
      </c>
      <c r="O80" s="266">
        <f t="array" ref="O80">IFERROR(VLOOKUP($A80,Filtro09!A10:Q58,13,FALSE),0)</f>
        <v>0</v>
      </c>
      <c r="P80" s="265">
        <f t="array" ref="P80">IFERROR(VLOOKUP($A80,Filtro09!A10:Q58,14,FALSE),0)</f>
        <v>0</v>
      </c>
      <c r="Q80" s="267">
        <f t="array" ref="Q80">IFERROR(VLOOKUP($A80,Filtro09!A10:Q58,15,FALSE),0)</f>
        <v>0</v>
      </c>
      <c r="R80" s="268">
        <f t="array" ref="R80">IFERROR(VLOOKUP($A80,Filtro09!A10:Q58,16,FALSE),0)</f>
        <v>0</v>
      </c>
      <c r="S80" s="128" t="str">
        <f t="shared" ref="S80" si="18">AB80&amp;AC80&amp;AD80&amp;AE80&amp;AF80&amp;AG80</f>
        <v/>
      </c>
      <c r="T80" s="172"/>
      <c r="U80" s="172"/>
      <c r="V80" s="172"/>
      <c r="W80" s="172"/>
      <c r="X80" s="172"/>
      <c r="AA80" s="78"/>
      <c r="AB80" s="69" t="str">
        <f t="shared" ref="AB80" si="19">IF(AND($D80&lt;&gt;0,$E80="",$F80=""),"* No olvide ingresar la variable Hombres y/o Mujeres. Digite CERO si no tiene.",IF(SUM($E80+$F80)&lt;&gt;$D80, "*La suma Total de: "&amp;$G$33&amp;""&amp;" + "&amp;$N$33&amp;""&amp;" + "&amp;$P$33&amp;""&amp;" debe ser igual a la suma de Hombres + Mujeres. ",""))</f>
        <v/>
      </c>
      <c r="AC80" s="129"/>
      <c r="AD80" s="129"/>
      <c r="AE80" s="129"/>
      <c r="AF80" s="129"/>
      <c r="AG80" s="129"/>
      <c r="AI80" s="130">
        <f t="shared" ref="AI80" si="20">IF(AND($D80&lt;&gt;0,$E80="",$F80=""),1,IF(SUM($E80+$F80)&lt;&gt;$D80,1,0))</f>
        <v>0</v>
      </c>
      <c r="AJ80" s="78"/>
      <c r="AK80" s="78"/>
      <c r="AL80" s="78"/>
      <c r="AM80" s="78"/>
      <c r="AN80" s="78"/>
    </row>
    <row r="81" spans="1:440" ht="15" customHeight="1" x14ac:dyDescent="0.15">
      <c r="B81" s="53" t="s">
        <v>103</v>
      </c>
      <c r="C81" s="269"/>
      <c r="D81" s="270"/>
      <c r="E81" s="271"/>
      <c r="F81" s="271"/>
      <c r="G81" s="271"/>
      <c r="H81" s="271"/>
      <c r="I81" s="271"/>
      <c r="J81" s="270"/>
      <c r="K81" s="270"/>
      <c r="L81" s="270"/>
      <c r="M81" s="270"/>
      <c r="N81" s="270"/>
      <c r="O81" s="270"/>
      <c r="P81" s="270"/>
      <c r="S81" s="46"/>
      <c r="AB81" s="68"/>
      <c r="AC81" s="68"/>
      <c r="AD81" s="68"/>
      <c r="AE81" s="68"/>
      <c r="AF81" s="68"/>
      <c r="AG81" s="68"/>
      <c r="AH81" s="68"/>
      <c r="AI81" s="68"/>
      <c r="AJ81" s="78"/>
      <c r="AK81" s="53"/>
      <c r="AL81" s="53"/>
      <c r="AM81" s="53"/>
      <c r="AN81" s="53"/>
    </row>
    <row r="82" spans="1:440" ht="15" customHeight="1" x14ac:dyDescent="0.15">
      <c r="C82" s="269"/>
      <c r="D82" s="270"/>
      <c r="E82" s="271"/>
      <c r="F82" s="271"/>
      <c r="G82" s="271"/>
      <c r="H82" s="271"/>
      <c r="I82" s="271"/>
      <c r="J82" s="270"/>
      <c r="K82" s="270"/>
      <c r="L82" s="270"/>
      <c r="M82" s="270"/>
      <c r="N82" s="270"/>
      <c r="O82" s="270"/>
      <c r="P82" s="270"/>
      <c r="S82" s="46"/>
      <c r="AB82" s="68"/>
      <c r="AC82" s="68"/>
      <c r="AD82" s="68"/>
      <c r="AE82" s="68"/>
      <c r="AF82" s="68"/>
      <c r="AG82" s="68"/>
      <c r="AH82" s="68"/>
      <c r="AI82" s="68"/>
      <c r="AJ82" s="68"/>
    </row>
    <row r="83" spans="1:440" ht="30.75" customHeight="1" x14ac:dyDescent="0.15">
      <c r="B83" s="54" t="s">
        <v>109</v>
      </c>
      <c r="H83" s="119"/>
      <c r="I83" s="119"/>
      <c r="S83" s="46"/>
      <c r="AB83" s="68"/>
      <c r="AC83" s="68"/>
      <c r="AD83" s="68"/>
      <c r="AE83" s="68"/>
      <c r="AF83" s="68"/>
      <c r="AG83" s="68"/>
      <c r="AH83" s="68"/>
      <c r="AI83" s="68"/>
      <c r="AJ83" s="68"/>
    </row>
    <row r="84" spans="1:440" ht="21" customHeight="1" x14ac:dyDescent="0.15">
      <c r="B84" s="429" t="s">
        <v>66</v>
      </c>
      <c r="C84" s="430"/>
      <c r="D84" s="406" t="s">
        <v>110</v>
      </c>
      <c r="E84" s="482" t="s">
        <v>111</v>
      </c>
      <c r="F84" s="483"/>
      <c r="G84" s="406" t="s">
        <v>112</v>
      </c>
      <c r="H84" s="486" t="s">
        <v>113</v>
      </c>
      <c r="I84" s="486"/>
      <c r="J84" s="486"/>
      <c r="K84" s="486"/>
      <c r="L84" s="486"/>
      <c r="M84" s="486"/>
      <c r="N84" s="486"/>
      <c r="O84" s="499" t="s">
        <v>114</v>
      </c>
      <c r="Q84" s="46"/>
      <c r="Y84" s="56"/>
      <c r="Z84" s="68"/>
      <c r="AA84" s="68"/>
      <c r="AB84" s="68"/>
      <c r="AC84" s="68"/>
      <c r="AD84" s="68"/>
      <c r="AE84" s="68"/>
      <c r="AF84" s="68"/>
      <c r="AG84" s="68"/>
      <c r="AH84" s="68"/>
    </row>
    <row r="85" spans="1:440" ht="23.25" customHeight="1" x14ac:dyDescent="0.15">
      <c r="B85" s="431"/>
      <c r="C85" s="432"/>
      <c r="D85" s="407"/>
      <c r="E85" s="438" t="s">
        <v>115</v>
      </c>
      <c r="F85" s="476" t="s">
        <v>116</v>
      </c>
      <c r="G85" s="484"/>
      <c r="H85" s="500" t="s">
        <v>117</v>
      </c>
      <c r="I85" s="500"/>
      <c r="J85" s="500"/>
      <c r="K85" s="501" t="s">
        <v>118</v>
      </c>
      <c r="L85" s="502" t="s">
        <v>119</v>
      </c>
      <c r="M85" s="503" t="s">
        <v>120</v>
      </c>
      <c r="N85" s="504" t="s">
        <v>121</v>
      </c>
      <c r="O85" s="484"/>
      <c r="Q85" s="46"/>
      <c r="Y85" s="56"/>
      <c r="Z85" s="68"/>
      <c r="AA85" s="68"/>
      <c r="AB85" s="68"/>
      <c r="AC85" s="68"/>
      <c r="AD85" s="68"/>
      <c r="AE85" s="68"/>
      <c r="AF85" s="68"/>
      <c r="AG85" s="68"/>
      <c r="AH85" s="68"/>
    </row>
    <row r="86" spans="1:440" ht="26.25" customHeight="1" x14ac:dyDescent="0.15">
      <c r="B86" s="433"/>
      <c r="C86" s="434"/>
      <c r="D86" s="408"/>
      <c r="E86" s="440"/>
      <c r="F86" s="478"/>
      <c r="G86" s="485"/>
      <c r="H86" s="273" t="s">
        <v>122</v>
      </c>
      <c r="I86" s="274" t="s">
        <v>123</v>
      </c>
      <c r="J86" s="275" t="s">
        <v>67</v>
      </c>
      <c r="K86" s="501"/>
      <c r="L86" s="443"/>
      <c r="M86" s="503"/>
      <c r="N86" s="504"/>
      <c r="O86" s="485"/>
      <c r="Q86" s="46"/>
      <c r="Y86" s="56"/>
      <c r="Z86" s="68"/>
      <c r="AA86" s="68"/>
      <c r="AB86" s="68"/>
      <c r="AC86" s="68"/>
      <c r="AD86" s="68"/>
      <c r="AE86" s="68"/>
      <c r="AF86" s="68"/>
      <c r="AG86" s="68"/>
      <c r="AH86" s="68"/>
    </row>
    <row r="87" spans="1:440" ht="18" customHeight="1" x14ac:dyDescent="0.15">
      <c r="A87" s="91"/>
      <c r="B87" s="276" t="s">
        <v>84</v>
      </c>
      <c r="C87" s="277"/>
      <c r="D87" s="278"/>
      <c r="E87" s="279"/>
      <c r="F87" s="280"/>
      <c r="G87" s="281">
        <f t="shared" ref="G87:G90" si="21">SUM(D87:F87)</f>
        <v>0</v>
      </c>
      <c r="H87" s="282">
        <f>D13+D18</f>
        <v>66254</v>
      </c>
      <c r="I87" s="283">
        <f>+D50+D55</f>
        <v>1195</v>
      </c>
      <c r="J87" s="284">
        <f t="shared" ref="J87:J91" si="22">+H87+I87</f>
        <v>67449</v>
      </c>
      <c r="K87" s="285"/>
      <c r="L87" s="286"/>
      <c r="M87" s="287"/>
      <c r="N87" s="281">
        <f>SUM(J87:M87)</f>
        <v>67449</v>
      </c>
      <c r="O87" s="281">
        <f t="shared" ref="O87:O94" si="23">G87-N87</f>
        <v>-67449</v>
      </c>
      <c r="Q87" s="46"/>
      <c r="Y87" s="56"/>
      <c r="Z87" s="68"/>
      <c r="AA87" s="68"/>
      <c r="AB87" s="68"/>
      <c r="AC87" s="68"/>
      <c r="AD87" s="68"/>
      <c r="AE87" s="68"/>
      <c r="AF87" s="68"/>
      <c r="AG87" s="68"/>
      <c r="AH87" s="68"/>
    </row>
    <row r="88" spans="1:440" ht="18" customHeight="1" x14ac:dyDescent="0.15">
      <c r="A88" s="91"/>
      <c r="B88" s="276" t="s">
        <v>85</v>
      </c>
      <c r="C88" s="277"/>
      <c r="D88" s="278"/>
      <c r="E88" s="279"/>
      <c r="F88" s="280"/>
      <c r="G88" s="281">
        <f t="shared" si="21"/>
        <v>0</v>
      </c>
      <c r="H88" s="282">
        <f>D14+D19</f>
        <v>120540</v>
      </c>
      <c r="I88" s="283">
        <f>+D51+D56</f>
        <v>1506</v>
      </c>
      <c r="J88" s="284">
        <f t="shared" si="22"/>
        <v>122046</v>
      </c>
      <c r="K88" s="285"/>
      <c r="L88" s="286"/>
      <c r="M88" s="287"/>
      <c r="N88" s="281">
        <f t="shared" ref="N88:N94" si="24">SUM(J88:M88)</f>
        <v>122046</v>
      </c>
      <c r="O88" s="281">
        <f t="shared" si="23"/>
        <v>-122046</v>
      </c>
      <c r="Q88" s="46"/>
      <c r="Y88" s="56"/>
      <c r="Z88" s="68"/>
      <c r="AA88" s="68"/>
      <c r="AB88" s="68"/>
      <c r="AC88" s="68"/>
      <c r="AD88" s="68"/>
      <c r="AE88" s="68"/>
      <c r="AF88" s="68"/>
      <c r="AG88" s="68"/>
      <c r="AH88" s="68"/>
    </row>
    <row r="89" spans="1:440" ht="18" customHeight="1" x14ac:dyDescent="0.15">
      <c r="A89" s="91"/>
      <c r="B89" s="495" t="s">
        <v>90</v>
      </c>
      <c r="C89" s="496"/>
      <c r="D89" s="278"/>
      <c r="E89" s="279"/>
      <c r="F89" s="280"/>
      <c r="G89" s="281">
        <f t="shared" si="21"/>
        <v>0</v>
      </c>
      <c r="H89" s="282">
        <f>D20+D26</f>
        <v>5320</v>
      </c>
      <c r="I89" s="283">
        <f>+D57+D63</f>
        <v>20</v>
      </c>
      <c r="J89" s="284">
        <f t="shared" si="22"/>
        <v>5340</v>
      </c>
      <c r="K89" s="285"/>
      <c r="L89" s="286"/>
      <c r="M89" s="287"/>
      <c r="N89" s="281">
        <f t="shared" si="24"/>
        <v>5340</v>
      </c>
      <c r="O89" s="281">
        <f t="shared" si="23"/>
        <v>-5340</v>
      </c>
      <c r="Q89" s="46"/>
      <c r="Y89" s="56"/>
      <c r="Z89" s="68"/>
      <c r="AA89" s="68"/>
      <c r="AB89" s="68"/>
      <c r="AC89" s="68"/>
      <c r="AD89" s="68"/>
      <c r="AE89" s="68"/>
      <c r="AF89" s="68"/>
      <c r="AG89" s="68"/>
      <c r="AH89" s="68"/>
    </row>
    <row r="90" spans="1:440" ht="18" customHeight="1" x14ac:dyDescent="0.15">
      <c r="A90" s="91"/>
      <c r="B90" s="495" t="s">
        <v>86</v>
      </c>
      <c r="C90" s="496"/>
      <c r="D90" s="278"/>
      <c r="E90" s="279"/>
      <c r="F90" s="280"/>
      <c r="G90" s="288">
        <f t="shared" si="21"/>
        <v>0</v>
      </c>
      <c r="H90" s="289">
        <f>+D15+D21</f>
        <v>30133</v>
      </c>
      <c r="I90" s="290">
        <f>+D52+D58</f>
        <v>43</v>
      </c>
      <c r="J90" s="291">
        <f t="shared" si="22"/>
        <v>30176</v>
      </c>
      <c r="K90" s="285"/>
      <c r="L90" s="286"/>
      <c r="M90" s="287"/>
      <c r="N90" s="292">
        <f t="shared" si="24"/>
        <v>30176</v>
      </c>
      <c r="O90" s="291">
        <f t="shared" si="23"/>
        <v>-30176</v>
      </c>
      <c r="Q90" s="46"/>
      <c r="Y90" s="56"/>
      <c r="Z90" s="68"/>
      <c r="AA90" s="68"/>
      <c r="AB90" s="68"/>
      <c r="AC90" s="68"/>
      <c r="AD90" s="68"/>
      <c r="AE90" s="68"/>
      <c r="AF90" s="68"/>
      <c r="AG90" s="68"/>
      <c r="AH90" s="68"/>
    </row>
    <row r="91" spans="1:440" s="299" customFormat="1" ht="18" customHeight="1" x14ac:dyDescent="0.15">
      <c r="A91" s="91"/>
      <c r="B91" s="495" t="s">
        <v>87</v>
      </c>
      <c r="C91" s="496"/>
      <c r="D91" s="278"/>
      <c r="E91" s="279"/>
      <c r="F91" s="280"/>
      <c r="G91" s="293">
        <f>SUM(D91:F91)</f>
        <v>0</v>
      </c>
      <c r="H91" s="294">
        <f>D16+D22+D25</f>
        <v>42991.780000000028</v>
      </c>
      <c r="I91" s="295">
        <f>+D53+D59+D62</f>
        <v>21.599999999999998</v>
      </c>
      <c r="J91" s="296">
        <f t="shared" si="22"/>
        <v>43013.380000000026</v>
      </c>
      <c r="K91" s="285"/>
      <c r="L91" s="286"/>
      <c r="M91" s="287"/>
      <c r="N91" s="297">
        <f t="shared" si="24"/>
        <v>43013.380000000026</v>
      </c>
      <c r="O91" s="298">
        <f t="shared" si="23"/>
        <v>-43013.380000000026</v>
      </c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</row>
    <row r="92" spans="1:440" s="299" customFormat="1" ht="18" customHeight="1" x14ac:dyDescent="0.15">
      <c r="A92" s="91"/>
      <c r="B92" s="495" t="s">
        <v>124</v>
      </c>
      <c r="C92" s="496"/>
      <c r="D92" s="300"/>
      <c r="E92" s="301"/>
      <c r="F92" s="302"/>
      <c r="G92" s="303">
        <f t="shared" ref="G92:G94" si="25">SUM(D92:F92)</f>
        <v>0</v>
      </c>
      <c r="H92" s="304">
        <f>D24</f>
        <v>1357.7600000000011</v>
      </c>
      <c r="I92" s="305">
        <f>D61</f>
        <v>21.55</v>
      </c>
      <c r="J92" s="306">
        <f>+H92+I92</f>
        <v>1379.3100000000011</v>
      </c>
      <c r="K92" s="307"/>
      <c r="L92" s="308"/>
      <c r="M92" s="309"/>
      <c r="N92" s="310">
        <f t="shared" si="24"/>
        <v>1379.3100000000011</v>
      </c>
      <c r="O92" s="303">
        <f t="shared" si="23"/>
        <v>-1379.3100000000011</v>
      </c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  <c r="IS92" s="46"/>
      <c r="IT92" s="46"/>
      <c r="IU92" s="46"/>
      <c r="IV92" s="46"/>
      <c r="IW92" s="46"/>
      <c r="IX92" s="46"/>
      <c r="IY92" s="46"/>
      <c r="IZ92" s="46"/>
      <c r="JA92" s="46"/>
      <c r="JB92" s="46"/>
      <c r="JC92" s="46"/>
      <c r="JD92" s="46"/>
      <c r="JE92" s="46"/>
      <c r="JF92" s="46"/>
      <c r="JG92" s="46"/>
      <c r="JH92" s="46"/>
      <c r="JI92" s="46"/>
      <c r="JJ92" s="46"/>
      <c r="JK92" s="46"/>
      <c r="JL92" s="46"/>
      <c r="JM92" s="46"/>
      <c r="JN92" s="46"/>
      <c r="JO92" s="46"/>
      <c r="JP92" s="46"/>
      <c r="JQ92" s="46"/>
      <c r="JR92" s="46"/>
      <c r="JS92" s="46"/>
      <c r="JT92" s="46"/>
      <c r="JU92" s="46"/>
      <c r="JV92" s="46"/>
      <c r="JW92" s="46"/>
      <c r="JX92" s="46"/>
      <c r="JY92" s="46"/>
      <c r="JZ92" s="46"/>
      <c r="KA92" s="46"/>
      <c r="KB92" s="46"/>
      <c r="KC92" s="46"/>
      <c r="KD92" s="46"/>
      <c r="KE92" s="46"/>
      <c r="KF92" s="46"/>
      <c r="KG92" s="46"/>
      <c r="KH92" s="46"/>
      <c r="KI92" s="46"/>
      <c r="KJ92" s="46"/>
      <c r="KK92" s="46"/>
      <c r="KL92" s="46"/>
      <c r="KM92" s="46"/>
      <c r="KN92" s="46"/>
      <c r="KO92" s="46"/>
      <c r="KP92" s="46"/>
      <c r="KQ92" s="46"/>
      <c r="KR92" s="46"/>
      <c r="KS92" s="46"/>
      <c r="KT92" s="46"/>
      <c r="KU92" s="46"/>
      <c r="KV92" s="46"/>
      <c r="KW92" s="46"/>
      <c r="KX92" s="46"/>
      <c r="KY92" s="46"/>
      <c r="KZ92" s="46"/>
      <c r="LA92" s="46"/>
      <c r="LB92" s="46"/>
      <c r="LC92" s="46"/>
      <c r="LD92" s="46"/>
      <c r="LE92" s="46"/>
      <c r="LF92" s="46"/>
      <c r="LG92" s="46"/>
      <c r="LH92" s="46"/>
      <c r="LI92" s="46"/>
      <c r="LJ92" s="46"/>
      <c r="LK92" s="46"/>
      <c r="LL92" s="46"/>
      <c r="LM92" s="46"/>
      <c r="LN92" s="46"/>
      <c r="LO92" s="46"/>
      <c r="LP92" s="46"/>
      <c r="LQ92" s="46"/>
      <c r="LR92" s="46"/>
      <c r="LS92" s="46"/>
      <c r="LT92" s="46"/>
      <c r="LU92" s="46"/>
      <c r="LV92" s="46"/>
      <c r="LW92" s="46"/>
      <c r="LX92" s="46"/>
      <c r="LY92" s="46"/>
      <c r="LZ92" s="46"/>
      <c r="MA92" s="46"/>
      <c r="MB92" s="46"/>
      <c r="MC92" s="46"/>
      <c r="MD92" s="46"/>
      <c r="ME92" s="46"/>
      <c r="MF92" s="46"/>
      <c r="MG92" s="46"/>
      <c r="MH92" s="46"/>
      <c r="MI92" s="46"/>
      <c r="MJ92" s="46"/>
      <c r="MK92" s="46"/>
      <c r="ML92" s="46"/>
      <c r="MM92" s="46"/>
      <c r="MN92" s="46"/>
      <c r="MO92" s="46"/>
      <c r="MP92" s="46"/>
      <c r="MQ92" s="46"/>
      <c r="MR92" s="46"/>
      <c r="MS92" s="46"/>
      <c r="MT92" s="46"/>
      <c r="MU92" s="46"/>
      <c r="MV92" s="46"/>
      <c r="MW92" s="46"/>
      <c r="MX92" s="46"/>
      <c r="MY92" s="46"/>
      <c r="MZ92" s="46"/>
      <c r="NA92" s="46"/>
      <c r="NB92" s="46"/>
      <c r="NC92" s="46"/>
      <c r="ND92" s="46"/>
      <c r="NE92" s="46"/>
      <c r="NF92" s="46"/>
      <c r="NG92" s="46"/>
      <c r="NH92" s="46"/>
      <c r="NI92" s="46"/>
      <c r="NJ92" s="46"/>
      <c r="NK92" s="46"/>
      <c r="NL92" s="46"/>
      <c r="NM92" s="46"/>
      <c r="NN92" s="46"/>
      <c r="NO92" s="46"/>
      <c r="NP92" s="46"/>
      <c r="NQ92" s="46"/>
      <c r="NR92" s="46"/>
      <c r="NS92" s="46"/>
      <c r="NT92" s="46"/>
      <c r="NU92" s="46"/>
      <c r="NV92" s="46"/>
      <c r="NW92" s="46"/>
      <c r="NX92" s="46"/>
      <c r="NY92" s="46"/>
      <c r="NZ92" s="46"/>
      <c r="OA92" s="46"/>
      <c r="OB92" s="46"/>
      <c r="OC92" s="46"/>
      <c r="OD92" s="46"/>
      <c r="OE92" s="46"/>
      <c r="OF92" s="46"/>
      <c r="OG92" s="46"/>
      <c r="OH92" s="46"/>
      <c r="OI92" s="46"/>
      <c r="OJ92" s="46"/>
      <c r="OK92" s="46"/>
      <c r="OL92" s="46"/>
      <c r="OM92" s="46"/>
      <c r="ON92" s="46"/>
      <c r="OO92" s="46"/>
      <c r="OP92" s="46"/>
      <c r="OQ92" s="46"/>
      <c r="OR92" s="46"/>
      <c r="OS92" s="46"/>
      <c r="OT92" s="46"/>
      <c r="OU92" s="46"/>
      <c r="OV92" s="46"/>
      <c r="OW92" s="46"/>
      <c r="OX92" s="46"/>
      <c r="OY92" s="46"/>
      <c r="OZ92" s="46"/>
      <c r="PA92" s="46"/>
      <c r="PB92" s="46"/>
      <c r="PC92" s="46"/>
      <c r="PD92" s="46"/>
      <c r="PE92" s="46"/>
      <c r="PF92" s="46"/>
      <c r="PG92" s="46"/>
      <c r="PH92" s="46"/>
      <c r="PI92" s="46"/>
      <c r="PJ92" s="46"/>
      <c r="PK92" s="46"/>
      <c r="PL92" s="46"/>
      <c r="PM92" s="46"/>
      <c r="PN92" s="46"/>
      <c r="PO92" s="46"/>
      <c r="PP92" s="46"/>
      <c r="PQ92" s="46"/>
      <c r="PR92" s="46"/>
      <c r="PS92" s="46"/>
      <c r="PT92" s="46"/>
      <c r="PU92" s="46"/>
      <c r="PV92" s="46"/>
      <c r="PW92" s="46"/>
      <c r="PX92" s="46"/>
    </row>
    <row r="93" spans="1:440" s="299" customFormat="1" ht="18" customHeight="1" x14ac:dyDescent="0.15">
      <c r="A93" s="91"/>
      <c r="B93" s="495" t="s">
        <v>95</v>
      </c>
      <c r="C93" s="496"/>
      <c r="D93" s="300"/>
      <c r="E93" s="301"/>
      <c r="F93" s="302"/>
      <c r="G93" s="311">
        <f t="shared" si="25"/>
        <v>0</v>
      </c>
      <c r="H93" s="312">
        <f>D28</f>
        <v>4524.800000000002</v>
      </c>
      <c r="I93" s="313">
        <f>D65</f>
        <v>3624.800000000002</v>
      </c>
      <c r="J93" s="314">
        <f t="shared" ref="J93:J94" si="26">+H93+I93</f>
        <v>8149.600000000004</v>
      </c>
      <c r="K93" s="307"/>
      <c r="L93" s="308"/>
      <c r="M93" s="309"/>
      <c r="N93" s="315">
        <f t="shared" si="24"/>
        <v>8149.600000000004</v>
      </c>
      <c r="O93" s="316">
        <f t="shared" si="23"/>
        <v>-8149.600000000004</v>
      </c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  <c r="IS93" s="46"/>
      <c r="IT93" s="46"/>
      <c r="IU93" s="46"/>
      <c r="IV93" s="46"/>
      <c r="IW93" s="46"/>
      <c r="IX93" s="46"/>
      <c r="IY93" s="46"/>
      <c r="IZ93" s="46"/>
      <c r="JA93" s="46"/>
      <c r="JB93" s="46"/>
      <c r="JC93" s="46"/>
      <c r="JD93" s="46"/>
      <c r="JE93" s="46"/>
      <c r="JF93" s="46"/>
      <c r="JG93" s="46"/>
      <c r="JH93" s="46"/>
      <c r="JI93" s="46"/>
      <c r="JJ93" s="46"/>
      <c r="JK93" s="46"/>
      <c r="JL93" s="46"/>
      <c r="JM93" s="46"/>
      <c r="JN93" s="46"/>
      <c r="JO93" s="46"/>
      <c r="JP93" s="46"/>
      <c r="JQ93" s="46"/>
      <c r="JR93" s="46"/>
      <c r="JS93" s="46"/>
      <c r="JT93" s="46"/>
      <c r="JU93" s="46"/>
      <c r="JV93" s="46"/>
      <c r="JW93" s="46"/>
      <c r="JX93" s="46"/>
      <c r="JY93" s="46"/>
      <c r="JZ93" s="46"/>
      <c r="KA93" s="46"/>
      <c r="KB93" s="46"/>
      <c r="KC93" s="46"/>
      <c r="KD93" s="46"/>
      <c r="KE93" s="46"/>
      <c r="KF93" s="46"/>
      <c r="KG93" s="46"/>
      <c r="KH93" s="46"/>
      <c r="KI93" s="46"/>
      <c r="KJ93" s="46"/>
      <c r="KK93" s="46"/>
      <c r="KL93" s="46"/>
      <c r="KM93" s="46"/>
      <c r="KN93" s="46"/>
      <c r="KO93" s="46"/>
      <c r="KP93" s="46"/>
      <c r="KQ93" s="46"/>
      <c r="KR93" s="46"/>
      <c r="KS93" s="46"/>
      <c r="KT93" s="46"/>
      <c r="KU93" s="46"/>
      <c r="KV93" s="46"/>
      <c r="KW93" s="46"/>
      <c r="KX93" s="46"/>
      <c r="KY93" s="46"/>
      <c r="KZ93" s="46"/>
      <c r="LA93" s="46"/>
      <c r="LB93" s="46"/>
      <c r="LC93" s="46"/>
      <c r="LD93" s="46"/>
      <c r="LE93" s="46"/>
      <c r="LF93" s="46"/>
      <c r="LG93" s="46"/>
      <c r="LH93" s="46"/>
      <c r="LI93" s="46"/>
      <c r="LJ93" s="46"/>
      <c r="LK93" s="46"/>
      <c r="LL93" s="46"/>
      <c r="LM93" s="46"/>
      <c r="LN93" s="46"/>
      <c r="LO93" s="46"/>
      <c r="LP93" s="46"/>
      <c r="LQ93" s="46"/>
      <c r="LR93" s="46"/>
      <c r="LS93" s="46"/>
      <c r="LT93" s="46"/>
      <c r="LU93" s="46"/>
      <c r="LV93" s="46"/>
      <c r="LW93" s="46"/>
      <c r="LX93" s="46"/>
      <c r="LY93" s="46"/>
      <c r="LZ93" s="46"/>
      <c r="MA93" s="46"/>
      <c r="MB93" s="46"/>
      <c r="MC93" s="46"/>
      <c r="MD93" s="46"/>
      <c r="ME93" s="46"/>
      <c r="MF93" s="46"/>
      <c r="MG93" s="46"/>
      <c r="MH93" s="46"/>
      <c r="MI93" s="46"/>
      <c r="MJ93" s="46"/>
      <c r="MK93" s="46"/>
      <c r="ML93" s="46"/>
      <c r="MM93" s="46"/>
      <c r="MN93" s="46"/>
      <c r="MO93" s="46"/>
      <c r="MP93" s="46"/>
      <c r="MQ93" s="46"/>
      <c r="MR93" s="46"/>
      <c r="MS93" s="46"/>
      <c r="MT93" s="46"/>
      <c r="MU93" s="46"/>
      <c r="MV93" s="46"/>
      <c r="MW93" s="46"/>
      <c r="MX93" s="46"/>
      <c r="MY93" s="46"/>
      <c r="MZ93" s="46"/>
      <c r="NA93" s="46"/>
      <c r="NB93" s="46"/>
      <c r="NC93" s="46"/>
      <c r="ND93" s="46"/>
      <c r="NE93" s="46"/>
      <c r="NF93" s="46"/>
      <c r="NG93" s="46"/>
      <c r="NH93" s="46"/>
      <c r="NI93" s="46"/>
      <c r="NJ93" s="46"/>
      <c r="NK93" s="46"/>
      <c r="NL93" s="46"/>
      <c r="NM93" s="46"/>
      <c r="NN93" s="46"/>
      <c r="NO93" s="46"/>
      <c r="NP93" s="46"/>
      <c r="NQ93" s="46"/>
      <c r="NR93" s="46"/>
      <c r="NS93" s="46"/>
      <c r="NT93" s="46"/>
      <c r="NU93" s="46"/>
      <c r="NV93" s="46"/>
      <c r="NW93" s="46"/>
      <c r="NX93" s="46"/>
      <c r="NY93" s="46"/>
      <c r="NZ93" s="46"/>
      <c r="OA93" s="46"/>
      <c r="OB93" s="46"/>
      <c r="OC93" s="46"/>
      <c r="OD93" s="46"/>
      <c r="OE93" s="46"/>
      <c r="OF93" s="46"/>
      <c r="OG93" s="46"/>
      <c r="OH93" s="46"/>
      <c r="OI93" s="46"/>
      <c r="OJ93" s="46"/>
      <c r="OK93" s="46"/>
      <c r="OL93" s="46"/>
      <c r="OM93" s="46"/>
      <c r="ON93" s="46"/>
      <c r="OO93" s="46"/>
      <c r="OP93" s="46"/>
      <c r="OQ93" s="46"/>
      <c r="OR93" s="46"/>
      <c r="OS93" s="46"/>
      <c r="OT93" s="46"/>
      <c r="OU93" s="46"/>
      <c r="OV93" s="46"/>
      <c r="OW93" s="46"/>
      <c r="OX93" s="46"/>
      <c r="OY93" s="46"/>
      <c r="OZ93" s="46"/>
      <c r="PA93" s="46"/>
      <c r="PB93" s="46"/>
      <c r="PC93" s="46"/>
      <c r="PD93" s="46"/>
      <c r="PE93" s="46"/>
      <c r="PF93" s="46"/>
      <c r="PG93" s="46"/>
      <c r="PH93" s="46"/>
      <c r="PI93" s="46"/>
      <c r="PJ93" s="46"/>
      <c r="PK93" s="46"/>
      <c r="PL93" s="46"/>
      <c r="PM93" s="46"/>
      <c r="PN93" s="46"/>
      <c r="PO93" s="46"/>
      <c r="PP93" s="46"/>
      <c r="PQ93" s="46"/>
      <c r="PR93" s="46"/>
      <c r="PS93" s="46"/>
      <c r="PT93" s="46"/>
      <c r="PU93" s="46"/>
      <c r="PV93" s="46"/>
      <c r="PW93" s="46"/>
      <c r="PX93" s="46"/>
    </row>
    <row r="94" spans="1:440" s="299" customFormat="1" ht="18" customHeight="1" x14ac:dyDescent="0.15">
      <c r="A94" s="91"/>
      <c r="B94" s="497" t="s">
        <v>125</v>
      </c>
      <c r="C94" s="498"/>
      <c r="D94" s="300"/>
      <c r="E94" s="301"/>
      <c r="F94" s="302"/>
      <c r="G94" s="311">
        <f t="shared" si="25"/>
        <v>0</v>
      </c>
      <c r="H94" s="317">
        <f>D29</f>
        <v>2103.1999999999994</v>
      </c>
      <c r="I94" s="318">
        <f>D66</f>
        <v>1460.4</v>
      </c>
      <c r="J94" s="319">
        <f t="shared" si="26"/>
        <v>3563.5999999999995</v>
      </c>
      <c r="K94" s="307"/>
      <c r="L94" s="308"/>
      <c r="M94" s="309"/>
      <c r="N94" s="320">
        <f t="shared" si="24"/>
        <v>3563.5999999999995</v>
      </c>
      <c r="O94" s="321">
        <f t="shared" si="23"/>
        <v>-3563.5999999999995</v>
      </c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  <c r="IP94" s="46"/>
      <c r="IQ94" s="46"/>
      <c r="IR94" s="46"/>
      <c r="IS94" s="46"/>
      <c r="IT94" s="46"/>
      <c r="IU94" s="46"/>
      <c r="IV94" s="46"/>
      <c r="IW94" s="46"/>
      <c r="IX94" s="46"/>
      <c r="IY94" s="46"/>
      <c r="IZ94" s="46"/>
      <c r="JA94" s="46"/>
      <c r="JB94" s="46"/>
      <c r="JC94" s="46"/>
      <c r="JD94" s="46"/>
      <c r="JE94" s="46"/>
      <c r="JF94" s="46"/>
      <c r="JG94" s="46"/>
      <c r="JH94" s="46"/>
      <c r="JI94" s="46"/>
      <c r="JJ94" s="46"/>
      <c r="JK94" s="46"/>
      <c r="JL94" s="46"/>
      <c r="JM94" s="46"/>
      <c r="JN94" s="46"/>
      <c r="JO94" s="46"/>
      <c r="JP94" s="46"/>
      <c r="JQ94" s="46"/>
      <c r="JR94" s="46"/>
      <c r="JS94" s="46"/>
      <c r="JT94" s="46"/>
      <c r="JU94" s="46"/>
      <c r="JV94" s="46"/>
      <c r="JW94" s="46"/>
      <c r="JX94" s="46"/>
      <c r="JY94" s="46"/>
      <c r="JZ94" s="46"/>
      <c r="KA94" s="46"/>
      <c r="KB94" s="46"/>
      <c r="KC94" s="46"/>
      <c r="KD94" s="46"/>
      <c r="KE94" s="46"/>
      <c r="KF94" s="46"/>
      <c r="KG94" s="46"/>
      <c r="KH94" s="46"/>
      <c r="KI94" s="46"/>
      <c r="KJ94" s="46"/>
      <c r="KK94" s="46"/>
      <c r="KL94" s="46"/>
      <c r="KM94" s="46"/>
      <c r="KN94" s="46"/>
      <c r="KO94" s="46"/>
      <c r="KP94" s="46"/>
      <c r="KQ94" s="46"/>
      <c r="KR94" s="46"/>
      <c r="KS94" s="46"/>
      <c r="KT94" s="46"/>
      <c r="KU94" s="46"/>
      <c r="KV94" s="46"/>
      <c r="KW94" s="46"/>
      <c r="KX94" s="46"/>
      <c r="KY94" s="46"/>
      <c r="KZ94" s="46"/>
      <c r="LA94" s="46"/>
      <c r="LB94" s="46"/>
      <c r="LC94" s="46"/>
      <c r="LD94" s="46"/>
      <c r="LE94" s="46"/>
      <c r="LF94" s="46"/>
      <c r="LG94" s="46"/>
      <c r="LH94" s="46"/>
      <c r="LI94" s="46"/>
      <c r="LJ94" s="46"/>
      <c r="LK94" s="46"/>
      <c r="LL94" s="46"/>
      <c r="LM94" s="46"/>
      <c r="LN94" s="46"/>
      <c r="LO94" s="46"/>
      <c r="LP94" s="46"/>
      <c r="LQ94" s="46"/>
      <c r="LR94" s="46"/>
      <c r="LS94" s="46"/>
      <c r="LT94" s="46"/>
      <c r="LU94" s="46"/>
      <c r="LV94" s="46"/>
      <c r="LW94" s="46"/>
      <c r="LX94" s="46"/>
      <c r="LY94" s="46"/>
      <c r="LZ94" s="46"/>
      <c r="MA94" s="46"/>
      <c r="MB94" s="46"/>
      <c r="MC94" s="46"/>
      <c r="MD94" s="46"/>
      <c r="ME94" s="46"/>
      <c r="MF94" s="46"/>
      <c r="MG94" s="46"/>
      <c r="MH94" s="46"/>
      <c r="MI94" s="46"/>
      <c r="MJ94" s="46"/>
      <c r="MK94" s="46"/>
      <c r="ML94" s="46"/>
      <c r="MM94" s="46"/>
      <c r="MN94" s="46"/>
      <c r="MO94" s="46"/>
      <c r="MP94" s="46"/>
      <c r="MQ94" s="46"/>
      <c r="MR94" s="46"/>
      <c r="MS94" s="46"/>
      <c r="MT94" s="46"/>
      <c r="MU94" s="46"/>
      <c r="MV94" s="46"/>
      <c r="MW94" s="46"/>
      <c r="MX94" s="46"/>
      <c r="MY94" s="46"/>
      <c r="MZ94" s="46"/>
      <c r="NA94" s="46"/>
      <c r="NB94" s="46"/>
      <c r="NC94" s="46"/>
      <c r="ND94" s="46"/>
      <c r="NE94" s="46"/>
      <c r="NF94" s="46"/>
      <c r="NG94" s="46"/>
      <c r="NH94" s="46"/>
      <c r="NI94" s="46"/>
      <c r="NJ94" s="46"/>
      <c r="NK94" s="46"/>
      <c r="NL94" s="46"/>
      <c r="NM94" s="46"/>
      <c r="NN94" s="46"/>
      <c r="NO94" s="46"/>
      <c r="NP94" s="46"/>
      <c r="NQ94" s="46"/>
      <c r="NR94" s="46"/>
      <c r="NS94" s="46"/>
      <c r="NT94" s="46"/>
      <c r="NU94" s="46"/>
      <c r="NV94" s="46"/>
      <c r="NW94" s="46"/>
      <c r="NX94" s="46"/>
      <c r="NY94" s="46"/>
      <c r="NZ94" s="46"/>
      <c r="OA94" s="46"/>
      <c r="OB94" s="46"/>
      <c r="OC94" s="46"/>
      <c r="OD94" s="46"/>
      <c r="OE94" s="46"/>
      <c r="OF94" s="46"/>
      <c r="OG94" s="46"/>
      <c r="OH94" s="46"/>
      <c r="OI94" s="46"/>
      <c r="OJ94" s="46"/>
      <c r="OK94" s="46"/>
      <c r="OL94" s="46"/>
      <c r="OM94" s="46"/>
      <c r="ON94" s="46"/>
      <c r="OO94" s="46"/>
      <c r="OP94" s="46"/>
      <c r="OQ94" s="46"/>
      <c r="OR94" s="46"/>
      <c r="OS94" s="46"/>
      <c r="OT94" s="46"/>
      <c r="OU94" s="46"/>
      <c r="OV94" s="46"/>
      <c r="OW94" s="46"/>
      <c r="OX94" s="46"/>
      <c r="OY94" s="46"/>
      <c r="OZ94" s="46"/>
      <c r="PA94" s="46"/>
      <c r="PB94" s="46"/>
      <c r="PC94" s="46"/>
      <c r="PD94" s="46"/>
      <c r="PE94" s="46"/>
      <c r="PF94" s="46"/>
      <c r="PG94" s="46"/>
      <c r="PH94" s="46"/>
      <c r="PI94" s="46"/>
      <c r="PJ94" s="46"/>
      <c r="PK94" s="46"/>
      <c r="PL94" s="46"/>
      <c r="PM94" s="46"/>
      <c r="PN94" s="46"/>
      <c r="PO94" s="46"/>
      <c r="PP94" s="46"/>
      <c r="PQ94" s="46"/>
      <c r="PR94" s="46"/>
      <c r="PS94" s="46"/>
      <c r="PT94" s="46"/>
      <c r="PU94" s="46"/>
      <c r="PV94" s="46"/>
      <c r="PW94" s="46"/>
      <c r="PX94" s="46"/>
    </row>
    <row r="95" spans="1:440" ht="18" customHeight="1" x14ac:dyDescent="0.15">
      <c r="A95" s="91"/>
      <c r="B95" s="494" t="s">
        <v>126</v>
      </c>
      <c r="C95" s="494"/>
      <c r="D95" s="322">
        <f t="shared" ref="D95:O95" si="27">SUM(D87,D88:D94)</f>
        <v>0</v>
      </c>
      <c r="E95" s="323">
        <f t="shared" si="27"/>
        <v>0</v>
      </c>
      <c r="F95" s="324">
        <f t="shared" si="27"/>
        <v>0</v>
      </c>
      <c r="G95" s="325">
        <f t="shared" si="27"/>
        <v>0</v>
      </c>
      <c r="H95" s="326">
        <f t="shared" si="27"/>
        <v>273224.54000000004</v>
      </c>
      <c r="I95" s="326">
        <f t="shared" si="27"/>
        <v>7892.3500000000022</v>
      </c>
      <c r="J95" s="327">
        <f t="shared" si="27"/>
        <v>281116.88999999996</v>
      </c>
      <c r="K95" s="325">
        <f t="shared" si="27"/>
        <v>0</v>
      </c>
      <c r="L95" s="326">
        <f t="shared" si="27"/>
        <v>0</v>
      </c>
      <c r="M95" s="327">
        <f t="shared" si="27"/>
        <v>0</v>
      </c>
      <c r="N95" s="328">
        <f t="shared" si="27"/>
        <v>281116.88999999996</v>
      </c>
      <c r="O95" s="322">
        <f t="shared" si="27"/>
        <v>-281116.88999999996</v>
      </c>
      <c r="Q95" s="46"/>
      <c r="Y95" s="56"/>
      <c r="Z95" s="68"/>
      <c r="AA95" s="68"/>
      <c r="AB95" s="68"/>
      <c r="AC95" s="68"/>
      <c r="AD95" s="68"/>
      <c r="AE95" s="68"/>
      <c r="AF95" s="68"/>
      <c r="AG95" s="68"/>
      <c r="AH95" s="68"/>
    </row>
    <row r="96" spans="1:440" x14ac:dyDescent="0.15">
      <c r="Y96" s="56"/>
    </row>
    <row r="97" spans="2:25" x14ac:dyDescent="0.15">
      <c r="Y97" s="56"/>
    </row>
    <row r="110" spans="2:25" ht="15" hidden="1" x14ac:dyDescent="0.25">
      <c r="B110" s="329">
        <f>SUM(D13:D16,D18:D22,D24:D26,D28:D29,D37:D40,D42,D50:D53,D55:D59,D61:D63,D65:D66,D75:D78,D80,D87:D94)</f>
        <v>421851.89000000007</v>
      </c>
      <c r="C110" s="330">
        <f>SUM(AI13:AL80)</f>
        <v>3</v>
      </c>
    </row>
    <row r="147" spans="2:33" ht="23.25" hidden="1" customHeight="1" x14ac:dyDescent="0.15"/>
    <row r="148" spans="2:33" hidden="1" x14ac:dyDescent="0.15">
      <c r="B148" s="331">
        <f>SUM(C8:R95)</f>
        <v>3651087.399999998</v>
      </c>
      <c r="AG148" s="56">
        <f>SUM(AF1:AJ147)</f>
        <v>3</v>
      </c>
    </row>
    <row r="149" spans="2:33" ht="23.25" hidden="1" customHeight="1" x14ac:dyDescent="0.15"/>
  </sheetData>
  <mergeCells count="115">
    <mergeCell ref="B95:C95"/>
    <mergeCell ref="B89:C89"/>
    <mergeCell ref="B90:C90"/>
    <mergeCell ref="B91:C91"/>
    <mergeCell ref="B92:C92"/>
    <mergeCell ref="B93:C93"/>
    <mergeCell ref="B94:C94"/>
    <mergeCell ref="O84:O86"/>
    <mergeCell ref="E85:E86"/>
    <mergeCell ref="F85:F86"/>
    <mergeCell ref="H85:J85"/>
    <mergeCell ref="K85:K86"/>
    <mergeCell ref="L85:L86"/>
    <mergeCell ref="M85:M86"/>
    <mergeCell ref="N85:N86"/>
    <mergeCell ref="B80:C80"/>
    <mergeCell ref="B84:C86"/>
    <mergeCell ref="D84:D86"/>
    <mergeCell ref="E84:F84"/>
    <mergeCell ref="G84:G86"/>
    <mergeCell ref="H84:N84"/>
    <mergeCell ref="Q72:Q74"/>
    <mergeCell ref="R72:R74"/>
    <mergeCell ref="B75:C75"/>
    <mergeCell ref="B77:C77"/>
    <mergeCell ref="B78:C78"/>
    <mergeCell ref="B79:C79"/>
    <mergeCell ref="K72:K74"/>
    <mergeCell ref="L72:L74"/>
    <mergeCell ref="M72:M74"/>
    <mergeCell ref="N72:N74"/>
    <mergeCell ref="O72:O74"/>
    <mergeCell ref="P72:P74"/>
    <mergeCell ref="D71:D74"/>
    <mergeCell ref="E71:E74"/>
    <mergeCell ref="F71:F74"/>
    <mergeCell ref="G71:M71"/>
    <mergeCell ref="N71:O71"/>
    <mergeCell ref="P71:R71"/>
    <mergeCell ref="G72:G74"/>
    <mergeCell ref="H72:H74"/>
    <mergeCell ref="I72:I74"/>
    <mergeCell ref="J72:J74"/>
    <mergeCell ref="B50:B54"/>
    <mergeCell ref="B55:B60"/>
    <mergeCell ref="B61:B64"/>
    <mergeCell ref="B65:B67"/>
    <mergeCell ref="B68:C68"/>
    <mergeCell ref="B71:C74"/>
    <mergeCell ref="P47:P49"/>
    <mergeCell ref="D46:D49"/>
    <mergeCell ref="E46:K46"/>
    <mergeCell ref="L46:M46"/>
    <mergeCell ref="N46:P46"/>
    <mergeCell ref="E47:E49"/>
    <mergeCell ref="F47:F49"/>
    <mergeCell ref="G47:G49"/>
    <mergeCell ref="H47:H49"/>
    <mergeCell ref="I47:I49"/>
    <mergeCell ref="J47:J49"/>
    <mergeCell ref="B37:C37"/>
    <mergeCell ref="B39:C39"/>
    <mergeCell ref="B41:C41"/>
    <mergeCell ref="B42:C42"/>
    <mergeCell ref="B46:B49"/>
    <mergeCell ref="C46:C49"/>
    <mergeCell ref="M34:M36"/>
    <mergeCell ref="N34:N36"/>
    <mergeCell ref="O34:O36"/>
    <mergeCell ref="K47:K49"/>
    <mergeCell ref="L47:L49"/>
    <mergeCell ref="M47:M49"/>
    <mergeCell ref="N47:N49"/>
    <mergeCell ref="O47:O49"/>
    <mergeCell ref="Q34:Q36"/>
    <mergeCell ref="R34:R36"/>
    <mergeCell ref="F33:F36"/>
    <mergeCell ref="G33:M33"/>
    <mergeCell ref="N33:O33"/>
    <mergeCell ref="P33:R33"/>
    <mergeCell ref="G34:G36"/>
    <mergeCell ref="H34:H36"/>
    <mergeCell ref="I34:I36"/>
    <mergeCell ref="J34:J36"/>
    <mergeCell ref="K34:K36"/>
    <mergeCell ref="L34:L36"/>
    <mergeCell ref="B28:B30"/>
    <mergeCell ref="B31:C31"/>
    <mergeCell ref="B33:C36"/>
    <mergeCell ref="D33:D36"/>
    <mergeCell ref="E33:E36"/>
    <mergeCell ref="M10:M12"/>
    <mergeCell ref="N10:N12"/>
    <mergeCell ref="O10:O12"/>
    <mergeCell ref="P34:P36"/>
    <mergeCell ref="B13:B17"/>
    <mergeCell ref="B18:B23"/>
    <mergeCell ref="G10:G12"/>
    <mergeCell ref="H10:H12"/>
    <mergeCell ref="I10:I12"/>
    <mergeCell ref="J10:J12"/>
    <mergeCell ref="K10:K12"/>
    <mergeCell ref="L10:L12"/>
    <mergeCell ref="B24:B27"/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</mergeCells>
  <dataValidations count="21">
    <dataValidation type="whole" allowBlank="1" showInputMessage="1" showErrorMessage="1" errorTitle="ERROR" error="Por favor ingrese solo Números." sqref="E64:K64 E60:G60 R53:W54 H14:H17 E17:G17 L64:P69 E37:F42 S71:X74 E54:G54 J52:K54 N76:N79 G41:M41 O33:O37 G79:M79 O71:O75 E1:M12 B149:B1048576 N38:N41 L16:L17 B96:B109 G33 G34:M36 N33:N36 G71 H51:H54 G72:M74 N71:N74 O39:R41 Y71:Z80 AA71:AB74 T33:Z42 S33:S36 AF1:XFD8 AF32:XFD32 N1:AA8 M32:AA32 L70:AA70 R46:W49 AF96:XFD1048576 H86:J86 M31:P31 B5:B12 N43:AA45 E43:M49 E67:K70 B111:B147 L81:L84 M81:O86 K81:K86 AF81:XFD83 P81:AA83 H81:J84 F81:G86 E81:E84 B69:B76 D96:AA1048576 B1 AL79:AN79 AA33:AB36 AG71:AN74 Q59:W69 AE16:AH31 AD9:XFD9 Q9:Y9 N16:P17 AJ16:XFD31 M57:P57 Q10:Q13 J15:K17 E27:P27 M17 Q16:Q31 AD84:XFD95 R10:Z31 L60 F56:H56 D1:D86 Q53:Q57 X46:AA69 B40:B49 Q46:Q50 E56:E58 M54 Q51:W51 E51:G52 P84:Y95 B31:B38 AJ10:AM13 AI17:AI31 AI10:AI12 AG33:XFD36 AO37:XFD42 AJ38:AJ41 AK39:AK41 AI41 AL41:AN41 AI53:AL70 AG14:AH15 E75:F80 AF43:AH70 AM43:XFD70 AI43:AL51 AO71:XFD80 AJ76:AJ79 AK77:AK79 AI79 B80:B86 AN10:XFD15 AE10:AH13 E23:P23 L31:L32 I17 H58:K60 M59:P60 F58:G58 L53:L54 N53:P54 E30:K32 I54 O77:R79" xr:uid="{22D07D8C-EBF0-4AEC-90C0-98380911CDF0}">
      <formula1>0</formula1>
      <formula2>100000000000000</formula2>
    </dataValidation>
    <dataValidation type="whole" operator="greaterThanOrEqual" allowBlank="1" showInputMessage="1" showErrorMessage="1" errorTitle="ERROR" error="Por favor ingrese solo Números." sqref="E24:F26 P75:R75 E18:F22 G75:K78 G80:R80 E28:F29 E13:F15 N75 L75:M76 O76:R76" xr:uid="{D9FF8C81-A2E7-44D5-9D8B-BFD51226DC62}">
      <formula1>0</formula1>
    </dataValidation>
    <dataValidation type="custom" operator="greaterThanOrEqual" allowBlank="1" showInputMessage="1" showErrorMessage="1" errorTitle="ERROR" error="Sólo se permiten enteros o mitades (Ej: 0,5)." sqref="M58:P58 I14:I16 I51:I53 L15 L52 I56:K56 N52:P52 N15:P15 G24:G26 G13:G15 G18:G22 G28:G29" xr:uid="{40D5A5AE-026C-4E55-B04E-B310183DCF71}">
      <formula1>MOD(G13,0.5)=0</formula1>
    </dataValidation>
    <dataValidation type="whole" operator="greaterThanOrEqual" allowBlank="1" showInputMessage="1" showErrorMessage="1" errorTitle="ERROR" error="Sólo se permiten números enteros." sqref="J14:K14 H18:I22 F57:K57 H13:I13 H24:I26 E50:I50 E55:K55 J51:K51 D87:F91 G16 K87:M91 H28:I29" xr:uid="{8FF7D4A4-5235-4903-99C8-8820DBB32D8C}">
      <formula1>0</formula1>
    </dataValidation>
    <dataValidation type="whole" operator="greaterThanOrEqual" allowBlank="1" showErrorMessage="1" errorTitle="ERROR" error="Sólo se permiten números enteros." promptTitle="Registro" prompt="Sólo para celíacos." sqref="J13:P13 J50:P50 L55:P55 M14:M16 M51:M53 J18:P22 J28:P29 J24:P26 L30:P30 L56:L59" xr:uid="{81114C58-BC40-4FAA-A57E-6C9A45C10250}">
      <formula1>0</formula1>
    </dataValidation>
    <dataValidation type="whole" allowBlank="1" showInputMessage="1" showErrorMessage="1" errorTitle="ERROR" error="Por favor ingrese solo Números." promptTitle="Registro" prompt="Solo excepciones normativas" sqref="P56 L14 O14:P14 M56:N56 L51 N51:P51" xr:uid="{A1A00083-E0DF-4DF4-BBB3-A61D05C242B7}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_x000a_" sqref="N14" xr:uid="{C7CF4007-36A1-4909-90D8-0CE284EFC471}">
      <formula1>0</formula1>
      <formula2>100000000000000</formula2>
    </dataValidation>
    <dataValidation type="custom" allowBlank="1" showErrorMessage="1" errorTitle="ERROR" error="Por favor ingrese solo Números (Máximo 3 decimales)." promptTitle="Registro:" prompt="Recuerde registrar en Kilogramos." sqref="E16:F16 D92:F94 E53:G53 E59:G59 K92:M94 E61:G63" xr:uid="{9D965267-2AC4-4719-BB4A-A6BE90E75D28}">
      <formula1>IF(ISNUMBER(D16),IFERROR(LEN(RIGHT(D16,LEN(D16)-FIND(",",D16))),0),4)&lt;=3</formula1>
    </dataValidation>
    <dataValidation type="whole" operator="greaterThanOrEqual" allowBlank="1" showInputMessage="1" showErrorMessage="1" sqref="N37 G37:K40 L37:M38 G42:R42 P37:R37 O38:R38" xr:uid="{E90B7249-5730-424A-B842-D14EDA134950}">
      <formula1>0</formula1>
    </dataValidation>
    <dataValidation type="whole" operator="greaterThanOrEqual" allowBlank="1" showErrorMessage="1" prompt="Sólo excepciones de acuerdo a Norma Técnica." sqref="L39:M39" xr:uid="{F7B1DFF3-A447-4BC9-BAE1-EA5DADFF3D00}">
      <formula1>0</formula1>
    </dataValidation>
    <dataValidation type="whole" operator="greaterThanOrEqual" allowBlank="1" showInputMessage="1" showErrorMessage="1" prompt="Sólo excepciones normativas" sqref="L40:M40" xr:uid="{394AD015-1E29-480C-A342-DD92CBB19AC0}">
      <formula1>0</formula1>
    </dataValidation>
    <dataValidation type="whole" allowBlank="1" showInputMessage="1" showErrorMessage="1" errorTitle="ERROR" error="Por favor ingrese solo Números." promptTitle="Registro " prompt="Solo excepciones normativas" sqref="O56" xr:uid="{B952D6E0-51FE-4339-9C74-13F4D1C42E93}">
      <formula1>0</formula1>
      <formula2>100000000000000</formula2>
    </dataValidation>
    <dataValidation type="custom" allowBlank="1" showInputMessage="1" showErrorMessage="1" errorTitle="ERROR" error="Por favor ingrese solo Números (Máximo 3 decimales)." promptTitle="Registro:" prompt="Recuerde registrar en Kilogramos." sqref="E65:I66" xr:uid="{C0640055-3AC4-4EF7-A3F5-1BDE8E32EB90}">
      <formula1>IF(ISNUMBER(E65),IFERROR(LEN(RIGHT(E65,LEN(E65)-FIND(",",E65))),0),4)&lt;=3</formula1>
    </dataValidation>
    <dataValidation type="custom" allowBlank="1" showInputMessage="1" showErrorMessage="1" errorTitle="ERROR" error="Por favor ingrese solo Números (Máximo 3 decimales)." prompt="Solo excepciones normativas" sqref="J65:J66" xr:uid="{E6BE3AA0-C8B8-46A6-86DE-A8E4B88F19B2}">
      <formula1>IF(ISNUMBER(J65),IFERROR(LEN(RIGHT(J65,LEN(J65)-FIND(",",J65))),0),4)&lt;=3</formula1>
    </dataValidation>
    <dataValidation type="custom" allowBlank="1" showInputMessage="1" showErrorMessage="1" errorTitle="ERROR" error="Por favor ingrese solo Números (Máximo 3 decimales)." prompt="Sólo excepciones normativas" sqref="K65:K66" xr:uid="{ACA004AB-2F28-4103-A20D-8925DD8B258D}">
      <formula1>IF(ISNUMBER(K65),IFERROR(LEN(RIGHT(K65,LEN(K65)-FIND(",",K65))),0),4)&lt;=3</formula1>
    </dataValidation>
    <dataValidation type="whole" operator="greaterThanOrEqual" allowBlank="1" showErrorMessage="1" errorTitle="ERROR" error="Por favor ingrese solo Números." prompt="Sólo excepciones de acuerdo a Norma Técnica." sqref="L77:M77" xr:uid="{643362A6-D838-47FD-AB82-705217754FF2}">
      <formula1>0</formula1>
    </dataValidation>
    <dataValidation type="whole" operator="greaterThanOrEqual" allowBlank="1" showInputMessage="1" showErrorMessage="1" errorTitle="ERROR" error="Por favor ingrese solo Números." prompt="Sólo excepciones normativas" sqref="L78:M78" xr:uid="{9EADAB80-ABF6-46CA-A310-DF9C42D869C6}">
      <formula1>0</formula1>
    </dataValidation>
    <dataValidation type="decimal" allowBlank="1" showInputMessage="1" showErrorMessage="1" errorTitle="ERROR" error="Por favor ingrese solo Números." sqref="H92:J94 D95:O95 G87:J91 N87:O94" xr:uid="{94F14088-3963-4A35-9933-F9AE15A2D44E}">
      <formula1>0</formula1>
      <formula2>100000000000000</formula2>
    </dataValidation>
    <dataValidation allowBlank="1" showInputMessage="1" errorTitle="ERROR" error="Por favor ingrese solo Números." sqref="S75:X80 S37:S40 S42" xr:uid="{CD9A0AE8-791B-4C4E-9C18-0C3BA31C5D15}"/>
    <dataValidation allowBlank="1" showInputMessage="1" showErrorMessage="1" errorTitle="ERROR" error="Por favor ingrese solo Números." sqref="B39 B77:B78 P71:P74 Q72:R74 Q34:R36 E33:F36 E71:F74 C87:C89 AB1:AE8 AB32:AE32 N9:N12 N46:N49 P33:P36 Z84:AC95 O47:P49 Q14:Q15 B61:B67 E85:E86 H85:J85 AB96:AE1048576 C91:C95 O10:P12 AB81:AE83 AI38:AK40 AC71:AF74 AC33:AF36 AB37:AB42 Z9:AC9 AI52:AL52 AH80:AN80 AB14:AF15 AA10:AA31 AB43:AE70 AI13:AI16 S41 AB10:AD13 AH38:AH41 AC39:AG41 AL37:AN40 AI37:AJ37 AA75:AB80 AH42:AN42 AI76:AK78 AH76:AH79 AC77:AG79 AL75:AN78 Q52 B68:C68 B79:C79 B87:B95 AI75:AJ75 AB16:AD31 AJ14:AM15" xr:uid="{1FEA84DB-A7D8-4CB2-A04B-603C1D399E81}"/>
    <dataValidation type="custom" allowBlank="1" showInputMessage="1" showErrorMessage="1" errorTitle="ERROR" error="Por favor ingrese solo Números." sqref="G92:G94" xr:uid="{87E9B2F5-97C2-4463-93E1-B64789940657}">
      <formula1>MOD(F92,0.5)=0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FBDB-3049-430A-A562-3C064622A751}">
  <dimension ref="A1:AD210"/>
  <sheetViews>
    <sheetView topLeftCell="B16" workbookViewId="0">
      <selection sqref="A1:A1048576"/>
    </sheetView>
  </sheetViews>
  <sheetFormatPr baseColWidth="10" defaultColWidth="11.7109375" defaultRowHeight="10.5" x14ac:dyDescent="0.15"/>
  <cols>
    <col min="1" max="1" width="17.7109375" style="336" hidden="1" customWidth="1"/>
    <col min="2" max="2" width="52.140625" style="336" customWidth="1"/>
    <col min="3" max="3" width="15.5703125" style="336" customWidth="1"/>
    <col min="4" max="4" width="18.28515625" style="336" customWidth="1"/>
    <col min="5" max="5" width="14.28515625" style="336" customWidth="1"/>
    <col min="6" max="6" width="11.5703125" style="336" customWidth="1"/>
    <col min="7" max="7" width="15.7109375" style="336" customWidth="1"/>
    <col min="8" max="8" width="13.7109375" style="336" customWidth="1"/>
    <col min="9" max="9" width="14.85546875" style="336" customWidth="1"/>
    <col min="10" max="10" width="15.140625" style="336" customWidth="1"/>
    <col min="11" max="11" width="12.7109375" style="336" customWidth="1"/>
    <col min="12" max="12" width="11.5703125" style="336" customWidth="1"/>
    <col min="13" max="13" width="14.7109375" style="336" customWidth="1"/>
    <col min="14" max="14" width="11" style="336" customWidth="1"/>
    <col min="15" max="16" width="10.85546875" style="336" customWidth="1"/>
    <col min="17" max="18" width="11.7109375" style="336"/>
    <col min="19" max="21" width="11.28515625" style="336" customWidth="1"/>
    <col min="22" max="27" width="14" style="336" customWidth="1"/>
    <col min="28" max="30" width="14" style="336" hidden="1" customWidth="1"/>
    <col min="31" max="40" width="14" style="336" customWidth="1"/>
    <col min="41" max="41" width="13" style="336" customWidth="1"/>
    <col min="42" max="16384" width="11.7109375" style="336"/>
  </cols>
  <sheetData>
    <row r="1" spans="1:30" s="46" customFormat="1" ht="12.75" customHeight="1" x14ac:dyDescent="0.15">
      <c r="B1" s="47" t="s">
        <v>12</v>
      </c>
    </row>
    <row r="2" spans="1:30" s="46" customFormat="1" ht="12.75" customHeight="1" x14ac:dyDescent="0.15">
      <c r="B2" s="47" t="s">
        <v>59</v>
      </c>
    </row>
    <row r="3" spans="1:30" s="46" customFormat="1" ht="12.75" customHeight="1" x14ac:dyDescent="0.2">
      <c r="B3" s="47" t="s">
        <v>60</v>
      </c>
      <c r="E3" s="49"/>
    </row>
    <row r="4" spans="1:30" s="46" customFormat="1" ht="12.75" customHeight="1" x14ac:dyDescent="0.15">
      <c r="B4" s="47" t="s">
        <v>61</v>
      </c>
    </row>
    <row r="5" spans="1:30" s="46" customFormat="1" ht="12.75" customHeight="1" x14ac:dyDescent="0.15">
      <c r="B5" s="47" t="s">
        <v>62</v>
      </c>
    </row>
    <row r="6" spans="1:30" s="332" customFormat="1" ht="17.25" customHeight="1" x14ac:dyDescent="0.15">
      <c r="B6" s="47"/>
      <c r="C6" s="333"/>
      <c r="D6" s="333"/>
      <c r="E6" s="333"/>
      <c r="F6" s="333"/>
      <c r="G6" s="333"/>
      <c r="H6" s="333"/>
      <c r="I6" s="333"/>
      <c r="J6" s="333"/>
      <c r="K6" s="333"/>
      <c r="L6" s="333"/>
    </row>
    <row r="7" spans="1:30" s="332" customFormat="1" ht="36" customHeight="1" x14ac:dyDescent="0.15">
      <c r="B7" s="518" t="s">
        <v>127</v>
      </c>
      <c r="C7" s="518"/>
      <c r="D7" s="518"/>
      <c r="E7" s="518"/>
      <c r="F7" s="518"/>
      <c r="G7" s="518"/>
      <c r="H7" s="518"/>
      <c r="I7" s="335"/>
      <c r="J7" s="335"/>
      <c r="K7" s="335"/>
      <c r="L7" s="335"/>
      <c r="M7" s="335"/>
      <c r="N7" s="335"/>
      <c r="O7" s="335"/>
      <c r="P7" s="335"/>
      <c r="Q7" s="335"/>
    </row>
    <row r="8" spans="1:30" s="332" customFormat="1" ht="20.25" customHeight="1" x14ac:dyDescent="0.15">
      <c r="B8" s="334"/>
      <c r="C8" s="334"/>
      <c r="D8" s="334"/>
      <c r="E8" s="334"/>
      <c r="F8" s="334"/>
      <c r="G8" s="334"/>
      <c r="H8" s="334"/>
      <c r="I8" s="335"/>
      <c r="J8" s="335"/>
      <c r="K8" s="335"/>
      <c r="L8" s="335"/>
      <c r="M8" s="335"/>
      <c r="N8" s="335"/>
      <c r="O8" s="335"/>
      <c r="P8" s="335"/>
      <c r="Q8" s="335"/>
    </row>
    <row r="9" spans="1:30" ht="26.25" customHeight="1" x14ac:dyDescent="0.15">
      <c r="B9" s="517" t="s">
        <v>128</v>
      </c>
      <c r="C9" s="517"/>
      <c r="D9" s="517"/>
    </row>
    <row r="10" spans="1:30" ht="18" customHeight="1" x14ac:dyDescent="0.15">
      <c r="B10" s="272" t="s">
        <v>129</v>
      </c>
      <c r="C10" s="272" t="s">
        <v>130</v>
      </c>
      <c r="D10" s="337" t="s">
        <v>131</v>
      </c>
    </row>
    <row r="11" spans="1:30" ht="18" customHeight="1" x14ac:dyDescent="0.15">
      <c r="A11" s="338">
        <v>16090300</v>
      </c>
      <c r="B11" s="339" t="s">
        <v>132</v>
      </c>
      <c r="C11" s="340">
        <f t="array" ref="C11">IFERROR(VLOOKUP($A11,Filtro09!A5:Q53,2,FALSE),0)</f>
        <v>243908</v>
      </c>
      <c r="D11" s="340">
        <f t="array" ref="D11">IFERROR(VLOOKUP($A11,Filtro09!A5:Q53,3,FALSE),0)</f>
        <v>243982</v>
      </c>
      <c r="E11" s="336" t="str">
        <f>$AB11</f>
        <v xml:space="preserve">La cantidad distribuída de Sopa/Crema es distinta a la cantidad distribuída de Bebida Láctea.- </v>
      </c>
      <c r="AB11" s="341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  <c r="AD11" s="342">
        <f>IF($C11&lt;&gt;$D11,1,0)</f>
        <v>1</v>
      </c>
    </row>
    <row r="12" spans="1:30" ht="18" customHeight="1" x14ac:dyDescent="0.15">
      <c r="A12" s="338">
        <v>16200210</v>
      </c>
      <c r="B12" s="343" t="s">
        <v>133</v>
      </c>
      <c r="C12" s="340">
        <f t="array" ref="C12">IFERROR(VLOOKUP($A12,Filtro09!A6:Q54,2,FALSE),0)</f>
        <v>19940</v>
      </c>
      <c r="D12" s="340">
        <f t="array" ref="D12">IFERROR(VLOOKUP($A12,Filtro09!A6:Q54,3,FALSE),0)</f>
        <v>19962</v>
      </c>
      <c r="E12" s="336" t="str">
        <f t="shared" ref="E12:E15" si="0">$AB12</f>
        <v xml:space="preserve">La cantidad distribuída de Sopa/Crema es distinta a la cantidad distribuída de Bebida Láctea.- </v>
      </c>
      <c r="AB12" s="341" t="str">
        <f t="shared" ref="AB12:AB13" si="1">IF(C12&lt;&gt;D12,"La cantidad distribuída de Sopa/Crema es distinta a la cantidad distribuída de Bebida Láctea.- ","")</f>
        <v xml:space="preserve">La cantidad distribuída de Sopa/Crema es distinta a la cantidad distribuída de Bebida Láctea.- </v>
      </c>
      <c r="AD12" s="342">
        <f t="shared" ref="AD12:AD15" si="2">IF($C12&lt;&gt;$D12,1,0)</f>
        <v>1</v>
      </c>
    </row>
    <row r="13" spans="1:30" ht="21" x14ac:dyDescent="0.15">
      <c r="A13" s="338">
        <v>16090500</v>
      </c>
      <c r="B13" s="344" t="s">
        <v>134</v>
      </c>
      <c r="C13" s="340">
        <f t="array" ref="C13">IFERROR(VLOOKUP($A13,Filtro09!A7:Q55,2,FALSE),0)</f>
        <v>295</v>
      </c>
      <c r="D13" s="340">
        <f t="array" ref="D13">IFERROR(VLOOKUP($A13,Filtro09!A7:Q55,3,FALSE),0)</f>
        <v>295</v>
      </c>
      <c r="E13" s="336" t="str">
        <f t="shared" si="0"/>
        <v/>
      </c>
      <c r="AB13" s="341" t="str">
        <f t="shared" si="1"/>
        <v/>
      </c>
      <c r="AD13" s="342">
        <f t="shared" si="2"/>
        <v>0</v>
      </c>
    </row>
    <row r="14" spans="1:30" ht="18" customHeight="1" x14ac:dyDescent="0.15">
      <c r="A14" s="338">
        <v>16090600</v>
      </c>
      <c r="B14" s="345" t="s">
        <v>135</v>
      </c>
      <c r="C14" s="340">
        <f t="array" ref="C14">IFERROR(VLOOKUP($A14,Filtro09!A8:Q56,2,FALSE),0)</f>
        <v>69</v>
      </c>
      <c r="D14" s="340">
        <f t="array" ref="D14">IFERROR(VLOOKUP($A14,Filtro09!A8:Q56,3,FALSE),0)</f>
        <v>69</v>
      </c>
      <c r="E14" s="336" t="str">
        <f t="shared" si="0"/>
        <v/>
      </c>
      <c r="AB14" s="341" t="str">
        <f>IF(C14&lt;&gt;D14,"La cantidad distribuída de Sopa/Crema es distinta a la cantidad distribuída de Bebida Láctea.- ","")</f>
        <v/>
      </c>
      <c r="AD14" s="342">
        <f t="shared" si="2"/>
        <v>0</v>
      </c>
    </row>
    <row r="15" spans="1:30" ht="18" customHeight="1" x14ac:dyDescent="0.15">
      <c r="A15" s="338">
        <v>16090100</v>
      </c>
      <c r="B15" s="346" t="s">
        <v>136</v>
      </c>
      <c r="C15" s="340">
        <f t="array" ref="C15">IFERROR(VLOOKUP($A15,Filtro09!A9:Q57,2,FALSE),0)</f>
        <v>2301</v>
      </c>
      <c r="D15" s="340">
        <f t="array" ref="D15">IFERROR(VLOOKUP($A15,Filtro09!A9:Q57,3,FALSE),0)</f>
        <v>2301</v>
      </c>
      <c r="E15" s="336" t="str">
        <f t="shared" si="0"/>
        <v/>
      </c>
      <c r="I15" s="347"/>
      <c r="AB15" s="341" t="str">
        <f t="shared" ref="AB15" si="3">IF(C15&lt;&gt;D15,"La cantidad distribuída de Sopa/Crema es distinta a la cantidad distribuída de Bebida Láctea.- ","")</f>
        <v/>
      </c>
      <c r="AD15" s="342">
        <f t="shared" si="2"/>
        <v>0</v>
      </c>
    </row>
    <row r="16" spans="1:30" ht="18" customHeight="1" x14ac:dyDescent="0.15">
      <c r="A16" s="348"/>
      <c r="B16" s="349" t="s">
        <v>101</v>
      </c>
      <c r="C16" s="350">
        <f>SUM(C11:C15)</f>
        <v>266513</v>
      </c>
      <c r="D16" s="351">
        <f>SUM(D11:D15)</f>
        <v>266609</v>
      </c>
      <c r="E16" s="347"/>
      <c r="G16" s="399"/>
    </row>
    <row r="17" spans="1:30" ht="26.25" customHeight="1" x14ac:dyDescent="0.15">
      <c r="B17" s="352"/>
      <c r="C17" s="353"/>
      <c r="D17" s="354"/>
    </row>
    <row r="18" spans="1:30" ht="30" customHeight="1" x14ac:dyDescent="0.15">
      <c r="B18" s="517" t="s">
        <v>137</v>
      </c>
      <c r="C18" s="517"/>
      <c r="D18" s="517"/>
      <c r="E18" s="517"/>
      <c r="F18" s="332"/>
      <c r="G18" s="332"/>
      <c r="H18" s="332"/>
      <c r="I18" s="332"/>
      <c r="J18" s="332"/>
      <c r="K18" s="332"/>
      <c r="L18" s="332"/>
    </row>
    <row r="19" spans="1:30" ht="18" customHeight="1" x14ac:dyDescent="0.15">
      <c r="B19" s="519" t="s">
        <v>129</v>
      </c>
      <c r="C19" s="521" t="s">
        <v>138</v>
      </c>
      <c r="D19" s="522"/>
      <c r="E19" s="523"/>
    </row>
    <row r="20" spans="1:30" ht="18" customHeight="1" x14ac:dyDescent="0.15">
      <c r="B20" s="520"/>
      <c r="C20" s="355" t="s">
        <v>67</v>
      </c>
      <c r="D20" s="356" t="s">
        <v>139</v>
      </c>
      <c r="E20" s="357" t="s">
        <v>140</v>
      </c>
    </row>
    <row r="21" spans="1:30" ht="18" customHeight="1" x14ac:dyDescent="0.15">
      <c r="A21" s="338">
        <v>16100300</v>
      </c>
      <c r="B21" s="358" t="s">
        <v>141</v>
      </c>
      <c r="C21" s="359">
        <f t="array" ref="C21">IFERROR(VLOOKUP($A21,Filtro09!A5:Q53,2,FALSE),0)</f>
        <v>244173</v>
      </c>
      <c r="D21" s="360">
        <f t="array" ref="D21">IFERROR(VLOOKUP($A21,Filtro09!A5:Q53,3,FALSE),0)</f>
        <v>101699</v>
      </c>
      <c r="E21" s="340">
        <f t="array" ref="E21">IFERROR(VLOOKUP($A21,Filtro09!A5:Q53,4,FALSE),0)</f>
        <v>142565</v>
      </c>
      <c r="F21" s="336" t="str">
        <f>$AB21</f>
        <v xml:space="preserve"> No olvide que el Nº de personas que retiran debe ser igual al promedio de Kilos que retiran en Seccion A.</v>
      </c>
      <c r="AB21" s="341" t="str">
        <f>IF(((C11+D11)/2)&lt;&gt;((D21+E21))," No olvide que el Nº de personas que retiran debe ser igual al promedio de Kilos que retiran en Seccion A.","")</f>
        <v xml:space="preserve"> No olvide que el Nº de personas que retiran debe ser igual al promedio de Kilos que retiran en Seccion A.</v>
      </c>
      <c r="AD21" s="342">
        <f>IF(((C11+D11)/2)&lt;&gt;((D21+E21)),1,0)</f>
        <v>1</v>
      </c>
    </row>
    <row r="22" spans="1:30" ht="18" customHeight="1" x14ac:dyDescent="0.15">
      <c r="A22" s="338">
        <v>16200220</v>
      </c>
      <c r="B22" s="361" t="s">
        <v>133</v>
      </c>
      <c r="C22" s="359">
        <f t="array" ref="C22">IFERROR(VLOOKUP($A22,Filtro09!A6:Q54,2,FALSE),0)</f>
        <v>19930</v>
      </c>
      <c r="D22" s="360">
        <f t="array" ref="D22">IFERROR(VLOOKUP($A22,Filtro09!A6:Q54,3,FALSE),0)</f>
        <v>7223</v>
      </c>
      <c r="E22" s="340">
        <f t="array" ref="E22">IFERROR(VLOOKUP($A22,Filtro09!A6:Q54,4,FALSE),0)</f>
        <v>12707</v>
      </c>
      <c r="F22" s="336" t="str">
        <f>$AB22</f>
        <v xml:space="preserve"> No olvide que el Nº de personas que retiran debe ser igual al promedio de Kilos que retiran en Seccion A.</v>
      </c>
      <c r="AB22" s="341" t="str">
        <f t="shared" ref="AB22:AB25" si="4">IF(((C12+D12)/2)&lt;&gt;((D22+E22))," No olvide que el Nº de personas que retiran debe ser igual al promedio de Kilos que retiran en Seccion A.","")</f>
        <v xml:space="preserve"> No olvide que el Nº de personas que retiran debe ser igual al promedio de Kilos que retiran en Seccion A.</v>
      </c>
      <c r="AD22" s="342">
        <f t="shared" ref="AD22:AD25" si="5">IF(((C12+D12)/2)&lt;&gt;((D22+E22)),1,0)</f>
        <v>1</v>
      </c>
    </row>
    <row r="23" spans="1:30" ht="26.25" customHeight="1" x14ac:dyDescent="0.15">
      <c r="A23" s="338">
        <v>16100600</v>
      </c>
      <c r="B23" s="362" t="s">
        <v>134</v>
      </c>
      <c r="C23" s="359">
        <f t="array" ref="C23">IFERROR(VLOOKUP($A23,Filtro09!A7:Q55,2,FALSE),0)</f>
        <v>295</v>
      </c>
      <c r="D23" s="360">
        <f t="array" ref="D23">IFERROR(VLOOKUP($A23,Filtro09!A7:Q55,3,FALSE),0)</f>
        <v>114</v>
      </c>
      <c r="E23" s="340">
        <f t="array" ref="E23">IFERROR(VLOOKUP($A23,Filtro09!A7:Q55,4,FALSE),0)</f>
        <v>181</v>
      </c>
      <c r="F23" s="336" t="str">
        <f>$AB23</f>
        <v/>
      </c>
      <c r="AB23" s="341" t="str">
        <f t="shared" si="4"/>
        <v/>
      </c>
      <c r="AD23" s="342">
        <f t="shared" si="5"/>
        <v>0</v>
      </c>
    </row>
    <row r="24" spans="1:30" ht="18" customHeight="1" x14ac:dyDescent="0.15">
      <c r="A24" s="338">
        <v>16100700</v>
      </c>
      <c r="B24" s="363" t="s">
        <v>135</v>
      </c>
      <c r="C24" s="359">
        <f t="array" ref="C24">IFERROR(VLOOKUP($A24,Filtro09!A8:Q56,2,FALSE),0)</f>
        <v>55</v>
      </c>
      <c r="D24" s="360">
        <f t="array" ref="D24">IFERROR(VLOOKUP($A24,Filtro09!A8:Q56,3,FALSE),0)</f>
        <v>37</v>
      </c>
      <c r="E24" s="340">
        <f t="array" ref="E24">IFERROR(VLOOKUP($A24,Filtro09!A8:Q56,4,FALSE),0)</f>
        <v>18</v>
      </c>
      <c r="F24" s="336" t="str">
        <f>$AB24</f>
        <v xml:space="preserve"> No olvide que el Nº de personas que retiran debe ser igual al promedio de Kilos que retiran en Seccion A.</v>
      </c>
      <c r="AB24" s="341" t="str">
        <f t="shared" si="4"/>
        <v xml:space="preserve"> No olvide que el Nº de personas que retiran debe ser igual al promedio de Kilos que retiran en Seccion A.</v>
      </c>
      <c r="AD24" s="342">
        <f t="shared" si="5"/>
        <v>1</v>
      </c>
    </row>
    <row r="25" spans="1:30" ht="18" customHeight="1" x14ac:dyDescent="0.15">
      <c r="A25" s="338">
        <v>16100100</v>
      </c>
      <c r="B25" s="364" t="s">
        <v>136</v>
      </c>
      <c r="C25" s="359">
        <f t="array" ref="C25">IFERROR(VLOOKUP($A25,Filtro09!A9:Q57,2,FALSE),0)</f>
        <v>2315</v>
      </c>
      <c r="D25" s="360">
        <f t="array" ref="D25">IFERROR(VLOOKUP($A25,Filtro09!A9:Q57,3,FALSE),0)</f>
        <v>1082</v>
      </c>
      <c r="E25" s="340">
        <f t="array" ref="E25">IFERROR(VLOOKUP($A25,Filtro09!A9:Q57,4,FALSE),0)</f>
        <v>1233</v>
      </c>
      <c r="F25" s="336" t="str">
        <f>$AB25</f>
        <v xml:space="preserve"> No olvide que el Nº de personas que retiran debe ser igual al promedio de Kilos que retiran en Seccion A.</v>
      </c>
      <c r="AB25" s="341" t="str">
        <f t="shared" si="4"/>
        <v xml:space="preserve"> No olvide que el Nº de personas que retiran debe ser igual al promedio de Kilos que retiran en Seccion A.</v>
      </c>
      <c r="AD25" s="342">
        <f t="shared" si="5"/>
        <v>1</v>
      </c>
    </row>
    <row r="26" spans="1:30" ht="18" customHeight="1" x14ac:dyDescent="0.15">
      <c r="A26" s="348"/>
      <c r="B26" s="349" t="s">
        <v>101</v>
      </c>
      <c r="C26" s="365">
        <f>SUM(C21:C25)</f>
        <v>266768</v>
      </c>
      <c r="D26" s="366">
        <f>SUM(D21:D25)</f>
        <v>110155</v>
      </c>
      <c r="E26" s="367">
        <f>SUM(E21:E25)</f>
        <v>156704</v>
      </c>
      <c r="F26" s="368"/>
      <c r="G26" s="369"/>
      <c r="H26" s="369"/>
      <c r="I26" s="369"/>
      <c r="J26" s="369"/>
      <c r="K26" s="369"/>
      <c r="L26" s="369"/>
      <c r="M26" s="369"/>
      <c r="N26" s="369"/>
      <c r="O26" s="369"/>
      <c r="P26" s="369"/>
      <c r="Q26" s="369"/>
      <c r="R26" s="369"/>
      <c r="S26" s="369"/>
      <c r="T26" s="369"/>
      <c r="U26" s="369"/>
      <c r="V26" s="369"/>
      <c r="W26" s="369"/>
      <c r="Y26" s="369"/>
      <c r="Z26" s="369"/>
      <c r="AA26" s="369"/>
      <c r="AB26" s="369"/>
      <c r="AC26" s="369"/>
      <c r="AD26" s="369"/>
    </row>
    <row r="27" spans="1:30" ht="22.5" customHeight="1" x14ac:dyDescent="0.15">
      <c r="B27" s="352"/>
      <c r="C27" s="370"/>
      <c r="D27" s="371"/>
      <c r="E27" s="371"/>
      <c r="F27" s="368"/>
      <c r="G27" s="369"/>
      <c r="H27" s="369"/>
      <c r="I27" s="369"/>
      <c r="J27" s="369"/>
      <c r="K27" s="369"/>
      <c r="L27" s="369"/>
      <c r="M27" s="369"/>
      <c r="N27" s="369"/>
      <c r="O27" s="369"/>
      <c r="P27" s="369"/>
      <c r="Q27" s="369"/>
      <c r="R27" s="369"/>
      <c r="S27" s="369"/>
      <c r="T27" s="369"/>
      <c r="U27" s="369"/>
      <c r="V27" s="369"/>
      <c r="W27" s="369"/>
      <c r="Y27" s="369"/>
      <c r="Z27" s="369"/>
      <c r="AA27" s="369"/>
      <c r="AB27" s="369"/>
      <c r="AC27" s="369"/>
      <c r="AD27" s="369"/>
    </row>
    <row r="28" spans="1:30" ht="25.5" customHeight="1" x14ac:dyDescent="0.15">
      <c r="B28" s="517" t="s">
        <v>142</v>
      </c>
      <c r="C28" s="517"/>
      <c r="D28" s="517"/>
      <c r="E28" s="517"/>
      <c r="F28" s="517"/>
      <c r="G28" s="517"/>
      <c r="H28" s="517"/>
      <c r="I28" s="517"/>
      <c r="J28" s="517"/>
      <c r="K28" s="517"/>
      <c r="L28" s="517"/>
    </row>
    <row r="29" spans="1:30" s="372" customFormat="1" ht="18" customHeight="1" x14ac:dyDescent="0.15">
      <c r="B29" s="519" t="s">
        <v>66</v>
      </c>
      <c r="C29" s="519" t="s">
        <v>143</v>
      </c>
      <c r="D29" s="532" t="s">
        <v>111</v>
      </c>
      <c r="E29" s="533"/>
      <c r="F29" s="519" t="s">
        <v>144</v>
      </c>
      <c r="G29" s="534" t="s">
        <v>113</v>
      </c>
      <c r="H29" s="535"/>
      <c r="I29" s="535"/>
      <c r="J29" s="535"/>
      <c r="K29" s="536"/>
      <c r="L29" s="519" t="s">
        <v>114</v>
      </c>
    </row>
    <row r="30" spans="1:30" s="372" customFormat="1" ht="18" customHeight="1" x14ac:dyDescent="0.15">
      <c r="B30" s="531"/>
      <c r="C30" s="531"/>
      <c r="D30" s="526" t="s">
        <v>115</v>
      </c>
      <c r="E30" s="528" t="s">
        <v>116</v>
      </c>
      <c r="F30" s="531"/>
      <c r="G30" s="406" t="s">
        <v>145</v>
      </c>
      <c r="H30" s="438" t="s">
        <v>118</v>
      </c>
      <c r="I30" s="441" t="s">
        <v>146</v>
      </c>
      <c r="J30" s="430" t="s">
        <v>120</v>
      </c>
      <c r="K30" s="432" t="s">
        <v>147</v>
      </c>
      <c r="L30" s="524"/>
    </row>
    <row r="31" spans="1:30" s="372" customFormat="1" ht="18" customHeight="1" x14ac:dyDescent="0.15">
      <c r="B31" s="520"/>
      <c r="C31" s="520"/>
      <c r="D31" s="527"/>
      <c r="E31" s="529"/>
      <c r="F31" s="520"/>
      <c r="G31" s="408"/>
      <c r="H31" s="440"/>
      <c r="I31" s="443"/>
      <c r="J31" s="434"/>
      <c r="K31" s="469"/>
      <c r="L31" s="525"/>
    </row>
    <row r="32" spans="1:30" ht="18" customHeight="1" x14ac:dyDescent="0.15">
      <c r="A32" s="348"/>
      <c r="B32" s="373" t="s">
        <v>130</v>
      </c>
      <c r="C32" s="374"/>
      <c r="D32" s="375"/>
      <c r="E32" s="376"/>
      <c r="F32" s="377">
        <f>SUM(C32:E32)</f>
        <v>0</v>
      </c>
      <c r="G32" s="378">
        <f>C16</f>
        <v>266513</v>
      </c>
      <c r="H32" s="375"/>
      <c r="I32" s="379"/>
      <c r="J32" s="380"/>
      <c r="K32" s="381">
        <f>SUM(G32:J32)</f>
        <v>266513</v>
      </c>
      <c r="L32" s="382">
        <f>F32-K32</f>
        <v>-266513</v>
      </c>
      <c r="M32" s="172"/>
      <c r="V32" s="383"/>
    </row>
    <row r="33" spans="1:22" ht="18" customHeight="1" x14ac:dyDescent="0.15">
      <c r="A33" s="348"/>
      <c r="B33" s="384" t="s">
        <v>148</v>
      </c>
      <c r="C33" s="374"/>
      <c r="D33" s="375"/>
      <c r="E33" s="376"/>
      <c r="F33" s="385">
        <f>SUM(C33:E33)</f>
        <v>0</v>
      </c>
      <c r="G33" s="385">
        <f>D16</f>
        <v>266609</v>
      </c>
      <c r="H33" s="375"/>
      <c r="I33" s="379"/>
      <c r="J33" s="380"/>
      <c r="K33" s="386">
        <f>SUM(G33:J33)</f>
        <v>266609</v>
      </c>
      <c r="L33" s="387">
        <f>F33-K33</f>
        <v>-266609</v>
      </c>
      <c r="M33" s="172"/>
      <c r="V33" s="383"/>
    </row>
    <row r="34" spans="1:22" ht="23.25" customHeight="1" x14ac:dyDescent="0.15">
      <c r="B34" s="388"/>
      <c r="C34" s="389"/>
      <c r="D34" s="389"/>
      <c r="E34" s="389"/>
      <c r="F34" s="390"/>
      <c r="G34" s="391"/>
      <c r="H34" s="391"/>
      <c r="I34" s="391"/>
      <c r="J34" s="391"/>
      <c r="K34" s="392"/>
      <c r="L34" s="392"/>
      <c r="M34" s="393"/>
      <c r="V34" s="383"/>
    </row>
    <row r="35" spans="1:22" ht="32.25" customHeight="1" x14ac:dyDescent="0.2">
      <c r="B35" s="530" t="s">
        <v>149</v>
      </c>
      <c r="C35" s="530"/>
      <c r="D35" s="530"/>
      <c r="E35" s="530"/>
      <c r="F35" s="530"/>
      <c r="G35" s="530"/>
      <c r="J35" s="394"/>
      <c r="K35" s="394"/>
      <c r="L35" s="394"/>
      <c r="M35" s="394"/>
      <c r="N35" s="394"/>
      <c r="O35" s="394"/>
      <c r="P35" s="394"/>
    </row>
    <row r="36" spans="1:22" ht="18" customHeight="1" x14ac:dyDescent="0.2">
      <c r="B36" s="519" t="s">
        <v>129</v>
      </c>
      <c r="C36" s="521" t="s">
        <v>138</v>
      </c>
      <c r="D36" s="522"/>
      <c r="E36" s="523"/>
      <c r="F36" s="394"/>
      <c r="G36" s="394"/>
      <c r="H36" s="394"/>
      <c r="I36" s="394"/>
    </row>
    <row r="37" spans="1:22" ht="18" customHeight="1" x14ac:dyDescent="0.2">
      <c r="B37" s="520"/>
      <c r="C37" s="355" t="s">
        <v>67</v>
      </c>
      <c r="D37" s="356" t="s">
        <v>139</v>
      </c>
      <c r="E37" s="357" t="s">
        <v>140</v>
      </c>
      <c r="F37" s="394"/>
      <c r="G37" s="394"/>
      <c r="H37" s="394"/>
      <c r="I37" s="394"/>
    </row>
    <row r="38" spans="1:22" ht="18" customHeight="1" x14ac:dyDescent="0.2">
      <c r="A38" s="395">
        <v>16200100</v>
      </c>
      <c r="B38" s="358" t="s">
        <v>141</v>
      </c>
      <c r="C38" s="359">
        <f t="array" ref="C38">IFERROR(VLOOKUP($A38,Filtro09!A5:Q53,2,FALSE),0)</f>
        <v>5709</v>
      </c>
      <c r="D38" s="396">
        <f t="array" ref="D38">IFERROR(VLOOKUP($A38,Filtro09!A5:Q53,3,FALSE),0)</f>
        <v>2620</v>
      </c>
      <c r="E38" s="397">
        <f t="array" ref="E38">IFERROR(VLOOKUP($A38,Filtro09!A5:Q53,4,FALSE),0)</f>
        <v>3089</v>
      </c>
      <c r="F38" s="394"/>
      <c r="G38" s="394"/>
      <c r="H38" s="394"/>
      <c r="I38" s="394"/>
    </row>
    <row r="39" spans="1:22" ht="18" customHeight="1" x14ac:dyDescent="0.2">
      <c r="A39" s="395">
        <v>16200230</v>
      </c>
      <c r="B39" s="361" t="s">
        <v>133</v>
      </c>
      <c r="C39" s="359">
        <f t="array" ref="C39">IFERROR(VLOOKUP($A39,Filtro09!A6:Q54,2,FALSE),0)</f>
        <v>228</v>
      </c>
      <c r="D39" s="396">
        <f t="array" ref="D39">IFERROR(VLOOKUP($A39,Filtro09!A6:Q54,3,FALSE),0)</f>
        <v>68</v>
      </c>
      <c r="E39" s="397">
        <f t="array" ref="E39">IFERROR(VLOOKUP($A39,Filtro09!A6:Q54,4,FALSE),0)</f>
        <v>160</v>
      </c>
      <c r="F39" s="394"/>
      <c r="G39" s="394"/>
      <c r="H39" s="394"/>
      <c r="I39" s="394"/>
    </row>
    <row r="40" spans="1:22" ht="21.75" x14ac:dyDescent="0.2">
      <c r="A40" s="395">
        <v>16200240</v>
      </c>
      <c r="B40" s="362" t="s">
        <v>134</v>
      </c>
      <c r="C40" s="359">
        <f t="array" ref="C40">IFERROR(VLOOKUP($A40,Filtro09!A7:Q55,2,FALSE),0)</f>
        <v>0</v>
      </c>
      <c r="D40" s="396">
        <f t="array" ref="D40">IFERROR(VLOOKUP($A40,Filtro09!A7:Q55,3,FALSE),0)</f>
        <v>0</v>
      </c>
      <c r="E40" s="397">
        <f t="array" ref="E40">IFERROR(VLOOKUP($A40,Filtro09!A7:Q55,4,FALSE),0)</f>
        <v>0</v>
      </c>
      <c r="F40" s="394"/>
      <c r="G40" s="394"/>
      <c r="H40" s="394"/>
      <c r="I40" s="394"/>
    </row>
    <row r="41" spans="1:22" ht="18" customHeight="1" x14ac:dyDescent="0.2">
      <c r="A41" s="395">
        <v>16200200</v>
      </c>
      <c r="B41" s="363" t="s">
        <v>135</v>
      </c>
      <c r="C41" s="359">
        <f t="array" ref="C41">IFERROR(VLOOKUP($A41,Filtro09!A8:Q56,2,FALSE),0)</f>
        <v>0</v>
      </c>
      <c r="D41" s="396">
        <f t="array" ref="D41">IFERROR(VLOOKUP($A41,Filtro09!A8:Q56,3,FALSE),0)</f>
        <v>0</v>
      </c>
      <c r="E41" s="397">
        <f t="array" ref="E41">IFERROR(VLOOKUP($A41,Filtro09!A8:Q56,4,FALSE),0)</f>
        <v>0</v>
      </c>
      <c r="F41" s="394"/>
      <c r="G41" s="394"/>
      <c r="H41" s="394"/>
      <c r="I41" s="394"/>
    </row>
    <row r="42" spans="1:22" ht="18" customHeight="1" x14ac:dyDescent="0.2">
      <c r="A42" s="395">
        <v>16200250</v>
      </c>
      <c r="B42" s="364" t="s">
        <v>136</v>
      </c>
      <c r="C42" s="359">
        <f t="array" ref="C42">IFERROR(VLOOKUP($A42,Filtro09!A9:Q57,2,FALSE),0)</f>
        <v>0</v>
      </c>
      <c r="D42" s="396">
        <f t="array" ref="D42">IFERROR(VLOOKUP($A42,Filtro09!A9:Q57,3,FALSE),0)</f>
        <v>0</v>
      </c>
      <c r="E42" s="397">
        <f t="array" ref="E42">IFERROR(VLOOKUP($A42,Filtro09!A9:Q57,4,FALSE),0)</f>
        <v>0</v>
      </c>
      <c r="F42" s="394"/>
      <c r="G42" s="394"/>
      <c r="H42" s="394"/>
      <c r="I42" s="394"/>
    </row>
    <row r="43" spans="1:22" ht="18" customHeight="1" x14ac:dyDescent="0.2">
      <c r="A43" s="348"/>
      <c r="B43" s="349" t="s">
        <v>101</v>
      </c>
      <c r="C43" s="398">
        <f>SUM(C38:C42)</f>
        <v>5937</v>
      </c>
      <c r="D43" s="366">
        <f>SUM(D38:D42)</f>
        <v>2688</v>
      </c>
      <c r="E43" s="367">
        <f>SUM(E38:E42)</f>
        <v>3249</v>
      </c>
      <c r="F43" s="394"/>
      <c r="G43" s="394"/>
      <c r="H43" s="394"/>
      <c r="I43" s="394"/>
    </row>
    <row r="48" spans="1:22" ht="9.9499999999999993" customHeight="1" x14ac:dyDescent="0.15"/>
    <row r="49" spans="2:2" ht="9.9499999999999993" customHeight="1" x14ac:dyDescent="0.15">
      <c r="B49" s="399"/>
    </row>
    <row r="50" spans="2:2" ht="9.9499999999999993" customHeight="1" x14ac:dyDescent="0.15"/>
    <row r="51" spans="2:2" ht="9.9499999999999993" customHeight="1" x14ac:dyDescent="0.15"/>
    <row r="52" spans="2:2" ht="9.9499999999999993" customHeight="1" x14ac:dyDescent="0.15"/>
    <row r="53" spans="2:2" ht="9.9499999999999993" customHeight="1" x14ac:dyDescent="0.15"/>
    <row r="54" spans="2:2" ht="9.9499999999999993" customHeight="1" x14ac:dyDescent="0.15"/>
    <row r="55" spans="2:2" ht="9.9499999999999993" customHeight="1" x14ac:dyDescent="0.15"/>
    <row r="56" spans="2:2" ht="9.9499999999999993" customHeight="1" x14ac:dyDescent="0.15"/>
    <row r="57" spans="2:2" ht="9.9499999999999993" customHeight="1" x14ac:dyDescent="0.15"/>
    <row r="58" spans="2:2" ht="9.9499999999999993" customHeight="1" x14ac:dyDescent="0.15"/>
    <row r="59" spans="2:2" ht="9.9499999999999993" customHeight="1" x14ac:dyDescent="0.15"/>
    <row r="60" spans="2:2" ht="9.9499999999999993" customHeight="1" x14ac:dyDescent="0.15"/>
    <row r="61" spans="2:2" ht="9.9499999999999993" customHeight="1" x14ac:dyDescent="0.15"/>
    <row r="62" spans="2:2" ht="9.9499999999999993" customHeight="1" x14ac:dyDescent="0.15"/>
    <row r="63" spans="2:2" ht="9.9499999999999993" customHeight="1" x14ac:dyDescent="0.15"/>
    <row r="64" spans="2:2" ht="9.9499999999999993" customHeight="1" x14ac:dyDescent="0.15"/>
    <row r="65" spans="2:2" ht="9.9499999999999993" customHeight="1" x14ac:dyDescent="0.15"/>
    <row r="66" spans="2:2" ht="9.9499999999999993" customHeight="1" x14ac:dyDescent="0.15"/>
    <row r="67" spans="2:2" ht="9.9499999999999993" customHeight="1" x14ac:dyDescent="0.15"/>
    <row r="68" spans="2:2" ht="9.9499999999999993" customHeight="1" x14ac:dyDescent="0.15"/>
    <row r="69" spans="2:2" ht="9.9499999999999993" customHeight="1" x14ac:dyDescent="0.15"/>
    <row r="70" spans="2:2" ht="9.9499999999999993" hidden="1" customHeight="1" x14ac:dyDescent="0.15">
      <c r="B70" s="400">
        <f>SUM(C11:D15,D21:E25,C32:E33,H32:J33,D38:E42)</f>
        <v>805918</v>
      </c>
    </row>
    <row r="71" spans="2:2" ht="9.9499999999999993" hidden="1" customHeight="1" x14ac:dyDescent="0.15">
      <c r="B71" s="401">
        <f>SUM(AD11:AD25)</f>
        <v>6</v>
      </c>
    </row>
    <row r="72" spans="2:2" ht="9.9499999999999993" customHeight="1" x14ac:dyDescent="0.15"/>
    <row r="73" spans="2:2" ht="9.9499999999999993" customHeight="1" x14ac:dyDescent="0.15"/>
    <row r="74" spans="2:2" ht="9.9499999999999993" customHeight="1" x14ac:dyDescent="0.15"/>
    <row r="75" spans="2:2" ht="9.9499999999999993" customHeight="1" x14ac:dyDescent="0.15"/>
    <row r="208" s="336" customFormat="1" ht="13.5" customHeight="1" x14ac:dyDescent="0.15"/>
    <row r="209" s="336" customFormat="1" ht="13.5" customHeight="1" x14ac:dyDescent="0.15"/>
    <row r="210" s="336" customFormat="1" ht="13.5" customHeight="1" x14ac:dyDescent="0.15"/>
  </sheetData>
  <mergeCells count="22">
    <mergeCell ref="B35:G35"/>
    <mergeCell ref="B36:B37"/>
    <mergeCell ref="C36:E36"/>
    <mergeCell ref="B29:B31"/>
    <mergeCell ref="C29:C31"/>
    <mergeCell ref="D29:E29"/>
    <mergeCell ref="F29:F31"/>
    <mergeCell ref="G29:K29"/>
    <mergeCell ref="L29:L31"/>
    <mergeCell ref="D30:D31"/>
    <mergeCell ref="E30:E31"/>
    <mergeCell ref="G30:G31"/>
    <mergeCell ref="H30:H31"/>
    <mergeCell ref="I30:I31"/>
    <mergeCell ref="J30:J31"/>
    <mergeCell ref="K30:K31"/>
    <mergeCell ref="B28:L28"/>
    <mergeCell ref="B7:H7"/>
    <mergeCell ref="B9:D9"/>
    <mergeCell ref="B18:E18"/>
    <mergeCell ref="B19:B20"/>
    <mergeCell ref="C19:E19"/>
  </mergeCells>
  <dataValidations count="4">
    <dataValidation type="whole" operator="greaterThanOrEqual" allowBlank="1" showInputMessage="1" showErrorMessage="1" errorTitle="ERROR" error="Sólo se permiten números enteros." sqref="C11:D15" xr:uid="{3A5BDFBC-4F30-4BB3-9526-68A6F9CA159F}">
      <formula1>0</formula1>
    </dataValidation>
    <dataValidation type="whole" operator="greaterThanOrEqual" allowBlank="1" showInputMessage="1" showErrorMessage="1" errorTitle="ERROR" error="Sólo se permiten enteros." sqref="D21:E25 D38:E42" xr:uid="{D2E7256F-038F-4750-B107-9571CE9F8D66}">
      <formula1>0</formula1>
    </dataValidation>
    <dataValidation type="whole" allowBlank="1" showInputMessage="1" showErrorMessage="1" errorTitle="ERROR" error="Por favor ingrese solo Números." sqref="B5 B1" xr:uid="{36C7B6E4-DBD9-4995-9268-E7A043989185}">
      <formula1>0</formula1>
      <formula2>100000000000000</formula2>
    </dataValidation>
    <dataValidation type="custom" operator="greaterThanOrEqual" allowBlank="1" showInputMessage="1" showErrorMessage="1" errorTitle="ERROR" error="Sólo se permiten enteros o mitades (Ej: 0,5)." sqref="G32:J34 C32:E34" xr:uid="{42351D64-02AD-486C-BD7E-EC309098091E}">
      <formula1>MOD(C32,0.5)=0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FADC-DD20-4147-B9BC-569E51A9DD72}">
  <dimension ref="A1:Q53"/>
  <sheetViews>
    <sheetView workbookViewId="0">
      <selection activeCell="D58" sqref="D58"/>
    </sheetView>
  </sheetViews>
  <sheetFormatPr baseColWidth="10" defaultRowHeight="15" x14ac:dyDescent="0.25"/>
  <cols>
    <col min="1" max="1" width="17.85546875" bestFit="1" customWidth="1"/>
    <col min="2" max="19" width="14.28515625" bestFit="1" customWidth="1"/>
  </cols>
  <sheetData>
    <row r="1" spans="1:17" x14ac:dyDescent="0.25">
      <c r="A1" t="s">
        <v>150</v>
      </c>
      <c r="B1" t="s">
        <v>151</v>
      </c>
    </row>
    <row r="2" spans="1:17" x14ac:dyDescent="0.25">
      <c r="A2" t="s">
        <v>153</v>
      </c>
      <c r="B2" t="s">
        <v>151</v>
      </c>
    </row>
    <row r="3" spans="1:17" x14ac:dyDescent="0.25">
      <c r="A3" t="s">
        <v>152</v>
      </c>
      <c r="B3" t="s">
        <v>151</v>
      </c>
    </row>
    <row r="4" spans="1:17" hidden="1" x14ac:dyDescent="0.25"/>
    <row r="5" spans="1:17" hidden="1" x14ac:dyDescent="0.25">
      <c r="A5" t="s">
        <v>154</v>
      </c>
      <c r="B5" t="s">
        <v>155</v>
      </c>
      <c r="C5" t="s">
        <v>156</v>
      </c>
      <c r="D5" t="s">
        <v>157</v>
      </c>
      <c r="E5" t="s">
        <v>158</v>
      </c>
      <c r="F5" t="s">
        <v>159</v>
      </c>
      <c r="G5" t="s">
        <v>160</v>
      </c>
      <c r="H5" t="s">
        <v>161</v>
      </c>
      <c r="I5" t="s">
        <v>162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172</v>
      </c>
    </row>
    <row r="6" spans="1:17" hidden="1" x14ac:dyDescent="0.25">
      <c r="A6" s="402">
        <v>15010500</v>
      </c>
      <c r="B6">
        <v>5313</v>
      </c>
      <c r="D6">
        <v>20</v>
      </c>
      <c r="E6">
        <v>786</v>
      </c>
      <c r="F6">
        <v>547</v>
      </c>
      <c r="G6">
        <v>499</v>
      </c>
      <c r="H6">
        <v>2044</v>
      </c>
      <c r="I6">
        <v>1417</v>
      </c>
    </row>
    <row r="7" spans="1:17" hidden="1" x14ac:dyDescent="0.25">
      <c r="A7" s="402">
        <v>15020500</v>
      </c>
      <c r="B7">
        <v>20</v>
      </c>
      <c r="D7">
        <v>0</v>
      </c>
      <c r="E7">
        <v>4</v>
      </c>
      <c r="F7">
        <v>2</v>
      </c>
      <c r="G7">
        <v>4</v>
      </c>
      <c r="H7">
        <v>6</v>
      </c>
      <c r="I7">
        <v>4</v>
      </c>
    </row>
    <row r="8" spans="1:17" hidden="1" x14ac:dyDescent="0.25">
      <c r="A8" s="402">
        <v>15030100</v>
      </c>
      <c r="B8">
        <v>1357.7600000000011</v>
      </c>
      <c r="C8">
        <v>471.04</v>
      </c>
      <c r="D8">
        <v>452.42000000000013</v>
      </c>
      <c r="E8">
        <v>434.29999999999984</v>
      </c>
    </row>
    <row r="9" spans="1:17" hidden="1" x14ac:dyDescent="0.25">
      <c r="A9" s="402">
        <v>15040100</v>
      </c>
      <c r="B9">
        <v>21.55</v>
      </c>
      <c r="C9">
        <v>5.27</v>
      </c>
      <c r="D9">
        <v>16.279999999999998</v>
      </c>
    </row>
    <row r="10" spans="1:17" hidden="1" x14ac:dyDescent="0.25">
      <c r="A10" s="402">
        <v>15050100</v>
      </c>
      <c r="B10">
        <v>132341</v>
      </c>
      <c r="C10">
        <v>54618</v>
      </c>
      <c r="D10">
        <v>77721</v>
      </c>
      <c r="E10">
        <v>1704</v>
      </c>
      <c r="F10">
        <v>3526</v>
      </c>
      <c r="G10">
        <v>10268</v>
      </c>
      <c r="H10">
        <v>15348</v>
      </c>
      <c r="I10">
        <v>15508</v>
      </c>
      <c r="J10">
        <v>34139</v>
      </c>
      <c r="K10">
        <v>26056</v>
      </c>
      <c r="L10">
        <v>15928</v>
      </c>
      <c r="N10">
        <v>4016</v>
      </c>
      <c r="O10">
        <v>1977</v>
      </c>
      <c r="P10">
        <v>3871</v>
      </c>
    </row>
    <row r="11" spans="1:17" hidden="1" x14ac:dyDescent="0.25">
      <c r="A11" s="402">
        <v>15050200</v>
      </c>
      <c r="B11">
        <v>3192</v>
      </c>
      <c r="C11">
        <v>1730</v>
      </c>
      <c r="D11">
        <v>1462</v>
      </c>
      <c r="E11">
        <v>90</v>
      </c>
      <c r="F11">
        <v>97</v>
      </c>
      <c r="G11">
        <v>418</v>
      </c>
      <c r="H11">
        <v>291</v>
      </c>
      <c r="I11">
        <v>302</v>
      </c>
      <c r="J11">
        <v>1087</v>
      </c>
      <c r="K11">
        <v>743</v>
      </c>
      <c r="M11">
        <v>141</v>
      </c>
      <c r="N11">
        <v>9</v>
      </c>
      <c r="O11">
        <v>5</v>
      </c>
      <c r="P11">
        <v>9</v>
      </c>
    </row>
    <row r="12" spans="1:17" hidden="1" x14ac:dyDescent="0.25">
      <c r="A12" s="402">
        <v>15050500</v>
      </c>
      <c r="B12">
        <v>542</v>
      </c>
      <c r="C12">
        <v>209</v>
      </c>
      <c r="D12">
        <v>341</v>
      </c>
      <c r="E12">
        <v>120</v>
      </c>
      <c r="F12">
        <v>150</v>
      </c>
      <c r="G12">
        <v>272</v>
      </c>
    </row>
    <row r="13" spans="1:17" hidden="1" x14ac:dyDescent="0.25">
      <c r="A13" s="402">
        <v>15060100</v>
      </c>
      <c r="B13">
        <v>1386</v>
      </c>
      <c r="C13">
        <v>652</v>
      </c>
      <c r="D13">
        <v>734</v>
      </c>
      <c r="E13">
        <v>17</v>
      </c>
      <c r="F13">
        <v>20</v>
      </c>
      <c r="G13">
        <v>102</v>
      </c>
      <c r="H13">
        <v>217</v>
      </c>
      <c r="I13">
        <v>246</v>
      </c>
      <c r="J13">
        <v>464</v>
      </c>
      <c r="K13">
        <v>288</v>
      </c>
      <c r="L13">
        <v>12</v>
      </c>
      <c r="N13">
        <v>6</v>
      </c>
      <c r="O13">
        <v>4</v>
      </c>
      <c r="P13">
        <v>10</v>
      </c>
    </row>
    <row r="14" spans="1:17" hidden="1" x14ac:dyDescent="0.25">
      <c r="A14" s="402">
        <v>15060200</v>
      </c>
      <c r="B14">
        <v>15</v>
      </c>
      <c r="C14">
        <v>8</v>
      </c>
      <c r="D14">
        <v>7</v>
      </c>
      <c r="E14">
        <v>0</v>
      </c>
      <c r="F14">
        <v>0</v>
      </c>
      <c r="G14">
        <v>2</v>
      </c>
      <c r="H14">
        <v>1</v>
      </c>
      <c r="I14">
        <v>2</v>
      </c>
      <c r="J14">
        <v>5</v>
      </c>
      <c r="K14">
        <v>2</v>
      </c>
      <c r="M14">
        <v>2</v>
      </c>
      <c r="N14">
        <v>0</v>
      </c>
      <c r="O14">
        <v>0</v>
      </c>
      <c r="P14">
        <v>1</v>
      </c>
    </row>
    <row r="15" spans="1:17" hidden="1" x14ac:dyDescent="0.25">
      <c r="A15" s="402">
        <v>15060600</v>
      </c>
      <c r="B15">
        <v>9</v>
      </c>
      <c r="C15">
        <v>5</v>
      </c>
      <c r="D15">
        <v>4</v>
      </c>
      <c r="E15">
        <v>1</v>
      </c>
      <c r="F15">
        <v>4</v>
      </c>
      <c r="G15">
        <v>4</v>
      </c>
    </row>
    <row r="16" spans="1:17" hidden="1" x14ac:dyDescent="0.25">
      <c r="A16" s="402">
        <v>15080008</v>
      </c>
      <c r="B16">
        <v>29583</v>
      </c>
      <c r="J16">
        <v>16181</v>
      </c>
      <c r="L16">
        <v>7594</v>
      </c>
      <c r="M16">
        <v>1967</v>
      </c>
      <c r="N16">
        <v>3841</v>
      </c>
    </row>
    <row r="17" spans="1:14" hidden="1" x14ac:dyDescent="0.25">
      <c r="A17" s="402">
        <v>15080009</v>
      </c>
      <c r="B17">
        <v>550</v>
      </c>
      <c r="K17">
        <v>446</v>
      </c>
      <c r="L17">
        <v>65</v>
      </c>
      <c r="M17">
        <v>16</v>
      </c>
      <c r="N17">
        <v>23</v>
      </c>
    </row>
    <row r="18" spans="1:14" hidden="1" x14ac:dyDescent="0.25">
      <c r="A18" s="402">
        <v>15080010</v>
      </c>
      <c r="B18">
        <v>40</v>
      </c>
      <c r="J18">
        <v>12</v>
      </c>
      <c r="L18">
        <v>12</v>
      </c>
      <c r="M18">
        <v>5</v>
      </c>
      <c r="N18">
        <v>11</v>
      </c>
    </row>
    <row r="19" spans="1:14" hidden="1" x14ac:dyDescent="0.25">
      <c r="A19" s="402">
        <v>15080011</v>
      </c>
      <c r="B19">
        <v>3</v>
      </c>
      <c r="K19">
        <v>3</v>
      </c>
    </row>
    <row r="20" spans="1:14" hidden="1" x14ac:dyDescent="0.25">
      <c r="A20" s="402">
        <v>15080012</v>
      </c>
      <c r="B20">
        <v>7</v>
      </c>
      <c r="D20">
        <v>1</v>
      </c>
      <c r="E20">
        <v>6</v>
      </c>
    </row>
    <row r="21" spans="1:14" hidden="1" x14ac:dyDescent="0.25">
      <c r="A21" s="402">
        <v>15080014</v>
      </c>
      <c r="B21">
        <v>61708</v>
      </c>
      <c r="F21">
        <v>30758</v>
      </c>
      <c r="G21">
        <v>30950</v>
      </c>
    </row>
    <row r="22" spans="1:14" hidden="1" x14ac:dyDescent="0.25">
      <c r="A22" s="402">
        <v>15080015</v>
      </c>
      <c r="B22">
        <v>120528</v>
      </c>
      <c r="H22">
        <v>68451</v>
      </c>
      <c r="I22">
        <v>51360</v>
      </c>
      <c r="J22">
        <v>481</v>
      </c>
      <c r="L22">
        <v>159</v>
      </c>
      <c r="M22">
        <v>35</v>
      </c>
      <c r="N22">
        <v>42</v>
      </c>
    </row>
    <row r="23" spans="1:14" hidden="1" x14ac:dyDescent="0.25">
      <c r="A23" s="402">
        <v>15080016</v>
      </c>
      <c r="B23">
        <v>4546</v>
      </c>
      <c r="F23">
        <v>550</v>
      </c>
      <c r="G23">
        <v>575</v>
      </c>
      <c r="H23">
        <v>2031</v>
      </c>
      <c r="I23">
        <v>1390</v>
      </c>
    </row>
    <row r="24" spans="1:14" hidden="1" x14ac:dyDescent="0.25">
      <c r="A24" s="402">
        <v>15080017</v>
      </c>
      <c r="B24">
        <v>12</v>
      </c>
      <c r="K24">
        <v>6</v>
      </c>
      <c r="L24">
        <v>6</v>
      </c>
    </row>
    <row r="25" spans="1:14" hidden="1" x14ac:dyDescent="0.25">
      <c r="A25" s="402">
        <v>15080018</v>
      </c>
      <c r="B25">
        <v>1177</v>
      </c>
      <c r="C25">
        <v>30</v>
      </c>
      <c r="D25">
        <v>37</v>
      </c>
      <c r="E25">
        <v>194</v>
      </c>
      <c r="F25">
        <v>436</v>
      </c>
      <c r="G25">
        <v>480</v>
      </c>
    </row>
    <row r="26" spans="1:14" hidden="1" x14ac:dyDescent="0.25">
      <c r="A26" s="402">
        <v>15080019</v>
      </c>
      <c r="B26">
        <v>1506</v>
      </c>
      <c r="H26">
        <v>926</v>
      </c>
      <c r="I26">
        <v>579</v>
      </c>
      <c r="J26">
        <v>1</v>
      </c>
      <c r="L26">
        <v>0</v>
      </c>
      <c r="M26">
        <v>0</v>
      </c>
      <c r="N26">
        <v>0</v>
      </c>
    </row>
    <row r="27" spans="1:14" hidden="1" x14ac:dyDescent="0.25">
      <c r="A27" s="402">
        <v>15080020</v>
      </c>
      <c r="B27">
        <v>18</v>
      </c>
      <c r="C27">
        <v>0</v>
      </c>
      <c r="D27">
        <v>0</v>
      </c>
      <c r="E27">
        <v>2</v>
      </c>
      <c r="F27">
        <v>2</v>
      </c>
      <c r="G27">
        <v>6</v>
      </c>
      <c r="H27">
        <v>4</v>
      </c>
      <c r="I27">
        <v>4</v>
      </c>
    </row>
    <row r="28" spans="1:14" hidden="1" x14ac:dyDescent="0.25">
      <c r="A28" s="402">
        <v>15900010</v>
      </c>
      <c r="B28">
        <v>39924.280000000035</v>
      </c>
      <c r="C28">
        <v>3668.2799999999988</v>
      </c>
      <c r="D28">
        <v>9665.1999999999989</v>
      </c>
      <c r="E28">
        <v>26590.800000000061</v>
      </c>
    </row>
    <row r="29" spans="1:14" hidden="1" x14ac:dyDescent="0.25">
      <c r="A29" s="402">
        <v>15900020</v>
      </c>
      <c r="B29">
        <v>1936.1999999999996</v>
      </c>
      <c r="C29">
        <v>270.2</v>
      </c>
      <c r="D29">
        <v>369.7</v>
      </c>
      <c r="E29">
        <v>1296.299999999999</v>
      </c>
    </row>
    <row r="30" spans="1:14" hidden="1" x14ac:dyDescent="0.25">
      <c r="A30" s="402">
        <v>15900030</v>
      </c>
      <c r="B30">
        <v>4524.800000000002</v>
      </c>
      <c r="C30">
        <v>189.60000000000008</v>
      </c>
      <c r="D30">
        <v>618.39999999999986</v>
      </c>
      <c r="E30">
        <v>1746.0000000000011</v>
      </c>
      <c r="F30">
        <v>1081.1999999999998</v>
      </c>
      <c r="G30">
        <v>681.20000000000016</v>
      </c>
      <c r="H30">
        <v>190.40000000000003</v>
      </c>
      <c r="I30">
        <v>18</v>
      </c>
    </row>
    <row r="31" spans="1:14" hidden="1" x14ac:dyDescent="0.25">
      <c r="A31" s="402">
        <v>15900040</v>
      </c>
      <c r="B31">
        <v>2103.1999999999994</v>
      </c>
      <c r="C31">
        <v>109.60000000000001</v>
      </c>
      <c r="D31">
        <v>352.39999999999992</v>
      </c>
      <c r="E31">
        <v>933.99999999999989</v>
      </c>
      <c r="F31">
        <v>413.2</v>
      </c>
      <c r="G31">
        <v>244.39999999999995</v>
      </c>
      <c r="H31">
        <v>43.600000000000009</v>
      </c>
      <c r="I31">
        <v>6</v>
      </c>
    </row>
    <row r="32" spans="1:14" hidden="1" x14ac:dyDescent="0.25">
      <c r="A32" s="402">
        <v>15900050</v>
      </c>
      <c r="B32">
        <v>1892</v>
      </c>
      <c r="C32">
        <v>952</v>
      </c>
      <c r="D32">
        <v>918</v>
      </c>
      <c r="E32">
        <v>89</v>
      </c>
      <c r="F32">
        <v>267</v>
      </c>
      <c r="G32">
        <v>739</v>
      </c>
      <c r="H32">
        <v>445</v>
      </c>
      <c r="I32">
        <v>261</v>
      </c>
      <c r="J32">
        <v>79</v>
      </c>
      <c r="K32">
        <v>12</v>
      </c>
    </row>
    <row r="33" spans="1:11" hidden="1" x14ac:dyDescent="0.25">
      <c r="A33" s="402">
        <v>15900070</v>
      </c>
      <c r="B33">
        <v>2.4</v>
      </c>
      <c r="D33">
        <v>2.4</v>
      </c>
    </row>
    <row r="34" spans="1:11" hidden="1" x14ac:dyDescent="0.25">
      <c r="A34" s="402">
        <v>15900080</v>
      </c>
      <c r="B34">
        <v>4.8</v>
      </c>
      <c r="E34">
        <v>4.8</v>
      </c>
    </row>
    <row r="35" spans="1:11" hidden="1" x14ac:dyDescent="0.25">
      <c r="A35" s="402">
        <v>15901200</v>
      </c>
      <c r="B35">
        <v>3624.800000000002</v>
      </c>
      <c r="C35">
        <v>251.20000000000002</v>
      </c>
      <c r="D35">
        <v>566.4</v>
      </c>
      <c r="E35">
        <v>1365.5999999999995</v>
      </c>
      <c r="F35">
        <v>836.79999999999984</v>
      </c>
      <c r="G35">
        <v>513.59999999999991</v>
      </c>
      <c r="H35">
        <v>91.2</v>
      </c>
      <c r="I35">
        <v>0</v>
      </c>
    </row>
    <row r="36" spans="1:11" hidden="1" x14ac:dyDescent="0.25">
      <c r="A36" s="402">
        <v>15901300</v>
      </c>
      <c r="B36">
        <v>1460.4</v>
      </c>
      <c r="C36">
        <v>82.000000000000014</v>
      </c>
      <c r="D36">
        <v>339.6</v>
      </c>
      <c r="E36">
        <v>634.79999999999984</v>
      </c>
      <c r="F36">
        <v>294</v>
      </c>
      <c r="G36">
        <v>96.800000000000011</v>
      </c>
      <c r="H36">
        <v>13.200000000000001</v>
      </c>
      <c r="I36">
        <v>0</v>
      </c>
    </row>
    <row r="37" spans="1:11" hidden="1" x14ac:dyDescent="0.25">
      <c r="A37" s="402">
        <v>15901400</v>
      </c>
      <c r="B37">
        <v>1358</v>
      </c>
      <c r="C37">
        <v>746</v>
      </c>
      <c r="D37">
        <v>612</v>
      </c>
      <c r="E37">
        <v>94</v>
      </c>
      <c r="F37">
        <v>239</v>
      </c>
      <c r="G37">
        <v>536</v>
      </c>
      <c r="H37">
        <v>297</v>
      </c>
      <c r="I37">
        <v>166</v>
      </c>
      <c r="J37">
        <v>26</v>
      </c>
      <c r="K37">
        <v>0</v>
      </c>
    </row>
    <row r="38" spans="1:11" hidden="1" x14ac:dyDescent="0.25">
      <c r="A38" s="402">
        <v>15901500</v>
      </c>
      <c r="B38">
        <v>1131.299999999999</v>
      </c>
      <c r="C38">
        <v>36.5</v>
      </c>
      <c r="D38">
        <v>230.10000000000005</v>
      </c>
      <c r="E38">
        <v>864.69999999999959</v>
      </c>
    </row>
    <row r="39" spans="1:11" hidden="1" x14ac:dyDescent="0.25">
      <c r="A39" s="402">
        <v>15901600</v>
      </c>
      <c r="B39">
        <v>14.399999999999999</v>
      </c>
      <c r="D39">
        <v>9.6</v>
      </c>
      <c r="E39">
        <v>4.8</v>
      </c>
    </row>
    <row r="40" spans="1:11" hidden="1" x14ac:dyDescent="0.25">
      <c r="A40" s="402">
        <v>16090100</v>
      </c>
      <c r="B40">
        <v>2301</v>
      </c>
      <c r="C40">
        <v>2301</v>
      </c>
    </row>
    <row r="41" spans="1:11" hidden="1" x14ac:dyDescent="0.25">
      <c r="A41" s="402">
        <v>16090300</v>
      </c>
      <c r="B41">
        <v>243908</v>
      </c>
      <c r="C41">
        <v>243982</v>
      </c>
    </row>
    <row r="42" spans="1:11" hidden="1" x14ac:dyDescent="0.25">
      <c r="A42" s="402">
        <v>16090500</v>
      </c>
      <c r="B42">
        <v>295</v>
      </c>
      <c r="C42">
        <v>295</v>
      </c>
    </row>
    <row r="43" spans="1:11" hidden="1" x14ac:dyDescent="0.25">
      <c r="A43" s="402">
        <v>16090600</v>
      </c>
      <c r="B43">
        <v>69</v>
      </c>
      <c r="C43">
        <v>69</v>
      </c>
    </row>
    <row r="44" spans="1:11" hidden="1" x14ac:dyDescent="0.25">
      <c r="A44" s="402">
        <v>16100100</v>
      </c>
      <c r="B44">
        <v>2315</v>
      </c>
      <c r="C44">
        <v>1082</v>
      </c>
      <c r="D44">
        <v>1233</v>
      </c>
    </row>
    <row r="45" spans="1:11" hidden="1" x14ac:dyDescent="0.25">
      <c r="A45" s="402">
        <v>16100300</v>
      </c>
      <c r="B45">
        <v>244173</v>
      </c>
      <c r="C45">
        <v>101699</v>
      </c>
      <c r="D45">
        <v>142565</v>
      </c>
    </row>
    <row r="46" spans="1:11" hidden="1" x14ac:dyDescent="0.25">
      <c r="A46" s="402">
        <v>16100600</v>
      </c>
      <c r="B46">
        <v>295</v>
      </c>
      <c r="C46">
        <v>114</v>
      </c>
      <c r="D46">
        <v>181</v>
      </c>
    </row>
    <row r="47" spans="1:11" hidden="1" x14ac:dyDescent="0.25">
      <c r="A47" s="402">
        <v>16100700</v>
      </c>
      <c r="B47">
        <v>55</v>
      </c>
      <c r="C47">
        <v>37</v>
      </c>
      <c r="D47">
        <v>18</v>
      </c>
    </row>
    <row r="48" spans="1:11" hidden="1" x14ac:dyDescent="0.25">
      <c r="A48" s="402">
        <v>16200100</v>
      </c>
      <c r="B48">
        <v>5709</v>
      </c>
      <c r="C48">
        <v>2620</v>
      </c>
      <c r="D48">
        <v>3089</v>
      </c>
    </row>
    <row r="49" spans="1:16" hidden="1" x14ac:dyDescent="0.25">
      <c r="A49" s="402">
        <v>16200210</v>
      </c>
      <c r="B49">
        <v>19940</v>
      </c>
      <c r="C49">
        <v>19962</v>
      </c>
    </row>
    <row r="50" spans="1:16" hidden="1" x14ac:dyDescent="0.25">
      <c r="A50" s="402">
        <v>16200220</v>
      </c>
      <c r="B50">
        <v>19930</v>
      </c>
      <c r="C50">
        <v>7223</v>
      </c>
      <c r="D50">
        <v>12707</v>
      </c>
    </row>
    <row r="51" spans="1:16" hidden="1" x14ac:dyDescent="0.25">
      <c r="A51" s="402">
        <v>16200230</v>
      </c>
      <c r="B51">
        <v>228</v>
      </c>
      <c r="C51">
        <v>68</v>
      </c>
      <c r="D51">
        <v>160</v>
      </c>
    </row>
    <row r="52" spans="1:16" hidden="1" x14ac:dyDescent="0.25">
      <c r="A52" s="402" t="s">
        <v>173</v>
      </c>
    </row>
    <row r="53" spans="1:16" hidden="1" x14ac:dyDescent="0.25">
      <c r="A53" s="402" t="s">
        <v>170</v>
      </c>
      <c r="B53">
        <v>961069.89000000013</v>
      </c>
      <c r="C53">
        <v>443485.69</v>
      </c>
      <c r="D53">
        <v>254432.5</v>
      </c>
      <c r="E53">
        <v>36983.100000000064</v>
      </c>
      <c r="F53">
        <v>39223.199999999997</v>
      </c>
      <c r="G53">
        <v>46391</v>
      </c>
      <c r="H53">
        <v>90399.4</v>
      </c>
      <c r="I53">
        <v>71263</v>
      </c>
      <c r="J53">
        <v>52475</v>
      </c>
      <c r="K53">
        <v>27556</v>
      </c>
      <c r="L53">
        <v>23776</v>
      </c>
      <c r="M53">
        <v>2166</v>
      </c>
      <c r="N53">
        <v>7948</v>
      </c>
      <c r="O53">
        <v>1986</v>
      </c>
      <c r="P53">
        <v>3891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B265-98DA-48CD-B0AB-6AC68B45995F}">
  <dimension ref="A1:S51"/>
  <sheetViews>
    <sheetView workbookViewId="0">
      <selection activeCell="C3" sqref="C3"/>
    </sheetView>
  </sheetViews>
  <sheetFormatPr baseColWidth="10" defaultRowHeight="15" x14ac:dyDescent="0.25"/>
  <cols>
    <col min="1" max="1" width="17.85546875" bestFit="1" customWidth="1"/>
    <col min="2" max="17" width="14.28515625" bestFit="1" customWidth="1"/>
    <col min="18" max="19" width="15.85546875" bestFit="1" customWidth="1"/>
  </cols>
  <sheetData>
    <row r="1" spans="1:19" x14ac:dyDescent="0.25">
      <c r="A1" s="403" t="s">
        <v>150</v>
      </c>
      <c r="B1" t="s">
        <v>151</v>
      </c>
    </row>
    <row r="2" spans="1:19" x14ac:dyDescent="0.25">
      <c r="A2" s="403" t="s">
        <v>152</v>
      </c>
      <c r="B2" t="s">
        <v>151</v>
      </c>
    </row>
    <row r="3" spans="1:19" x14ac:dyDescent="0.25">
      <c r="A3" s="403" t="s">
        <v>153</v>
      </c>
      <c r="B3" t="s">
        <v>151</v>
      </c>
    </row>
    <row r="5" spans="1:19" hidden="1" x14ac:dyDescent="0.25">
      <c r="A5" s="403" t="s">
        <v>154</v>
      </c>
      <c r="B5" t="s">
        <v>155</v>
      </c>
      <c r="C5" t="s">
        <v>156</v>
      </c>
      <c r="D5" t="s">
        <v>157</v>
      </c>
      <c r="E5" t="s">
        <v>158</v>
      </c>
      <c r="F5" t="s">
        <v>159</v>
      </c>
      <c r="G5" t="s">
        <v>160</v>
      </c>
      <c r="H5" t="s">
        <v>161</v>
      </c>
      <c r="I5" t="s">
        <v>162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172</v>
      </c>
      <c r="R5" t="s">
        <v>174</v>
      </c>
      <c r="S5" t="s">
        <v>175</v>
      </c>
    </row>
    <row r="6" spans="1:19" hidden="1" x14ac:dyDescent="0.25">
      <c r="A6" s="402">
        <v>15010500</v>
      </c>
      <c r="B6">
        <v>4767</v>
      </c>
      <c r="D6">
        <v>20</v>
      </c>
      <c r="E6">
        <v>708</v>
      </c>
      <c r="F6">
        <v>495</v>
      </c>
      <c r="G6">
        <v>445</v>
      </c>
      <c r="H6">
        <v>1844</v>
      </c>
      <c r="I6">
        <v>1255</v>
      </c>
    </row>
    <row r="7" spans="1:19" hidden="1" x14ac:dyDescent="0.25">
      <c r="A7" s="402">
        <v>15020500</v>
      </c>
      <c r="B7">
        <v>18</v>
      </c>
      <c r="D7">
        <v>0</v>
      </c>
      <c r="E7">
        <v>4</v>
      </c>
      <c r="F7">
        <v>2</v>
      </c>
      <c r="G7">
        <v>4</v>
      </c>
      <c r="H7">
        <v>6</v>
      </c>
      <c r="I7">
        <v>2</v>
      </c>
    </row>
    <row r="8" spans="1:19" hidden="1" x14ac:dyDescent="0.25">
      <c r="A8" s="402">
        <v>15030100</v>
      </c>
      <c r="B8">
        <v>1238.640000000001</v>
      </c>
      <c r="C8">
        <v>425.61</v>
      </c>
      <c r="D8">
        <v>423.56000000000012</v>
      </c>
      <c r="E8">
        <v>389.46999999999986</v>
      </c>
    </row>
    <row r="9" spans="1:19" hidden="1" x14ac:dyDescent="0.25">
      <c r="A9" s="402">
        <v>15040100</v>
      </c>
      <c r="B9">
        <v>21.55</v>
      </c>
      <c r="C9">
        <v>5.27</v>
      </c>
      <c r="D9">
        <v>16.279999999999998</v>
      </c>
    </row>
    <row r="10" spans="1:19" hidden="1" x14ac:dyDescent="0.25">
      <c r="A10" s="402">
        <v>15050100</v>
      </c>
      <c r="B10">
        <v>118114</v>
      </c>
      <c r="C10">
        <v>48674</v>
      </c>
      <c r="D10">
        <v>69438</v>
      </c>
      <c r="E10">
        <v>1516</v>
      </c>
      <c r="F10">
        <v>3156</v>
      </c>
      <c r="G10">
        <v>9160</v>
      </c>
      <c r="H10">
        <v>13660</v>
      </c>
      <c r="I10">
        <v>13904</v>
      </c>
      <c r="J10">
        <v>30465</v>
      </c>
      <c r="K10">
        <v>23153</v>
      </c>
      <c r="L10">
        <v>14270</v>
      </c>
      <c r="N10">
        <v>3605</v>
      </c>
      <c r="O10">
        <v>1762</v>
      </c>
      <c r="P10">
        <v>3463</v>
      </c>
    </row>
    <row r="11" spans="1:19" hidden="1" x14ac:dyDescent="0.25">
      <c r="A11" s="402">
        <v>15050200</v>
      </c>
      <c r="B11">
        <v>2816</v>
      </c>
      <c r="C11">
        <v>1517</v>
      </c>
      <c r="D11">
        <v>1299</v>
      </c>
      <c r="E11">
        <v>73</v>
      </c>
      <c r="F11">
        <v>85</v>
      </c>
      <c r="G11">
        <v>372</v>
      </c>
      <c r="H11">
        <v>260</v>
      </c>
      <c r="I11">
        <v>258</v>
      </c>
      <c r="J11">
        <v>969</v>
      </c>
      <c r="K11">
        <v>651</v>
      </c>
      <c r="M11">
        <v>128</v>
      </c>
      <c r="N11">
        <v>7</v>
      </c>
      <c r="O11">
        <v>5</v>
      </c>
      <c r="P11">
        <v>8</v>
      </c>
    </row>
    <row r="12" spans="1:19" hidden="1" x14ac:dyDescent="0.25">
      <c r="A12" s="402">
        <v>15050500</v>
      </c>
      <c r="B12">
        <v>495</v>
      </c>
      <c r="C12">
        <v>191</v>
      </c>
      <c r="D12">
        <v>312</v>
      </c>
      <c r="E12">
        <v>109</v>
      </c>
      <c r="F12">
        <v>139</v>
      </c>
      <c r="G12">
        <v>247</v>
      </c>
    </row>
    <row r="13" spans="1:19" hidden="1" x14ac:dyDescent="0.25">
      <c r="A13" s="402">
        <v>15060100</v>
      </c>
      <c r="B13">
        <v>1238</v>
      </c>
      <c r="C13">
        <v>578</v>
      </c>
      <c r="D13">
        <v>660</v>
      </c>
      <c r="E13">
        <v>16</v>
      </c>
      <c r="F13">
        <v>18</v>
      </c>
      <c r="G13">
        <v>96</v>
      </c>
      <c r="H13">
        <v>189</v>
      </c>
      <c r="I13">
        <v>224</v>
      </c>
      <c r="J13">
        <v>411</v>
      </c>
      <c r="K13">
        <v>257</v>
      </c>
      <c r="L13">
        <v>10</v>
      </c>
      <c r="N13">
        <v>6</v>
      </c>
      <c r="O13">
        <v>3</v>
      </c>
      <c r="P13">
        <v>8</v>
      </c>
    </row>
    <row r="14" spans="1:19" hidden="1" x14ac:dyDescent="0.25">
      <c r="A14" s="402">
        <v>15060200</v>
      </c>
      <c r="B14">
        <v>13</v>
      </c>
      <c r="C14">
        <v>8</v>
      </c>
      <c r="D14">
        <v>5</v>
      </c>
      <c r="E14">
        <v>0</v>
      </c>
      <c r="F14">
        <v>0</v>
      </c>
      <c r="G14">
        <v>2</v>
      </c>
      <c r="H14">
        <v>1</v>
      </c>
      <c r="I14">
        <v>2</v>
      </c>
      <c r="J14">
        <v>5</v>
      </c>
      <c r="K14">
        <v>1</v>
      </c>
      <c r="M14">
        <v>1</v>
      </c>
      <c r="N14">
        <v>0</v>
      </c>
      <c r="O14">
        <v>0</v>
      </c>
      <c r="P14">
        <v>1</v>
      </c>
    </row>
    <row r="15" spans="1:19" hidden="1" x14ac:dyDescent="0.25">
      <c r="A15" s="402">
        <v>15060600</v>
      </c>
      <c r="B15">
        <v>9</v>
      </c>
      <c r="C15">
        <v>5</v>
      </c>
      <c r="D15">
        <v>4</v>
      </c>
      <c r="E15">
        <v>1</v>
      </c>
      <c r="F15">
        <v>4</v>
      </c>
      <c r="G15">
        <v>4</v>
      </c>
    </row>
    <row r="16" spans="1:19" hidden="1" x14ac:dyDescent="0.25">
      <c r="A16" s="402">
        <v>15080008</v>
      </c>
      <c r="B16">
        <v>26474</v>
      </c>
      <c r="J16">
        <v>14475</v>
      </c>
      <c r="L16">
        <v>6815</v>
      </c>
      <c r="M16">
        <v>1753</v>
      </c>
      <c r="N16">
        <v>3431</v>
      </c>
    </row>
    <row r="17" spans="1:14" hidden="1" x14ac:dyDescent="0.25">
      <c r="A17" s="402">
        <v>15080009</v>
      </c>
      <c r="B17">
        <v>465</v>
      </c>
      <c r="K17">
        <v>368</v>
      </c>
      <c r="L17">
        <v>59</v>
      </c>
      <c r="M17">
        <v>16</v>
      </c>
      <c r="N17">
        <v>22</v>
      </c>
    </row>
    <row r="18" spans="1:14" hidden="1" x14ac:dyDescent="0.25">
      <c r="A18" s="402">
        <v>15080010</v>
      </c>
      <c r="B18">
        <v>35</v>
      </c>
      <c r="J18">
        <v>10</v>
      </c>
      <c r="L18">
        <v>12</v>
      </c>
      <c r="M18">
        <v>4</v>
      </c>
      <c r="N18">
        <v>9</v>
      </c>
    </row>
    <row r="19" spans="1:14" hidden="1" x14ac:dyDescent="0.25">
      <c r="A19" s="402">
        <v>15080012</v>
      </c>
      <c r="B19">
        <v>6</v>
      </c>
      <c r="D19">
        <v>0</v>
      </c>
      <c r="E19">
        <v>6</v>
      </c>
    </row>
    <row r="20" spans="1:14" hidden="1" x14ac:dyDescent="0.25">
      <c r="A20" s="402">
        <v>15080014</v>
      </c>
      <c r="B20">
        <v>55132</v>
      </c>
      <c r="F20">
        <v>27378</v>
      </c>
      <c r="G20">
        <v>27754</v>
      </c>
    </row>
    <row r="21" spans="1:14" hidden="1" x14ac:dyDescent="0.25">
      <c r="A21" s="402">
        <v>15080015</v>
      </c>
      <c r="B21">
        <v>107437</v>
      </c>
      <c r="H21">
        <v>61116</v>
      </c>
      <c r="I21">
        <v>45657</v>
      </c>
      <c r="J21">
        <v>445</v>
      </c>
      <c r="L21">
        <v>144</v>
      </c>
      <c r="M21">
        <v>33</v>
      </c>
      <c r="N21">
        <v>42</v>
      </c>
    </row>
    <row r="22" spans="1:14" hidden="1" x14ac:dyDescent="0.25">
      <c r="A22" s="402">
        <v>15080016</v>
      </c>
      <c r="B22">
        <v>4056</v>
      </c>
      <c r="F22">
        <v>482</v>
      </c>
      <c r="G22">
        <v>495</v>
      </c>
      <c r="H22">
        <v>1837</v>
      </c>
      <c r="I22">
        <v>1242</v>
      </c>
    </row>
    <row r="23" spans="1:14" hidden="1" x14ac:dyDescent="0.25">
      <c r="A23" s="402">
        <v>15080017</v>
      </c>
      <c r="B23">
        <v>12</v>
      </c>
      <c r="K23">
        <v>6</v>
      </c>
      <c r="L23">
        <v>6</v>
      </c>
    </row>
    <row r="24" spans="1:14" hidden="1" x14ac:dyDescent="0.25">
      <c r="A24" s="402">
        <v>15080018</v>
      </c>
      <c r="B24">
        <v>1069</v>
      </c>
      <c r="C24">
        <v>28</v>
      </c>
      <c r="D24">
        <v>35</v>
      </c>
      <c r="E24">
        <v>182</v>
      </c>
      <c r="F24">
        <v>382</v>
      </c>
      <c r="G24">
        <v>442</v>
      </c>
    </row>
    <row r="25" spans="1:14" hidden="1" x14ac:dyDescent="0.25">
      <c r="A25" s="402">
        <v>15080019</v>
      </c>
      <c r="B25">
        <v>1328</v>
      </c>
      <c r="H25">
        <v>824</v>
      </c>
      <c r="I25">
        <v>503</v>
      </c>
      <c r="J25">
        <v>1</v>
      </c>
      <c r="L25">
        <v>0</v>
      </c>
      <c r="M25">
        <v>0</v>
      </c>
      <c r="N25">
        <v>0</v>
      </c>
    </row>
    <row r="26" spans="1:14" hidden="1" x14ac:dyDescent="0.25">
      <c r="A26" s="402">
        <v>15080020</v>
      </c>
      <c r="B26">
        <v>16</v>
      </c>
      <c r="C26">
        <v>0</v>
      </c>
      <c r="D26">
        <v>0</v>
      </c>
      <c r="E26">
        <v>2</v>
      </c>
      <c r="F26">
        <v>2</v>
      </c>
      <c r="G26">
        <v>6</v>
      </c>
      <c r="H26">
        <v>4</v>
      </c>
      <c r="I26">
        <v>2</v>
      </c>
    </row>
    <row r="27" spans="1:14" hidden="1" x14ac:dyDescent="0.25">
      <c r="A27" s="402">
        <v>15900010</v>
      </c>
      <c r="B27">
        <v>35309.680000000044</v>
      </c>
      <c r="C27">
        <v>3212.0799999999981</v>
      </c>
      <c r="D27">
        <v>8556.7999999999938</v>
      </c>
      <c r="E27">
        <v>23540.800000000047</v>
      </c>
    </row>
    <row r="28" spans="1:14" hidden="1" x14ac:dyDescent="0.25">
      <c r="A28" s="402">
        <v>15900020</v>
      </c>
      <c r="B28">
        <v>1751.9999999999995</v>
      </c>
      <c r="C28">
        <v>239.19999999999996</v>
      </c>
      <c r="D28">
        <v>331.2</v>
      </c>
      <c r="E28">
        <v>1181.5999999999995</v>
      </c>
    </row>
    <row r="29" spans="1:14" hidden="1" x14ac:dyDescent="0.25">
      <c r="A29" s="402">
        <v>15900030</v>
      </c>
      <c r="B29">
        <v>3986.8</v>
      </c>
      <c r="C29">
        <v>148.80000000000007</v>
      </c>
      <c r="D29">
        <v>534</v>
      </c>
      <c r="E29">
        <v>1550.4000000000005</v>
      </c>
      <c r="F29">
        <v>981.99999999999989</v>
      </c>
      <c r="G29">
        <v>593.60000000000014</v>
      </c>
      <c r="H29">
        <v>162.80000000000004</v>
      </c>
      <c r="I29">
        <v>15.2</v>
      </c>
    </row>
    <row r="30" spans="1:14" hidden="1" x14ac:dyDescent="0.25">
      <c r="A30" s="402">
        <v>15900040</v>
      </c>
      <c r="B30">
        <v>1807.1999999999996</v>
      </c>
      <c r="C30">
        <v>87.600000000000009</v>
      </c>
      <c r="D30">
        <v>309.99999999999989</v>
      </c>
      <c r="E30">
        <v>812.80000000000007</v>
      </c>
      <c r="F30">
        <v>342.79999999999995</v>
      </c>
      <c r="G30">
        <v>212.39999999999995</v>
      </c>
      <c r="H30">
        <v>36.800000000000004</v>
      </c>
      <c r="I30">
        <v>4.8</v>
      </c>
    </row>
    <row r="31" spans="1:14" hidden="1" x14ac:dyDescent="0.25">
      <c r="A31" s="402">
        <v>15900050</v>
      </c>
      <c r="B31">
        <v>1660</v>
      </c>
      <c r="C31">
        <v>826</v>
      </c>
      <c r="D31">
        <v>812</v>
      </c>
      <c r="E31">
        <v>71</v>
      </c>
      <c r="F31">
        <v>229</v>
      </c>
      <c r="G31">
        <v>656</v>
      </c>
      <c r="H31">
        <v>399</v>
      </c>
      <c r="I31">
        <v>226</v>
      </c>
      <c r="J31">
        <v>69</v>
      </c>
      <c r="K31">
        <v>10</v>
      </c>
    </row>
    <row r="32" spans="1:14" hidden="1" x14ac:dyDescent="0.25">
      <c r="A32" s="402">
        <v>15900080</v>
      </c>
      <c r="B32">
        <v>4.8</v>
      </c>
      <c r="E32">
        <v>4.8</v>
      </c>
    </row>
    <row r="33" spans="1:11" hidden="1" x14ac:dyDescent="0.25">
      <c r="A33" s="402">
        <v>15901200</v>
      </c>
      <c r="B33">
        <v>3150.400000000001</v>
      </c>
      <c r="C33">
        <v>211.20000000000002</v>
      </c>
      <c r="D33">
        <v>494</v>
      </c>
      <c r="E33">
        <v>1196.7999999999995</v>
      </c>
      <c r="F33">
        <v>715.19999999999993</v>
      </c>
      <c r="G33">
        <v>454.39999999999992</v>
      </c>
      <c r="H33">
        <v>78.8</v>
      </c>
      <c r="I33">
        <v>0</v>
      </c>
    </row>
    <row r="34" spans="1:11" hidden="1" x14ac:dyDescent="0.25">
      <c r="A34" s="402">
        <v>15901300</v>
      </c>
      <c r="B34">
        <v>1287.2</v>
      </c>
      <c r="C34">
        <v>70.800000000000011</v>
      </c>
      <c r="D34">
        <v>297.20000000000005</v>
      </c>
      <c r="E34">
        <v>575.19999999999993</v>
      </c>
      <c r="F34">
        <v>244.8</v>
      </c>
      <c r="G34">
        <v>86</v>
      </c>
      <c r="H34">
        <v>13.200000000000001</v>
      </c>
      <c r="I34">
        <v>0</v>
      </c>
    </row>
    <row r="35" spans="1:11" hidden="1" x14ac:dyDescent="0.25">
      <c r="A35" s="402">
        <v>15901400</v>
      </c>
      <c r="B35">
        <v>1192</v>
      </c>
      <c r="C35">
        <v>650</v>
      </c>
      <c r="D35">
        <v>542</v>
      </c>
      <c r="E35">
        <v>82</v>
      </c>
      <c r="F35">
        <v>209</v>
      </c>
      <c r="G35">
        <v>482</v>
      </c>
      <c r="H35">
        <v>253</v>
      </c>
      <c r="I35">
        <v>144</v>
      </c>
      <c r="J35">
        <v>22</v>
      </c>
      <c r="K35">
        <v>0</v>
      </c>
    </row>
    <row r="36" spans="1:11" hidden="1" x14ac:dyDescent="0.25">
      <c r="A36" s="402">
        <v>15901500</v>
      </c>
      <c r="B36">
        <v>1030.3999999999994</v>
      </c>
      <c r="C36">
        <v>32</v>
      </c>
      <c r="D36">
        <v>208.80000000000007</v>
      </c>
      <c r="E36">
        <v>789.59999999999968</v>
      </c>
    </row>
    <row r="37" spans="1:11" hidden="1" x14ac:dyDescent="0.25">
      <c r="A37" s="402">
        <v>15901600</v>
      </c>
      <c r="B37">
        <v>14.399999999999999</v>
      </c>
      <c r="D37">
        <v>9.6</v>
      </c>
      <c r="E37">
        <v>4.8</v>
      </c>
    </row>
    <row r="38" spans="1:11" hidden="1" x14ac:dyDescent="0.25">
      <c r="A38" s="402">
        <v>16090100</v>
      </c>
      <c r="B38">
        <v>2018</v>
      </c>
      <c r="C38">
        <v>2018</v>
      </c>
    </row>
    <row r="39" spans="1:11" hidden="1" x14ac:dyDescent="0.25">
      <c r="A39" s="402">
        <v>16090300</v>
      </c>
      <c r="B39">
        <v>217058</v>
      </c>
      <c r="C39">
        <v>217132</v>
      </c>
    </row>
    <row r="40" spans="1:11" hidden="1" x14ac:dyDescent="0.25">
      <c r="A40" s="402">
        <v>16090500</v>
      </c>
      <c r="B40">
        <v>273</v>
      </c>
      <c r="C40">
        <v>273</v>
      </c>
    </row>
    <row r="41" spans="1:11" hidden="1" x14ac:dyDescent="0.25">
      <c r="A41" s="402">
        <v>16090600</v>
      </c>
      <c r="B41">
        <v>65</v>
      </c>
      <c r="C41">
        <v>65</v>
      </c>
    </row>
    <row r="42" spans="1:11" hidden="1" x14ac:dyDescent="0.25">
      <c r="A42" s="402">
        <v>16100100</v>
      </c>
      <c r="B42">
        <v>2032</v>
      </c>
      <c r="C42">
        <v>948</v>
      </c>
      <c r="D42">
        <v>1084</v>
      </c>
    </row>
    <row r="43" spans="1:11" hidden="1" x14ac:dyDescent="0.25">
      <c r="A43" s="402">
        <v>16100300</v>
      </c>
      <c r="B43">
        <v>217259</v>
      </c>
      <c r="C43">
        <v>90396</v>
      </c>
      <c r="D43">
        <v>126954</v>
      </c>
    </row>
    <row r="44" spans="1:11" hidden="1" x14ac:dyDescent="0.25">
      <c r="A44" s="402">
        <v>16100600</v>
      </c>
      <c r="B44">
        <v>273</v>
      </c>
      <c r="C44">
        <v>104</v>
      </c>
      <c r="D44">
        <v>169</v>
      </c>
    </row>
    <row r="45" spans="1:11" hidden="1" x14ac:dyDescent="0.25">
      <c r="A45" s="402">
        <v>16100700</v>
      </c>
      <c r="B45">
        <v>51</v>
      </c>
      <c r="C45">
        <v>34</v>
      </c>
      <c r="D45">
        <v>17</v>
      </c>
    </row>
    <row r="46" spans="1:11" hidden="1" x14ac:dyDescent="0.25">
      <c r="A46" s="402">
        <v>16200100</v>
      </c>
      <c r="B46">
        <v>4950</v>
      </c>
      <c r="C46">
        <v>2285</v>
      </c>
      <c r="D46">
        <v>2665</v>
      </c>
    </row>
    <row r="47" spans="1:11" hidden="1" x14ac:dyDescent="0.25">
      <c r="A47" s="402">
        <v>16200210</v>
      </c>
      <c r="B47">
        <v>17692</v>
      </c>
      <c r="C47">
        <v>17714</v>
      </c>
    </row>
    <row r="48" spans="1:11" hidden="1" x14ac:dyDescent="0.25">
      <c r="A48" s="402">
        <v>16200220</v>
      </c>
      <c r="B48">
        <v>17678</v>
      </c>
      <c r="C48">
        <v>6399</v>
      </c>
      <c r="D48">
        <v>11279</v>
      </c>
    </row>
    <row r="49" spans="1:16" hidden="1" x14ac:dyDescent="0.25">
      <c r="A49" s="402">
        <v>16200230</v>
      </c>
      <c r="B49">
        <v>200</v>
      </c>
      <c r="C49">
        <v>60</v>
      </c>
      <c r="D49">
        <v>140</v>
      </c>
    </row>
    <row r="50" spans="1:16" hidden="1" x14ac:dyDescent="0.25">
      <c r="A50" s="402" t="s">
        <v>173</v>
      </c>
    </row>
    <row r="51" spans="1:16" hidden="1" x14ac:dyDescent="0.25">
      <c r="A51" s="402" t="s">
        <v>170</v>
      </c>
      <c r="B51">
        <v>855504.0699999996</v>
      </c>
      <c r="C51">
        <v>394337.55999999994</v>
      </c>
      <c r="D51">
        <v>226616.43999999986</v>
      </c>
      <c r="E51">
        <v>32816.269999999997</v>
      </c>
      <c r="F51">
        <v>34865.800000000068</v>
      </c>
      <c r="G51">
        <v>41511.400000000052</v>
      </c>
      <c r="H51">
        <v>80684.600000000035</v>
      </c>
      <c r="I51">
        <v>63439</v>
      </c>
      <c r="J51">
        <v>46872</v>
      </c>
      <c r="K51">
        <v>24446</v>
      </c>
      <c r="L51">
        <v>21316</v>
      </c>
      <c r="M51">
        <v>1935</v>
      </c>
      <c r="N51">
        <v>7122</v>
      </c>
      <c r="O51">
        <v>1770</v>
      </c>
      <c r="P51">
        <v>3480</v>
      </c>
    </row>
  </sheetData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0BF845-0376-4290-BDBA-EE6F5DC177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Filtro09</vt:lpstr>
      <vt:lpstr>Filtro08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Liliana Báez Aguirre</dc:creator>
  <cp:lastModifiedBy>Mónica Liliana Báez Aguirre</cp:lastModifiedBy>
  <dcterms:created xsi:type="dcterms:W3CDTF">2026-06-26T18:26:12Z</dcterms:created>
  <dcterms:modified xsi:type="dcterms:W3CDTF">2026-10-30T15:58:52Z</dcterms:modified>
</cp:coreProperties>
</file>