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orina.barraza\Desktop\Bases de Octubre\"/>
    </mc:Choice>
  </mc:AlternateContent>
  <bookViews>
    <workbookView xWindow="-120" yWindow="-120" windowWidth="29040" windowHeight="15840"/>
  </bookViews>
  <sheets>
    <sheet name="Filtro " sheetId="4" r:id="rId1"/>
    <sheet name="BM18" sheetId="2" r:id="rId2"/>
    <sheet name="BM18A" sheetId="3" r:id="rId3"/>
  </sheets>
  <externalReferences>
    <externalReference r:id="rId4"/>
  </externalReferences>
  <calcPr calcId="162913"/>
  <pivotCaches>
    <pivotCache cacheId="3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37" i="3" l="1"/>
  <c r="H637" i="3"/>
  <c r="G637" i="3"/>
  <c r="F637" i="3"/>
  <c r="E637" i="3"/>
  <c r="D637" i="3"/>
  <c r="I636" i="3"/>
  <c r="H636" i="3"/>
  <c r="G636" i="3"/>
  <c r="F636" i="3"/>
  <c r="E636" i="3"/>
  <c r="D636" i="3"/>
  <c r="I635" i="3"/>
  <c r="H635" i="3"/>
  <c r="G635" i="3"/>
  <c r="F635" i="3"/>
  <c r="E635" i="3"/>
  <c r="D635" i="3"/>
  <c r="I634" i="3"/>
  <c r="H634" i="3"/>
  <c r="G634" i="3"/>
  <c r="F634" i="3"/>
  <c r="E634" i="3"/>
  <c r="D634" i="3"/>
  <c r="I633" i="3"/>
  <c r="H633" i="3"/>
  <c r="G633" i="3"/>
  <c r="F633" i="3"/>
  <c r="E633" i="3"/>
  <c r="D633" i="3"/>
  <c r="I632" i="3"/>
  <c r="H632" i="3"/>
  <c r="G632" i="3"/>
  <c r="F632" i="3"/>
  <c r="E632" i="3"/>
  <c r="D632" i="3"/>
  <c r="I631" i="3"/>
  <c r="H631" i="3"/>
  <c r="G631" i="3"/>
  <c r="F631" i="3"/>
  <c r="E631" i="3"/>
  <c r="D631" i="3"/>
  <c r="I630" i="3"/>
  <c r="H630" i="3"/>
  <c r="G630" i="3"/>
  <c r="F630" i="3"/>
  <c r="E630" i="3"/>
  <c r="D630" i="3"/>
  <c r="I629" i="3"/>
  <c r="H629" i="3"/>
  <c r="G629" i="3"/>
  <c r="F629" i="3"/>
  <c r="E629" i="3"/>
  <c r="D629" i="3"/>
  <c r="I628" i="3"/>
  <c r="H628" i="3"/>
  <c r="G628" i="3"/>
  <c r="F628" i="3"/>
  <c r="E628" i="3"/>
  <c r="D628" i="3"/>
  <c r="I627" i="3"/>
  <c r="H627" i="3"/>
  <c r="G627" i="3"/>
  <c r="F627" i="3"/>
  <c r="E627" i="3"/>
  <c r="D627" i="3"/>
  <c r="I626" i="3"/>
  <c r="H626" i="3"/>
  <c r="G626" i="3"/>
  <c r="F626" i="3"/>
  <c r="E626" i="3"/>
  <c r="D626" i="3"/>
  <c r="I625" i="3"/>
  <c r="H625" i="3"/>
  <c r="G625" i="3"/>
  <c r="F625" i="3"/>
  <c r="E625" i="3"/>
  <c r="D625" i="3"/>
  <c r="I624" i="3"/>
  <c r="H624" i="3"/>
  <c r="G624" i="3"/>
  <c r="F624" i="3"/>
  <c r="E624" i="3"/>
  <c r="D624" i="3"/>
  <c r="G618" i="3"/>
  <c r="F618" i="3"/>
  <c r="E618" i="3"/>
  <c r="D618" i="3"/>
  <c r="G617" i="3"/>
  <c r="F617" i="3"/>
  <c r="E617" i="3"/>
  <c r="D617" i="3"/>
  <c r="I612" i="3"/>
  <c r="H612" i="3"/>
  <c r="G612" i="3"/>
  <c r="F612" i="3"/>
  <c r="E612" i="3"/>
  <c r="D612" i="3"/>
  <c r="I611" i="3"/>
  <c r="H611" i="3"/>
  <c r="G611" i="3"/>
  <c r="F611" i="3"/>
  <c r="E611" i="3"/>
  <c r="D611" i="3"/>
  <c r="I610" i="3"/>
  <c r="H610" i="3"/>
  <c r="G610" i="3"/>
  <c r="F610" i="3"/>
  <c r="E610" i="3"/>
  <c r="D610" i="3"/>
  <c r="I609" i="3"/>
  <c r="H609" i="3"/>
  <c r="G609" i="3"/>
  <c r="F609" i="3"/>
  <c r="E609" i="3"/>
  <c r="D609" i="3"/>
  <c r="I608" i="3"/>
  <c r="H608" i="3"/>
  <c r="G608" i="3"/>
  <c r="F608" i="3"/>
  <c r="E608" i="3"/>
  <c r="D608" i="3"/>
  <c r="I607" i="3"/>
  <c r="H607" i="3"/>
  <c r="G607" i="3"/>
  <c r="F607" i="3"/>
  <c r="E607" i="3"/>
  <c r="D607" i="3"/>
  <c r="I606" i="3"/>
  <c r="H606" i="3"/>
  <c r="G606" i="3"/>
  <c r="F606" i="3"/>
  <c r="E606" i="3"/>
  <c r="D606" i="3"/>
  <c r="I605" i="3"/>
  <c r="H605" i="3"/>
  <c r="G605" i="3"/>
  <c r="F605" i="3"/>
  <c r="E605" i="3"/>
  <c r="D605" i="3"/>
  <c r="I604" i="3"/>
  <c r="H604" i="3"/>
  <c r="G604" i="3"/>
  <c r="F604" i="3"/>
  <c r="E604" i="3"/>
  <c r="D604" i="3"/>
  <c r="I603" i="3"/>
  <c r="H603" i="3"/>
  <c r="G603" i="3"/>
  <c r="F603" i="3"/>
  <c r="E603" i="3"/>
  <c r="D603" i="3"/>
  <c r="I602" i="3"/>
  <c r="H602" i="3"/>
  <c r="G602" i="3"/>
  <c r="F602" i="3"/>
  <c r="E602" i="3"/>
  <c r="D602" i="3"/>
  <c r="I601" i="3"/>
  <c r="H601" i="3"/>
  <c r="G601" i="3"/>
  <c r="F601" i="3"/>
  <c r="E601" i="3"/>
  <c r="D601" i="3"/>
  <c r="I600" i="3"/>
  <c r="H600" i="3"/>
  <c r="G600" i="3"/>
  <c r="F600" i="3"/>
  <c r="E600" i="3"/>
  <c r="D600" i="3"/>
  <c r="I599" i="3"/>
  <c r="H599" i="3"/>
  <c r="G599" i="3"/>
  <c r="F599" i="3"/>
  <c r="E599" i="3"/>
  <c r="D599" i="3"/>
  <c r="I598" i="3"/>
  <c r="H598" i="3"/>
  <c r="G598" i="3"/>
  <c r="F598" i="3"/>
  <c r="E598" i="3"/>
  <c r="D598" i="3"/>
  <c r="I597" i="3"/>
  <c r="H597" i="3"/>
  <c r="G597" i="3"/>
  <c r="F597" i="3"/>
  <c r="E597" i="3"/>
  <c r="D597" i="3"/>
  <c r="I596" i="3"/>
  <c r="H596" i="3"/>
  <c r="G596" i="3"/>
  <c r="F596" i="3"/>
  <c r="E596" i="3"/>
  <c r="D596" i="3"/>
  <c r="I595" i="3"/>
  <c r="H595" i="3"/>
  <c r="G595" i="3"/>
  <c r="F595" i="3"/>
  <c r="E595" i="3"/>
  <c r="D595" i="3"/>
  <c r="I591" i="3"/>
  <c r="H591" i="3"/>
  <c r="G591" i="3"/>
  <c r="F591" i="3"/>
  <c r="E591" i="3"/>
  <c r="D591" i="3"/>
  <c r="I590" i="3"/>
  <c r="H590" i="3"/>
  <c r="G590" i="3"/>
  <c r="F590" i="3"/>
  <c r="E590" i="3"/>
  <c r="D590" i="3"/>
  <c r="I589" i="3"/>
  <c r="H589" i="3"/>
  <c r="G589" i="3"/>
  <c r="F589" i="3"/>
  <c r="E589" i="3"/>
  <c r="D589" i="3"/>
  <c r="I588" i="3"/>
  <c r="H588" i="3"/>
  <c r="G588" i="3"/>
  <c r="F588" i="3"/>
  <c r="E588" i="3"/>
  <c r="D588" i="3"/>
  <c r="I587" i="3"/>
  <c r="H587" i="3"/>
  <c r="G587" i="3"/>
  <c r="F587" i="3"/>
  <c r="E587" i="3"/>
  <c r="D587" i="3"/>
  <c r="I586" i="3"/>
  <c r="H586" i="3"/>
  <c r="G586" i="3"/>
  <c r="F586" i="3"/>
  <c r="E586" i="3"/>
  <c r="D586" i="3"/>
  <c r="I585" i="3"/>
  <c r="H585" i="3"/>
  <c r="G585" i="3"/>
  <c r="F585" i="3"/>
  <c r="E585" i="3"/>
  <c r="D585" i="3"/>
  <c r="I584" i="3"/>
  <c r="H584" i="3"/>
  <c r="G584" i="3"/>
  <c r="F584" i="3"/>
  <c r="E584" i="3"/>
  <c r="D584" i="3"/>
  <c r="I583" i="3"/>
  <c r="H583" i="3"/>
  <c r="G583" i="3"/>
  <c r="F583" i="3"/>
  <c r="E583" i="3"/>
  <c r="D583" i="3"/>
  <c r="I582" i="3"/>
  <c r="H582" i="3"/>
  <c r="G582" i="3"/>
  <c r="F582" i="3"/>
  <c r="E582" i="3"/>
  <c r="D582" i="3"/>
  <c r="I581" i="3"/>
  <c r="H581" i="3"/>
  <c r="G581" i="3"/>
  <c r="F581" i="3"/>
  <c r="E581" i="3"/>
  <c r="D581" i="3"/>
  <c r="I580" i="3"/>
  <c r="H580" i="3"/>
  <c r="G580" i="3"/>
  <c r="F580" i="3"/>
  <c r="E580" i="3"/>
  <c r="D580" i="3"/>
  <c r="I579" i="3"/>
  <c r="H579" i="3"/>
  <c r="G579" i="3"/>
  <c r="F579" i="3"/>
  <c r="E579" i="3"/>
  <c r="D579" i="3"/>
  <c r="I578" i="3"/>
  <c r="H578" i="3"/>
  <c r="G578" i="3"/>
  <c r="F578" i="3"/>
  <c r="E578" i="3"/>
  <c r="D578" i="3"/>
  <c r="I577" i="3"/>
  <c r="H577" i="3"/>
  <c r="G577" i="3"/>
  <c r="F577" i="3"/>
  <c r="E577" i="3"/>
  <c r="D577" i="3"/>
  <c r="I576" i="3"/>
  <c r="H576" i="3"/>
  <c r="G576" i="3"/>
  <c r="F576" i="3"/>
  <c r="E576" i="3"/>
  <c r="D576" i="3"/>
  <c r="I575" i="3"/>
  <c r="H575" i="3"/>
  <c r="G575" i="3"/>
  <c r="F575" i="3"/>
  <c r="E575" i="3"/>
  <c r="D575" i="3"/>
  <c r="I574" i="3"/>
  <c r="H574" i="3"/>
  <c r="G574" i="3"/>
  <c r="F574" i="3"/>
  <c r="E574" i="3"/>
  <c r="D574" i="3"/>
  <c r="I573" i="3"/>
  <c r="H573" i="3"/>
  <c r="G573" i="3"/>
  <c r="F573" i="3"/>
  <c r="E573" i="3"/>
  <c r="D573" i="3"/>
  <c r="I572" i="3"/>
  <c r="H572" i="3"/>
  <c r="G572" i="3"/>
  <c r="F572" i="3"/>
  <c r="E572" i="3"/>
  <c r="D572" i="3"/>
  <c r="I571" i="3"/>
  <c r="H571" i="3"/>
  <c r="G571" i="3"/>
  <c r="F571" i="3"/>
  <c r="E571" i="3"/>
  <c r="D571" i="3"/>
  <c r="I570" i="3"/>
  <c r="H570" i="3"/>
  <c r="G570" i="3"/>
  <c r="F570" i="3"/>
  <c r="E570" i="3"/>
  <c r="D570" i="3"/>
  <c r="I569" i="3"/>
  <c r="H569" i="3"/>
  <c r="G569" i="3"/>
  <c r="F569" i="3"/>
  <c r="E569" i="3"/>
  <c r="D569" i="3"/>
  <c r="I568" i="3"/>
  <c r="H568" i="3"/>
  <c r="G568" i="3"/>
  <c r="F568" i="3"/>
  <c r="E568" i="3"/>
  <c r="D568" i="3"/>
  <c r="I564" i="3" l="1"/>
  <c r="H564" i="3"/>
  <c r="G564" i="3"/>
  <c r="F564" i="3"/>
  <c r="E564" i="3"/>
  <c r="D564" i="3"/>
  <c r="I563" i="3"/>
  <c r="H563" i="3"/>
  <c r="G563" i="3"/>
  <c r="F563" i="3"/>
  <c r="E563" i="3"/>
  <c r="D563" i="3"/>
  <c r="I562" i="3"/>
  <c r="H562" i="3"/>
  <c r="G562" i="3"/>
  <c r="F562" i="3"/>
  <c r="E562" i="3"/>
  <c r="D562" i="3"/>
  <c r="I561" i="3"/>
  <c r="H561" i="3"/>
  <c r="G561" i="3"/>
  <c r="F561" i="3"/>
  <c r="E561" i="3"/>
  <c r="D561" i="3"/>
  <c r="I560" i="3"/>
  <c r="H560" i="3"/>
  <c r="G560" i="3"/>
  <c r="F560" i="3"/>
  <c r="E560" i="3"/>
  <c r="D560" i="3"/>
  <c r="I559" i="3"/>
  <c r="H559" i="3"/>
  <c r="G559" i="3"/>
  <c r="F559" i="3"/>
  <c r="E559" i="3"/>
  <c r="D559" i="3"/>
  <c r="I558" i="3"/>
  <c r="H558" i="3"/>
  <c r="G558" i="3"/>
  <c r="F558" i="3"/>
  <c r="E558" i="3"/>
  <c r="D558" i="3"/>
  <c r="I555" i="3"/>
  <c r="H555" i="3"/>
  <c r="G555" i="3"/>
  <c r="F555" i="3"/>
  <c r="E555" i="3"/>
  <c r="D555" i="3"/>
  <c r="I551" i="3"/>
  <c r="H551" i="3"/>
  <c r="G551" i="3"/>
  <c r="F551" i="3"/>
  <c r="E551" i="3"/>
  <c r="D551" i="3"/>
  <c r="I550" i="3"/>
  <c r="H550" i="3"/>
  <c r="G550" i="3"/>
  <c r="F550" i="3"/>
  <c r="E550" i="3"/>
  <c r="D550" i="3"/>
  <c r="I546" i="3"/>
  <c r="H546" i="3"/>
  <c r="G546" i="3"/>
  <c r="F546" i="3"/>
  <c r="E546" i="3"/>
  <c r="D546" i="3"/>
  <c r="I545" i="3"/>
  <c r="H545" i="3"/>
  <c r="G545" i="3"/>
  <c r="F545" i="3"/>
  <c r="E545" i="3"/>
  <c r="D545" i="3"/>
  <c r="I544" i="3"/>
  <c r="H544" i="3"/>
  <c r="G544" i="3"/>
  <c r="F544" i="3"/>
  <c r="E544" i="3"/>
  <c r="D544" i="3"/>
  <c r="I533" i="3"/>
  <c r="H533" i="3"/>
  <c r="G533" i="3"/>
  <c r="F533" i="3"/>
  <c r="E533" i="3"/>
  <c r="D533" i="3"/>
  <c r="I532" i="3"/>
  <c r="H532" i="3"/>
  <c r="G532" i="3"/>
  <c r="F532" i="3"/>
  <c r="E532" i="3"/>
  <c r="D532" i="3"/>
  <c r="I531" i="3"/>
  <c r="H531" i="3"/>
  <c r="G531" i="3"/>
  <c r="F531" i="3"/>
  <c r="E531" i="3"/>
  <c r="D531" i="3"/>
  <c r="I530" i="3"/>
  <c r="H530" i="3"/>
  <c r="G530" i="3"/>
  <c r="F530" i="3"/>
  <c r="E530" i="3"/>
  <c r="D530" i="3"/>
  <c r="I526" i="3"/>
  <c r="H526" i="3"/>
  <c r="G526" i="3"/>
  <c r="F526" i="3"/>
  <c r="E526" i="3"/>
  <c r="D526" i="3"/>
  <c r="I525" i="3"/>
  <c r="H525" i="3"/>
  <c r="G525" i="3"/>
  <c r="F525" i="3"/>
  <c r="E525" i="3"/>
  <c r="D525" i="3"/>
  <c r="I524" i="3"/>
  <c r="H524" i="3"/>
  <c r="G524" i="3"/>
  <c r="F524" i="3"/>
  <c r="E524" i="3"/>
  <c r="D524" i="3"/>
  <c r="I523" i="3"/>
  <c r="H523" i="3"/>
  <c r="G523" i="3"/>
  <c r="F523" i="3"/>
  <c r="E523" i="3"/>
  <c r="D523" i="3"/>
  <c r="I519" i="3"/>
  <c r="H519" i="3"/>
  <c r="G519" i="3"/>
  <c r="F519" i="3"/>
  <c r="E519" i="3"/>
  <c r="D519" i="3"/>
  <c r="I518" i="3"/>
  <c r="H518" i="3"/>
  <c r="G518" i="3"/>
  <c r="F518" i="3"/>
  <c r="E518" i="3"/>
  <c r="D518" i="3"/>
  <c r="I514" i="3"/>
  <c r="H514" i="3"/>
  <c r="G514" i="3"/>
  <c r="F514" i="3"/>
  <c r="E514" i="3"/>
  <c r="D514" i="3"/>
  <c r="I513" i="3"/>
  <c r="H513" i="3"/>
  <c r="G513" i="3"/>
  <c r="F513" i="3"/>
  <c r="E513" i="3"/>
  <c r="D513" i="3"/>
  <c r="I512" i="3"/>
  <c r="H512" i="3"/>
  <c r="G512" i="3"/>
  <c r="F512" i="3"/>
  <c r="E512" i="3"/>
  <c r="D512" i="3"/>
  <c r="I511" i="3"/>
  <c r="H511" i="3"/>
  <c r="G511" i="3"/>
  <c r="F511" i="3"/>
  <c r="E511" i="3"/>
  <c r="D511" i="3"/>
  <c r="I510" i="3"/>
  <c r="H510" i="3"/>
  <c r="G510" i="3"/>
  <c r="F510" i="3"/>
  <c r="E510" i="3"/>
  <c r="D510" i="3"/>
  <c r="I509" i="3"/>
  <c r="H509" i="3"/>
  <c r="G509" i="3"/>
  <c r="F509" i="3"/>
  <c r="E509" i="3"/>
  <c r="D509" i="3"/>
  <c r="I505" i="3"/>
  <c r="H505" i="3"/>
  <c r="G505" i="3"/>
  <c r="F505" i="3"/>
  <c r="E505" i="3"/>
  <c r="D505" i="3"/>
  <c r="I504" i="3"/>
  <c r="H504" i="3"/>
  <c r="G504" i="3"/>
  <c r="F504" i="3"/>
  <c r="E504" i="3"/>
  <c r="D504" i="3"/>
  <c r="I503" i="3"/>
  <c r="H503" i="3"/>
  <c r="G503" i="3"/>
  <c r="F503" i="3"/>
  <c r="E503" i="3"/>
  <c r="D503" i="3"/>
  <c r="I502" i="3"/>
  <c r="H502" i="3"/>
  <c r="G502" i="3"/>
  <c r="F502" i="3"/>
  <c r="E502" i="3"/>
  <c r="D502" i="3"/>
  <c r="I501" i="3"/>
  <c r="H501" i="3"/>
  <c r="G501" i="3"/>
  <c r="F501" i="3"/>
  <c r="E501" i="3"/>
  <c r="D501" i="3"/>
  <c r="I500" i="3"/>
  <c r="H500" i="3"/>
  <c r="G500" i="3"/>
  <c r="F500" i="3"/>
  <c r="E500" i="3"/>
  <c r="D500" i="3"/>
  <c r="I499" i="3"/>
  <c r="H499" i="3"/>
  <c r="G499" i="3"/>
  <c r="F499" i="3"/>
  <c r="E499" i="3"/>
  <c r="D499" i="3"/>
  <c r="I498" i="3"/>
  <c r="H498" i="3"/>
  <c r="G498" i="3"/>
  <c r="F498" i="3"/>
  <c r="E498" i="3"/>
  <c r="D498" i="3"/>
  <c r="I497" i="3"/>
  <c r="H497" i="3"/>
  <c r="G497" i="3"/>
  <c r="F497" i="3"/>
  <c r="E497" i="3"/>
  <c r="D497" i="3"/>
  <c r="I496" i="3"/>
  <c r="H496" i="3"/>
  <c r="G496" i="3"/>
  <c r="F496" i="3"/>
  <c r="E496" i="3"/>
  <c r="D496" i="3"/>
  <c r="I495" i="3"/>
  <c r="H495" i="3"/>
  <c r="G495" i="3"/>
  <c r="F495" i="3"/>
  <c r="E495" i="3"/>
  <c r="D495" i="3"/>
  <c r="I492" i="3"/>
  <c r="H492" i="3"/>
  <c r="G492" i="3"/>
  <c r="F492" i="3"/>
  <c r="E492" i="3"/>
  <c r="D492" i="3"/>
  <c r="G486" i="3"/>
  <c r="F486" i="3"/>
  <c r="E486" i="3"/>
  <c r="D486" i="3"/>
  <c r="G485" i="3"/>
  <c r="F485" i="3"/>
  <c r="E485" i="3"/>
  <c r="D485" i="3"/>
  <c r="G484" i="3"/>
  <c r="F484" i="3"/>
  <c r="E484" i="3"/>
  <c r="D484" i="3"/>
  <c r="G483" i="3"/>
  <c r="F483" i="3"/>
  <c r="E483" i="3"/>
  <c r="D483" i="3"/>
  <c r="G482" i="3"/>
  <c r="F482" i="3"/>
  <c r="E482" i="3"/>
  <c r="D482" i="3"/>
  <c r="G481" i="3"/>
  <c r="F481" i="3"/>
  <c r="E481" i="3"/>
  <c r="D481" i="3"/>
  <c r="G480" i="3"/>
  <c r="F480" i="3"/>
  <c r="E480" i="3"/>
  <c r="D480" i="3"/>
  <c r="G479" i="3"/>
  <c r="F479" i="3"/>
  <c r="E479" i="3"/>
  <c r="D479" i="3"/>
  <c r="G478" i="3"/>
  <c r="F478" i="3"/>
  <c r="E478" i="3"/>
  <c r="D478" i="3"/>
  <c r="G477" i="3"/>
  <c r="F477" i="3"/>
  <c r="E477" i="3"/>
  <c r="D477" i="3"/>
  <c r="G476" i="3"/>
  <c r="F476" i="3"/>
  <c r="E476" i="3"/>
  <c r="D476" i="3"/>
  <c r="G475" i="3"/>
  <c r="F475" i="3"/>
  <c r="E475" i="3"/>
  <c r="D475" i="3"/>
  <c r="G474" i="3"/>
  <c r="F474" i="3"/>
  <c r="E474" i="3"/>
  <c r="D474" i="3"/>
  <c r="G473" i="3"/>
  <c r="F473" i="3"/>
  <c r="E473" i="3"/>
  <c r="D473" i="3"/>
  <c r="G472" i="3"/>
  <c r="F472" i="3"/>
  <c r="E472" i="3"/>
  <c r="D472" i="3"/>
  <c r="G471" i="3"/>
  <c r="F471" i="3"/>
  <c r="E471" i="3"/>
  <c r="D471" i="3"/>
  <c r="G470" i="3"/>
  <c r="F470" i="3"/>
  <c r="E470" i="3"/>
  <c r="D470" i="3"/>
  <c r="G469" i="3"/>
  <c r="F469" i="3"/>
  <c r="E469" i="3"/>
  <c r="D469" i="3"/>
  <c r="G468" i="3"/>
  <c r="F468" i="3"/>
  <c r="E468" i="3"/>
  <c r="D468" i="3"/>
  <c r="G467" i="3"/>
  <c r="F467" i="3"/>
  <c r="E467" i="3"/>
  <c r="D467" i="3"/>
  <c r="G466" i="3"/>
  <c r="F466" i="3"/>
  <c r="E466" i="3"/>
  <c r="D466" i="3"/>
  <c r="G465" i="3"/>
  <c r="F465" i="3"/>
  <c r="E465" i="3"/>
  <c r="D465" i="3"/>
  <c r="G464" i="3"/>
  <c r="F464" i="3"/>
  <c r="E464" i="3"/>
  <c r="D464" i="3"/>
  <c r="G463" i="3"/>
  <c r="F463" i="3"/>
  <c r="E463" i="3"/>
  <c r="D463" i="3"/>
  <c r="G462" i="3"/>
  <c r="F462" i="3"/>
  <c r="E462" i="3"/>
  <c r="D462" i="3"/>
  <c r="G461" i="3"/>
  <c r="F461" i="3"/>
  <c r="E461" i="3"/>
  <c r="D461" i="3"/>
  <c r="G460" i="3"/>
  <c r="F460" i="3"/>
  <c r="E460" i="3"/>
  <c r="D460" i="3"/>
  <c r="G459" i="3"/>
  <c r="F459" i="3"/>
  <c r="E459" i="3"/>
  <c r="D459" i="3"/>
  <c r="G458" i="3"/>
  <c r="F458" i="3"/>
  <c r="E458" i="3"/>
  <c r="D458" i="3"/>
  <c r="G457" i="3"/>
  <c r="F457" i="3"/>
  <c r="E457" i="3"/>
  <c r="D457" i="3"/>
  <c r="G456" i="3"/>
  <c r="F456" i="3"/>
  <c r="E456" i="3"/>
  <c r="D456" i="3"/>
  <c r="G455" i="3"/>
  <c r="F455" i="3"/>
  <c r="E455" i="3"/>
  <c r="D455" i="3"/>
  <c r="G454" i="3"/>
  <c r="F454" i="3"/>
  <c r="E454" i="3"/>
  <c r="D454" i="3"/>
  <c r="G453" i="3"/>
  <c r="F453" i="3"/>
  <c r="E453" i="3"/>
  <c r="D453" i="3"/>
  <c r="G452" i="3"/>
  <c r="F452" i="3"/>
  <c r="E452" i="3"/>
  <c r="D452" i="3"/>
  <c r="G451" i="3"/>
  <c r="F451" i="3"/>
  <c r="E451" i="3"/>
  <c r="D451" i="3"/>
  <c r="G450" i="3"/>
  <c r="F450" i="3"/>
  <c r="E450" i="3"/>
  <c r="D450" i="3"/>
  <c r="G449" i="3"/>
  <c r="F449" i="3"/>
  <c r="E449" i="3"/>
  <c r="D449" i="3"/>
  <c r="G448" i="3"/>
  <c r="F448" i="3"/>
  <c r="E448" i="3"/>
  <c r="D448" i="3"/>
  <c r="G447" i="3"/>
  <c r="F447" i="3"/>
  <c r="E447" i="3"/>
  <c r="D447" i="3"/>
  <c r="G446" i="3"/>
  <c r="F446" i="3"/>
  <c r="E446" i="3"/>
  <c r="D446" i="3"/>
  <c r="G445" i="3"/>
  <c r="F445" i="3"/>
  <c r="E445" i="3"/>
  <c r="D445" i="3"/>
  <c r="G444" i="3"/>
  <c r="F444" i="3"/>
  <c r="E444" i="3"/>
  <c r="D444" i="3"/>
  <c r="G443" i="3"/>
  <c r="F443" i="3"/>
  <c r="E443" i="3"/>
  <c r="D443" i="3"/>
  <c r="G442" i="3"/>
  <c r="F442" i="3"/>
  <c r="E442" i="3"/>
  <c r="D442" i="3"/>
  <c r="G441" i="3"/>
  <c r="F441" i="3"/>
  <c r="E441" i="3"/>
  <c r="D441" i="3"/>
  <c r="G440" i="3"/>
  <c r="F440" i="3"/>
  <c r="E440" i="3"/>
  <c r="D440" i="3"/>
  <c r="G439" i="3"/>
  <c r="F439" i="3"/>
  <c r="E439" i="3"/>
  <c r="D439" i="3"/>
  <c r="G438" i="3"/>
  <c r="F438" i="3"/>
  <c r="E438" i="3"/>
  <c r="D438" i="3"/>
  <c r="G437" i="3"/>
  <c r="F437" i="3"/>
  <c r="E437" i="3"/>
  <c r="D437" i="3"/>
  <c r="G436" i="3"/>
  <c r="F436" i="3"/>
  <c r="E436" i="3"/>
  <c r="D436" i="3"/>
  <c r="G435" i="3"/>
  <c r="F435" i="3"/>
  <c r="E435" i="3"/>
  <c r="D435" i="3"/>
  <c r="G434" i="3"/>
  <c r="F434" i="3"/>
  <c r="E434" i="3"/>
  <c r="D434" i="3"/>
  <c r="G433" i="3"/>
  <c r="F433" i="3"/>
  <c r="E433" i="3"/>
  <c r="D433" i="3"/>
  <c r="G432" i="3"/>
  <c r="F432" i="3"/>
  <c r="E432" i="3"/>
  <c r="D432" i="3"/>
  <c r="G431" i="3"/>
  <c r="F431" i="3"/>
  <c r="E431" i="3"/>
  <c r="D431" i="3"/>
  <c r="G430" i="3"/>
  <c r="F430" i="3"/>
  <c r="E430" i="3"/>
  <c r="D430" i="3"/>
  <c r="G429" i="3"/>
  <c r="F429" i="3"/>
  <c r="E429" i="3"/>
  <c r="D429" i="3"/>
  <c r="G428" i="3"/>
  <c r="F428" i="3"/>
  <c r="E428" i="3"/>
  <c r="D428" i="3"/>
  <c r="G427" i="3"/>
  <c r="F427" i="3"/>
  <c r="E427" i="3"/>
  <c r="D427" i="3"/>
  <c r="G426" i="3"/>
  <c r="F426" i="3"/>
  <c r="E426" i="3"/>
  <c r="D426" i="3"/>
  <c r="G425" i="3"/>
  <c r="F425" i="3"/>
  <c r="E425" i="3"/>
  <c r="D425" i="3"/>
  <c r="G424" i="3"/>
  <c r="F424" i="3"/>
  <c r="E424" i="3"/>
  <c r="D424" i="3"/>
  <c r="G423" i="3"/>
  <c r="F423" i="3"/>
  <c r="E423" i="3"/>
  <c r="D423" i="3"/>
  <c r="G422" i="3"/>
  <c r="F422" i="3"/>
  <c r="E422" i="3"/>
  <c r="D422" i="3"/>
  <c r="G421" i="3"/>
  <c r="F421" i="3"/>
  <c r="E421" i="3"/>
  <c r="D421" i="3"/>
  <c r="G420" i="3"/>
  <c r="F420" i="3"/>
  <c r="E420" i="3"/>
  <c r="D420" i="3"/>
  <c r="G419" i="3"/>
  <c r="F419" i="3"/>
  <c r="E419" i="3"/>
  <c r="D419" i="3"/>
  <c r="G418" i="3"/>
  <c r="F418" i="3"/>
  <c r="E418" i="3"/>
  <c r="D418" i="3"/>
  <c r="G417" i="3"/>
  <c r="F417" i="3"/>
  <c r="E417" i="3"/>
  <c r="D417" i="3"/>
  <c r="G416" i="3"/>
  <c r="F416" i="3"/>
  <c r="E416" i="3"/>
  <c r="D416" i="3"/>
  <c r="G415" i="3"/>
  <c r="F415" i="3"/>
  <c r="E415" i="3"/>
  <c r="D415" i="3"/>
  <c r="G414" i="3"/>
  <c r="F414" i="3"/>
  <c r="E414" i="3"/>
  <c r="D414" i="3"/>
  <c r="G413" i="3"/>
  <c r="F413" i="3"/>
  <c r="E413" i="3"/>
  <c r="D413" i="3"/>
  <c r="G412" i="3"/>
  <c r="F412" i="3"/>
  <c r="E412" i="3"/>
  <c r="D412" i="3"/>
  <c r="G411" i="3"/>
  <c r="F411" i="3"/>
  <c r="E411" i="3"/>
  <c r="D411" i="3"/>
  <c r="G410" i="3"/>
  <c r="F410" i="3"/>
  <c r="E410" i="3"/>
  <c r="D410" i="3"/>
  <c r="G409" i="3"/>
  <c r="F409" i="3"/>
  <c r="E409" i="3"/>
  <c r="D409" i="3"/>
  <c r="G408" i="3"/>
  <c r="F408" i="3"/>
  <c r="E408" i="3"/>
  <c r="D408" i="3"/>
  <c r="G407" i="3"/>
  <c r="F407" i="3"/>
  <c r="E407" i="3"/>
  <c r="D407" i="3"/>
  <c r="G406" i="3"/>
  <c r="F406" i="3"/>
  <c r="E406" i="3"/>
  <c r="D406" i="3"/>
  <c r="G405" i="3"/>
  <c r="F405" i="3"/>
  <c r="E405" i="3"/>
  <c r="D405" i="3"/>
  <c r="G404" i="3"/>
  <c r="F404" i="3"/>
  <c r="E404" i="3"/>
  <c r="D404" i="3"/>
  <c r="G399" i="3"/>
  <c r="F399" i="3"/>
  <c r="E399" i="3"/>
  <c r="D399" i="3"/>
  <c r="G398" i="3"/>
  <c r="F398" i="3"/>
  <c r="E398" i="3"/>
  <c r="D398" i="3"/>
  <c r="G397" i="3"/>
  <c r="F397" i="3"/>
  <c r="E397" i="3"/>
  <c r="D397" i="3"/>
  <c r="G396" i="3"/>
  <c r="F396" i="3"/>
  <c r="E396" i="3"/>
  <c r="D396" i="3"/>
  <c r="G395" i="3"/>
  <c r="F395" i="3"/>
  <c r="E395" i="3"/>
  <c r="D395" i="3"/>
  <c r="G394" i="3"/>
  <c r="F394" i="3"/>
  <c r="E394" i="3"/>
  <c r="D394" i="3"/>
  <c r="G393" i="3"/>
  <c r="F393" i="3"/>
  <c r="E393" i="3"/>
  <c r="D393" i="3"/>
  <c r="G392" i="3"/>
  <c r="F392" i="3"/>
  <c r="E392" i="3"/>
  <c r="D392" i="3"/>
  <c r="G391" i="3"/>
  <c r="F391" i="3"/>
  <c r="E391" i="3"/>
  <c r="D391" i="3"/>
  <c r="G390" i="3"/>
  <c r="F390" i="3"/>
  <c r="E390" i="3"/>
  <c r="D390" i="3"/>
  <c r="G389" i="3"/>
  <c r="F389" i="3"/>
  <c r="E389" i="3"/>
  <c r="D389" i="3"/>
  <c r="G388" i="3"/>
  <c r="F388" i="3"/>
  <c r="E388" i="3"/>
  <c r="D388" i="3"/>
  <c r="G387" i="3"/>
  <c r="F387" i="3"/>
  <c r="E387" i="3"/>
  <c r="D387" i="3"/>
  <c r="G386" i="3"/>
  <c r="F386" i="3"/>
  <c r="E386" i="3"/>
  <c r="D386" i="3"/>
  <c r="G385" i="3"/>
  <c r="F385" i="3"/>
  <c r="E385" i="3"/>
  <c r="D385" i="3"/>
  <c r="G384" i="3"/>
  <c r="F384" i="3"/>
  <c r="E384" i="3"/>
  <c r="D384" i="3"/>
  <c r="G383" i="3"/>
  <c r="F383" i="3"/>
  <c r="E383" i="3"/>
  <c r="D383" i="3"/>
  <c r="G382" i="3"/>
  <c r="F382" i="3"/>
  <c r="E382" i="3"/>
  <c r="D382" i="3"/>
  <c r="G381" i="3"/>
  <c r="F381" i="3"/>
  <c r="E381" i="3"/>
  <c r="D381" i="3"/>
  <c r="G380" i="3"/>
  <c r="F380" i="3"/>
  <c r="E380" i="3"/>
  <c r="D380" i="3"/>
  <c r="G379" i="3"/>
  <c r="F379" i="3"/>
  <c r="E379" i="3"/>
  <c r="D379" i="3"/>
  <c r="G378" i="3"/>
  <c r="F378" i="3"/>
  <c r="E378" i="3"/>
  <c r="D378" i="3"/>
  <c r="G377" i="3"/>
  <c r="F377" i="3"/>
  <c r="E377" i="3"/>
  <c r="D377" i="3"/>
  <c r="G376" i="3"/>
  <c r="F376" i="3"/>
  <c r="E376" i="3"/>
  <c r="D376" i="3"/>
  <c r="G375" i="3"/>
  <c r="F375" i="3"/>
  <c r="E375" i="3"/>
  <c r="D375" i="3"/>
  <c r="G374" i="3"/>
  <c r="F374" i="3"/>
  <c r="E374" i="3"/>
  <c r="D374" i="3"/>
  <c r="G373" i="3"/>
  <c r="F373" i="3"/>
  <c r="E373" i="3"/>
  <c r="D373" i="3"/>
  <c r="G372" i="3"/>
  <c r="F372" i="3"/>
  <c r="E372" i="3"/>
  <c r="D372" i="3"/>
  <c r="G371" i="3"/>
  <c r="F371" i="3"/>
  <c r="E371" i="3"/>
  <c r="D371" i="3"/>
  <c r="G370" i="3"/>
  <c r="F370" i="3"/>
  <c r="E370" i="3"/>
  <c r="D370" i="3"/>
  <c r="G366" i="3"/>
  <c r="F366" i="3"/>
  <c r="E366" i="3"/>
  <c r="D366" i="3"/>
  <c r="G365" i="3"/>
  <c r="F365" i="3"/>
  <c r="E365" i="3"/>
  <c r="D365" i="3"/>
  <c r="G364" i="3"/>
  <c r="F364" i="3"/>
  <c r="E364" i="3"/>
  <c r="D364" i="3"/>
  <c r="G363" i="3"/>
  <c r="F363" i="3"/>
  <c r="E363" i="3"/>
  <c r="D363" i="3"/>
  <c r="G362" i="3"/>
  <c r="F362" i="3"/>
  <c r="E362" i="3"/>
  <c r="D362" i="3"/>
  <c r="G361" i="3"/>
  <c r="F361" i="3"/>
  <c r="E361" i="3"/>
  <c r="D361" i="3"/>
  <c r="G360" i="3"/>
  <c r="F360" i="3"/>
  <c r="E360" i="3"/>
  <c r="D360" i="3"/>
  <c r="G359" i="3"/>
  <c r="F359" i="3"/>
  <c r="E359" i="3"/>
  <c r="D359" i="3"/>
  <c r="G358" i="3"/>
  <c r="F358" i="3"/>
  <c r="E358" i="3"/>
  <c r="D358" i="3"/>
  <c r="G357" i="3"/>
  <c r="F357" i="3"/>
  <c r="E357" i="3"/>
  <c r="D357" i="3"/>
  <c r="G356" i="3"/>
  <c r="F356" i="3"/>
  <c r="E356" i="3"/>
  <c r="D356" i="3"/>
  <c r="G355" i="3"/>
  <c r="F355" i="3"/>
  <c r="E355" i="3"/>
  <c r="D355" i="3"/>
  <c r="G354" i="3"/>
  <c r="F354" i="3"/>
  <c r="E354" i="3"/>
  <c r="D354" i="3"/>
  <c r="G353" i="3"/>
  <c r="F353" i="3"/>
  <c r="E353" i="3"/>
  <c r="D353" i="3"/>
  <c r="G352" i="3"/>
  <c r="F352" i="3"/>
  <c r="E352" i="3"/>
  <c r="D352" i="3"/>
  <c r="G351" i="3"/>
  <c r="F351" i="3"/>
  <c r="E351" i="3"/>
  <c r="D351" i="3"/>
  <c r="G350" i="3"/>
  <c r="F350" i="3"/>
  <c r="E350" i="3"/>
  <c r="D350" i="3"/>
  <c r="G349" i="3"/>
  <c r="F349" i="3"/>
  <c r="E349" i="3"/>
  <c r="D349" i="3"/>
  <c r="G348" i="3"/>
  <c r="F348" i="3"/>
  <c r="E348" i="3"/>
  <c r="D348" i="3"/>
  <c r="G347" i="3"/>
  <c r="F347" i="3"/>
  <c r="E347" i="3"/>
  <c r="D347" i="3"/>
  <c r="G346" i="3"/>
  <c r="F346" i="3"/>
  <c r="E346" i="3"/>
  <c r="D346" i="3"/>
  <c r="G345" i="3"/>
  <c r="F345" i="3"/>
  <c r="E345" i="3"/>
  <c r="D345" i="3"/>
  <c r="G344" i="3"/>
  <c r="F344" i="3"/>
  <c r="E344" i="3"/>
  <c r="D344" i="3"/>
  <c r="G343" i="3"/>
  <c r="F343" i="3"/>
  <c r="E343" i="3"/>
  <c r="D343" i="3"/>
  <c r="G342" i="3"/>
  <c r="F342" i="3"/>
  <c r="E342" i="3"/>
  <c r="D342" i="3"/>
  <c r="G341" i="3"/>
  <c r="F341" i="3"/>
  <c r="E341" i="3"/>
  <c r="D341" i="3"/>
  <c r="G340" i="3"/>
  <c r="F340" i="3"/>
  <c r="E340" i="3"/>
  <c r="D340" i="3"/>
  <c r="G339" i="3"/>
  <c r="F339" i="3"/>
  <c r="E339" i="3"/>
  <c r="D339" i="3"/>
  <c r="G338" i="3"/>
  <c r="F338" i="3"/>
  <c r="E338" i="3"/>
  <c r="D338" i="3"/>
  <c r="G337" i="3"/>
  <c r="F337" i="3"/>
  <c r="E337" i="3"/>
  <c r="D337" i="3"/>
  <c r="G336" i="3"/>
  <c r="F336" i="3"/>
  <c r="E336" i="3"/>
  <c r="D336" i="3"/>
  <c r="G335" i="3"/>
  <c r="F335" i="3"/>
  <c r="E335" i="3"/>
  <c r="D335" i="3"/>
  <c r="G334" i="3"/>
  <c r="F334" i="3"/>
  <c r="E334" i="3"/>
  <c r="D334" i="3"/>
  <c r="G333" i="3"/>
  <c r="F333" i="3"/>
  <c r="E333" i="3"/>
  <c r="D333" i="3"/>
  <c r="G332" i="3"/>
  <c r="F332" i="3"/>
  <c r="E332" i="3"/>
  <c r="D332" i="3"/>
  <c r="G331" i="3"/>
  <c r="F331" i="3"/>
  <c r="E331" i="3"/>
  <c r="D331" i="3"/>
  <c r="G330" i="3"/>
  <c r="F330" i="3"/>
  <c r="E330" i="3"/>
  <c r="D330" i="3"/>
  <c r="G329" i="3"/>
  <c r="F329" i="3"/>
  <c r="E329" i="3"/>
  <c r="D329" i="3"/>
  <c r="G328" i="3"/>
  <c r="F328" i="3"/>
  <c r="E328" i="3"/>
  <c r="D328" i="3"/>
  <c r="G327" i="3"/>
  <c r="F327" i="3"/>
  <c r="E327" i="3"/>
  <c r="D327" i="3"/>
  <c r="G326" i="3"/>
  <c r="F326" i="3"/>
  <c r="E326" i="3"/>
  <c r="D326" i="3"/>
  <c r="G325" i="3"/>
  <c r="F325" i="3"/>
  <c r="E325" i="3"/>
  <c r="D325" i="3"/>
  <c r="G324" i="3"/>
  <c r="F324" i="3"/>
  <c r="E324" i="3"/>
  <c r="D324" i="3"/>
  <c r="G323" i="3"/>
  <c r="F323" i="3"/>
  <c r="E323" i="3"/>
  <c r="D323" i="3"/>
  <c r="G319" i="3" l="1"/>
  <c r="F319" i="3"/>
  <c r="E319" i="3"/>
  <c r="D319" i="3"/>
  <c r="G318" i="3"/>
  <c r="F318" i="3"/>
  <c r="E318" i="3"/>
  <c r="D318" i="3"/>
  <c r="G317" i="3"/>
  <c r="F317" i="3"/>
  <c r="E317" i="3"/>
  <c r="D317" i="3"/>
  <c r="G316" i="3"/>
  <c r="F316" i="3"/>
  <c r="E316" i="3"/>
  <c r="D316" i="3"/>
  <c r="G315" i="3"/>
  <c r="F315" i="3"/>
  <c r="E315" i="3"/>
  <c r="D315" i="3"/>
  <c r="G314" i="3"/>
  <c r="F314" i="3"/>
  <c r="E314" i="3"/>
  <c r="D314" i="3"/>
  <c r="G313" i="3"/>
  <c r="F313" i="3"/>
  <c r="E313" i="3"/>
  <c r="D313" i="3"/>
  <c r="G312" i="3"/>
  <c r="F312" i="3"/>
  <c r="E312" i="3"/>
  <c r="D312" i="3"/>
  <c r="G311" i="3"/>
  <c r="F311" i="3"/>
  <c r="E311" i="3"/>
  <c r="D311" i="3"/>
  <c r="G310" i="3"/>
  <c r="F310" i="3"/>
  <c r="E310" i="3"/>
  <c r="D310" i="3"/>
  <c r="G309" i="3"/>
  <c r="F309" i="3"/>
  <c r="E309" i="3"/>
  <c r="D309" i="3"/>
  <c r="G308" i="3"/>
  <c r="F308" i="3"/>
  <c r="E308" i="3"/>
  <c r="D308" i="3"/>
  <c r="G307" i="3"/>
  <c r="F307" i="3"/>
  <c r="E307" i="3"/>
  <c r="D307" i="3"/>
  <c r="G306" i="3"/>
  <c r="F306" i="3"/>
  <c r="E306" i="3"/>
  <c r="D306" i="3"/>
  <c r="G305" i="3"/>
  <c r="F305" i="3"/>
  <c r="E305" i="3"/>
  <c r="D305" i="3"/>
  <c r="G304" i="3"/>
  <c r="F304" i="3"/>
  <c r="E304" i="3"/>
  <c r="D304" i="3"/>
  <c r="G303" i="3"/>
  <c r="F303" i="3"/>
  <c r="E303" i="3"/>
  <c r="D303" i="3"/>
  <c r="G302" i="3"/>
  <c r="F302" i="3"/>
  <c r="E302" i="3"/>
  <c r="D302" i="3"/>
  <c r="G301" i="3"/>
  <c r="F301" i="3"/>
  <c r="E301" i="3"/>
  <c r="D301" i="3"/>
  <c r="G300" i="3"/>
  <c r="F300" i="3"/>
  <c r="E300" i="3"/>
  <c r="D300" i="3"/>
  <c r="G299" i="3"/>
  <c r="F299" i="3"/>
  <c r="E299" i="3"/>
  <c r="D299" i="3"/>
  <c r="G298" i="3"/>
  <c r="F298" i="3"/>
  <c r="E298" i="3"/>
  <c r="D298" i="3"/>
  <c r="G297" i="3"/>
  <c r="F297" i="3"/>
  <c r="E297" i="3"/>
  <c r="D297" i="3"/>
  <c r="G296" i="3"/>
  <c r="F296" i="3"/>
  <c r="E296" i="3"/>
  <c r="D296" i="3"/>
  <c r="G295" i="3"/>
  <c r="F295" i="3"/>
  <c r="E295" i="3"/>
  <c r="D295" i="3"/>
  <c r="G294" i="3"/>
  <c r="F294" i="3"/>
  <c r="E294" i="3"/>
  <c r="D294" i="3"/>
  <c r="G293" i="3"/>
  <c r="F293" i="3"/>
  <c r="E293" i="3"/>
  <c r="D293" i="3"/>
  <c r="G292" i="3"/>
  <c r="F292" i="3"/>
  <c r="E292" i="3"/>
  <c r="D292" i="3"/>
  <c r="G291" i="3"/>
  <c r="F291" i="3"/>
  <c r="E291" i="3"/>
  <c r="D291" i="3"/>
  <c r="G290" i="3"/>
  <c r="F290" i="3"/>
  <c r="E290" i="3"/>
  <c r="D290" i="3"/>
  <c r="G289" i="3"/>
  <c r="F289" i="3"/>
  <c r="E289" i="3"/>
  <c r="D289" i="3"/>
  <c r="G288" i="3"/>
  <c r="F288" i="3"/>
  <c r="E288" i="3"/>
  <c r="D288" i="3"/>
  <c r="G287" i="3"/>
  <c r="F287" i="3"/>
  <c r="E287" i="3"/>
  <c r="D287" i="3"/>
  <c r="G286" i="3"/>
  <c r="F286" i="3"/>
  <c r="E286" i="3"/>
  <c r="D286" i="3"/>
  <c r="G285" i="3"/>
  <c r="F285" i="3"/>
  <c r="E285" i="3"/>
  <c r="D285" i="3"/>
  <c r="G284" i="3"/>
  <c r="F284" i="3"/>
  <c r="E284" i="3"/>
  <c r="D284" i="3"/>
  <c r="G283" i="3"/>
  <c r="F283" i="3"/>
  <c r="E283" i="3"/>
  <c r="D283" i="3"/>
  <c r="G282" i="3"/>
  <c r="F282" i="3"/>
  <c r="E282" i="3"/>
  <c r="D282" i="3"/>
  <c r="G281" i="3"/>
  <c r="F281" i="3"/>
  <c r="E281" i="3"/>
  <c r="D281" i="3"/>
  <c r="G280" i="3"/>
  <c r="F280" i="3"/>
  <c r="E280" i="3"/>
  <c r="D280" i="3"/>
  <c r="G279" i="3"/>
  <c r="F279" i="3"/>
  <c r="E279" i="3"/>
  <c r="D279" i="3"/>
  <c r="G278" i="3"/>
  <c r="F278" i="3"/>
  <c r="E278" i="3"/>
  <c r="D278" i="3"/>
  <c r="G277" i="3"/>
  <c r="F277" i="3"/>
  <c r="E277" i="3"/>
  <c r="D277" i="3"/>
  <c r="G276" i="3"/>
  <c r="F276" i="3"/>
  <c r="E276" i="3"/>
  <c r="D276" i="3"/>
  <c r="G275" i="3"/>
  <c r="F275" i="3"/>
  <c r="E275" i="3"/>
  <c r="D275" i="3"/>
  <c r="G274" i="3"/>
  <c r="F274" i="3"/>
  <c r="E274" i="3"/>
  <c r="D274" i="3"/>
  <c r="G273" i="3"/>
  <c r="F273" i="3"/>
  <c r="E273" i="3"/>
  <c r="D273" i="3"/>
  <c r="G272" i="3"/>
  <c r="F272" i="3"/>
  <c r="E272" i="3"/>
  <c r="D272" i="3"/>
  <c r="G271" i="3"/>
  <c r="F271" i="3"/>
  <c r="E271" i="3"/>
  <c r="D271" i="3"/>
  <c r="G270" i="3"/>
  <c r="F270" i="3"/>
  <c r="E270" i="3"/>
  <c r="D270" i="3"/>
  <c r="G269" i="3"/>
  <c r="F269" i="3"/>
  <c r="E269" i="3"/>
  <c r="D269" i="3"/>
  <c r="G268" i="3"/>
  <c r="F268" i="3"/>
  <c r="E268" i="3"/>
  <c r="D268" i="3"/>
  <c r="G267" i="3"/>
  <c r="F267" i="3"/>
  <c r="E267" i="3"/>
  <c r="D267" i="3"/>
  <c r="G266" i="3"/>
  <c r="F266" i="3"/>
  <c r="E266" i="3"/>
  <c r="D266" i="3"/>
  <c r="G265" i="3"/>
  <c r="F265" i="3"/>
  <c r="E265" i="3"/>
  <c r="D265" i="3"/>
  <c r="G264" i="3"/>
  <c r="F264" i="3"/>
  <c r="E264" i="3"/>
  <c r="D264" i="3"/>
  <c r="G263" i="3"/>
  <c r="F263" i="3"/>
  <c r="E263" i="3"/>
  <c r="D263" i="3"/>
  <c r="G262" i="3"/>
  <c r="F262" i="3"/>
  <c r="E262" i="3"/>
  <c r="D262" i="3"/>
  <c r="G261" i="3"/>
  <c r="F261" i="3"/>
  <c r="E261" i="3"/>
  <c r="D261" i="3"/>
  <c r="G260" i="3"/>
  <c r="F260" i="3"/>
  <c r="E260" i="3"/>
  <c r="D260" i="3"/>
  <c r="G259" i="3"/>
  <c r="F259" i="3"/>
  <c r="E259" i="3"/>
  <c r="D259" i="3"/>
  <c r="G258" i="3"/>
  <c r="F258" i="3"/>
  <c r="E258" i="3"/>
  <c r="D258" i="3"/>
  <c r="G257" i="3"/>
  <c r="F257" i="3"/>
  <c r="E257" i="3"/>
  <c r="D257" i="3"/>
  <c r="G256" i="3"/>
  <c r="F256" i="3"/>
  <c r="E256" i="3"/>
  <c r="D256" i="3"/>
  <c r="G255" i="3"/>
  <c r="F255" i="3"/>
  <c r="E255" i="3"/>
  <c r="D255" i="3"/>
  <c r="G254" i="3"/>
  <c r="F254" i="3"/>
  <c r="E254" i="3"/>
  <c r="D254" i="3"/>
  <c r="G253" i="3"/>
  <c r="F253" i="3"/>
  <c r="E253" i="3"/>
  <c r="D253" i="3"/>
  <c r="G252" i="3"/>
  <c r="F252" i="3"/>
  <c r="E252" i="3"/>
  <c r="D252" i="3"/>
  <c r="G251" i="3"/>
  <c r="F251" i="3"/>
  <c r="E251" i="3"/>
  <c r="D251" i="3"/>
  <c r="G250" i="3"/>
  <c r="F250" i="3"/>
  <c r="E250" i="3"/>
  <c r="D250" i="3"/>
  <c r="G249" i="3"/>
  <c r="F249" i="3"/>
  <c r="E249" i="3"/>
  <c r="D249" i="3"/>
  <c r="G248" i="3"/>
  <c r="F248" i="3"/>
  <c r="E248" i="3"/>
  <c r="D248" i="3"/>
  <c r="G247" i="3"/>
  <c r="F247" i="3"/>
  <c r="E247" i="3"/>
  <c r="D247" i="3"/>
  <c r="G246" i="3"/>
  <c r="F246" i="3"/>
  <c r="E246" i="3"/>
  <c r="D246" i="3"/>
  <c r="G245" i="3"/>
  <c r="F245" i="3"/>
  <c r="E245" i="3"/>
  <c r="D245" i="3"/>
  <c r="G244" i="3"/>
  <c r="F244" i="3"/>
  <c r="E244" i="3"/>
  <c r="D244" i="3"/>
  <c r="G243" i="3"/>
  <c r="F243" i="3"/>
  <c r="E243" i="3"/>
  <c r="D243" i="3"/>
  <c r="G242" i="3"/>
  <c r="F242" i="3"/>
  <c r="E242" i="3"/>
  <c r="D242" i="3"/>
  <c r="G238" i="3"/>
  <c r="F238" i="3"/>
  <c r="E238" i="3"/>
  <c r="D238" i="3"/>
  <c r="G237" i="3"/>
  <c r="F237" i="3"/>
  <c r="E237" i="3"/>
  <c r="D237" i="3"/>
  <c r="G236" i="3"/>
  <c r="F236" i="3"/>
  <c r="E236" i="3"/>
  <c r="D236" i="3"/>
  <c r="G235" i="3"/>
  <c r="F235" i="3"/>
  <c r="E235" i="3"/>
  <c r="D235" i="3"/>
  <c r="G234" i="3"/>
  <c r="F234" i="3"/>
  <c r="E234" i="3"/>
  <c r="D234" i="3"/>
  <c r="G233" i="3"/>
  <c r="F233" i="3"/>
  <c r="E233" i="3"/>
  <c r="D233" i="3"/>
  <c r="G232" i="3"/>
  <c r="F232" i="3"/>
  <c r="E232" i="3"/>
  <c r="D232" i="3"/>
  <c r="G231" i="3"/>
  <c r="F231" i="3"/>
  <c r="E231" i="3"/>
  <c r="D231" i="3"/>
  <c r="G230" i="3"/>
  <c r="F230" i="3"/>
  <c r="E230" i="3"/>
  <c r="D230" i="3"/>
  <c r="G229" i="3"/>
  <c r="F229" i="3"/>
  <c r="E229" i="3"/>
  <c r="D229" i="3"/>
  <c r="G228" i="3"/>
  <c r="F228" i="3"/>
  <c r="E228" i="3"/>
  <c r="D228" i="3"/>
  <c r="G227" i="3"/>
  <c r="F227" i="3"/>
  <c r="E227" i="3"/>
  <c r="D227" i="3"/>
  <c r="G226" i="3"/>
  <c r="F226" i="3"/>
  <c r="E226" i="3"/>
  <c r="D226" i="3"/>
  <c r="G225" i="3"/>
  <c r="F225" i="3"/>
  <c r="E225" i="3"/>
  <c r="D225" i="3"/>
  <c r="G224" i="3"/>
  <c r="F224" i="3"/>
  <c r="E224" i="3"/>
  <c r="D224" i="3"/>
  <c r="G223" i="3"/>
  <c r="F223" i="3"/>
  <c r="E223" i="3"/>
  <c r="D223" i="3"/>
  <c r="G222" i="3"/>
  <c r="F222" i="3"/>
  <c r="E222" i="3"/>
  <c r="D222" i="3"/>
  <c r="G221" i="3"/>
  <c r="F221" i="3"/>
  <c r="E221" i="3"/>
  <c r="D221" i="3"/>
  <c r="G220" i="3"/>
  <c r="F220" i="3"/>
  <c r="E220" i="3"/>
  <c r="D220" i="3"/>
  <c r="G219" i="3"/>
  <c r="F219" i="3"/>
  <c r="E219" i="3"/>
  <c r="D219" i="3"/>
  <c r="G218" i="3"/>
  <c r="F218" i="3"/>
  <c r="E218" i="3"/>
  <c r="D218" i="3"/>
  <c r="G217" i="3"/>
  <c r="F217" i="3"/>
  <c r="E217" i="3"/>
  <c r="D217" i="3"/>
  <c r="G216" i="3"/>
  <c r="F216" i="3"/>
  <c r="E216" i="3"/>
  <c r="D216" i="3"/>
  <c r="G215" i="3"/>
  <c r="F215" i="3"/>
  <c r="E215" i="3"/>
  <c r="D215" i="3"/>
  <c r="G214" i="3"/>
  <c r="F214" i="3"/>
  <c r="E214" i="3"/>
  <c r="D214" i="3"/>
  <c r="G213" i="3"/>
  <c r="F213" i="3"/>
  <c r="E213" i="3"/>
  <c r="D213" i="3"/>
  <c r="G212" i="3"/>
  <c r="F212" i="3"/>
  <c r="E212" i="3"/>
  <c r="D212" i="3"/>
  <c r="G211" i="3"/>
  <c r="F211" i="3"/>
  <c r="E211" i="3"/>
  <c r="D211" i="3"/>
  <c r="G210" i="3"/>
  <c r="F210" i="3"/>
  <c r="E210" i="3"/>
  <c r="D210" i="3"/>
  <c r="G209" i="3"/>
  <c r="F209" i="3"/>
  <c r="E209" i="3"/>
  <c r="D209" i="3"/>
  <c r="G208" i="3"/>
  <c r="F208" i="3"/>
  <c r="E208" i="3"/>
  <c r="D208" i="3"/>
  <c r="G207" i="3"/>
  <c r="F207" i="3"/>
  <c r="E207" i="3"/>
  <c r="D207" i="3"/>
  <c r="G206" i="3"/>
  <c r="F206" i="3"/>
  <c r="E206" i="3"/>
  <c r="D206" i="3"/>
  <c r="G205" i="3"/>
  <c r="F205" i="3"/>
  <c r="E205" i="3"/>
  <c r="D205" i="3"/>
  <c r="G204" i="3"/>
  <c r="F204" i="3"/>
  <c r="E204" i="3"/>
  <c r="D204" i="3"/>
  <c r="G203" i="3"/>
  <c r="F203" i="3"/>
  <c r="E203" i="3"/>
  <c r="D203" i="3"/>
  <c r="G202" i="3"/>
  <c r="F202" i="3"/>
  <c r="E202" i="3"/>
  <c r="D202" i="3"/>
  <c r="G201" i="3"/>
  <c r="F201" i="3"/>
  <c r="E201" i="3"/>
  <c r="D201" i="3"/>
  <c r="G200" i="3"/>
  <c r="F200" i="3"/>
  <c r="E200" i="3"/>
  <c r="D200" i="3"/>
  <c r="G199" i="3"/>
  <c r="F199" i="3"/>
  <c r="E199" i="3"/>
  <c r="D199" i="3"/>
  <c r="G198" i="3"/>
  <c r="F198" i="3"/>
  <c r="E198" i="3"/>
  <c r="D198" i="3"/>
  <c r="G197" i="3"/>
  <c r="F197" i="3"/>
  <c r="E197" i="3"/>
  <c r="D197" i="3"/>
  <c r="G196" i="3"/>
  <c r="F196" i="3"/>
  <c r="E196" i="3"/>
  <c r="D196" i="3"/>
  <c r="G195" i="3"/>
  <c r="F195" i="3"/>
  <c r="E195" i="3"/>
  <c r="D195" i="3"/>
  <c r="G194" i="3"/>
  <c r="F194" i="3"/>
  <c r="E194" i="3"/>
  <c r="D194" i="3"/>
  <c r="G193" i="3"/>
  <c r="F193" i="3"/>
  <c r="E193" i="3"/>
  <c r="D193" i="3"/>
  <c r="G192" i="3"/>
  <c r="F192" i="3"/>
  <c r="E192" i="3"/>
  <c r="D192" i="3"/>
  <c r="G191" i="3"/>
  <c r="F191" i="3"/>
  <c r="E191" i="3"/>
  <c r="D191" i="3"/>
  <c r="G190" i="3"/>
  <c r="F190" i="3"/>
  <c r="E190" i="3"/>
  <c r="D190" i="3"/>
  <c r="G189" i="3"/>
  <c r="F189" i="3"/>
  <c r="E189" i="3"/>
  <c r="D189" i="3"/>
  <c r="G188" i="3"/>
  <c r="F188" i="3"/>
  <c r="E188" i="3"/>
  <c r="D188" i="3"/>
  <c r="G187" i="3"/>
  <c r="F187" i="3"/>
  <c r="E187" i="3"/>
  <c r="D187" i="3"/>
  <c r="G186" i="3"/>
  <c r="F186" i="3"/>
  <c r="E186" i="3"/>
  <c r="D186" i="3"/>
  <c r="G185" i="3"/>
  <c r="F185" i="3"/>
  <c r="E185" i="3"/>
  <c r="D185" i="3"/>
  <c r="G184" i="3"/>
  <c r="F184" i="3"/>
  <c r="E184" i="3"/>
  <c r="D184" i="3"/>
  <c r="G183" i="3"/>
  <c r="F183" i="3"/>
  <c r="E183" i="3"/>
  <c r="D183" i="3"/>
  <c r="G182" i="3"/>
  <c r="F182" i="3"/>
  <c r="E182" i="3"/>
  <c r="D182" i="3"/>
  <c r="G178" i="3"/>
  <c r="F178" i="3"/>
  <c r="E178" i="3"/>
  <c r="D178" i="3"/>
  <c r="G177" i="3"/>
  <c r="F177" i="3"/>
  <c r="E177" i="3"/>
  <c r="D177" i="3"/>
  <c r="G176" i="3"/>
  <c r="F176" i="3"/>
  <c r="E176" i="3"/>
  <c r="D176" i="3"/>
  <c r="G175" i="3"/>
  <c r="F175" i="3"/>
  <c r="E175" i="3"/>
  <c r="D175" i="3"/>
  <c r="G174" i="3"/>
  <c r="F174" i="3"/>
  <c r="E174" i="3"/>
  <c r="D174" i="3"/>
  <c r="G173" i="3"/>
  <c r="F173" i="3"/>
  <c r="E173" i="3"/>
  <c r="D173" i="3"/>
  <c r="G169" i="3"/>
  <c r="F169" i="3"/>
  <c r="E169" i="3"/>
  <c r="D169" i="3"/>
  <c r="G168" i="3"/>
  <c r="F168" i="3"/>
  <c r="E168" i="3"/>
  <c r="D168" i="3"/>
  <c r="G167" i="3"/>
  <c r="F167" i="3"/>
  <c r="E167" i="3"/>
  <c r="D167" i="3"/>
  <c r="G166" i="3"/>
  <c r="F166" i="3"/>
  <c r="E166" i="3"/>
  <c r="D166" i="3"/>
  <c r="G165" i="3"/>
  <c r="F165" i="3"/>
  <c r="E165" i="3"/>
  <c r="D165" i="3"/>
  <c r="G164" i="3"/>
  <c r="F164" i="3"/>
  <c r="E164" i="3"/>
  <c r="D164" i="3"/>
  <c r="G163" i="3"/>
  <c r="F163" i="3"/>
  <c r="E163" i="3"/>
  <c r="D163" i="3"/>
  <c r="G162" i="3"/>
  <c r="F162" i="3"/>
  <c r="E162" i="3"/>
  <c r="D162" i="3"/>
  <c r="G161" i="3"/>
  <c r="F161" i="3"/>
  <c r="E161" i="3"/>
  <c r="D161" i="3"/>
  <c r="G160" i="3"/>
  <c r="F160" i="3"/>
  <c r="E160" i="3"/>
  <c r="D160" i="3"/>
  <c r="G159" i="3"/>
  <c r="F159" i="3"/>
  <c r="E159" i="3"/>
  <c r="D159" i="3"/>
  <c r="G158" i="3"/>
  <c r="F158" i="3"/>
  <c r="E158" i="3"/>
  <c r="D158" i="3"/>
  <c r="G157" i="3"/>
  <c r="F157" i="3"/>
  <c r="E157" i="3"/>
  <c r="D157" i="3"/>
  <c r="G156" i="3"/>
  <c r="F156" i="3"/>
  <c r="E156" i="3"/>
  <c r="D156" i="3"/>
  <c r="G155" i="3"/>
  <c r="F155" i="3"/>
  <c r="E155" i="3"/>
  <c r="D155" i="3"/>
  <c r="G154" i="3"/>
  <c r="F154" i="3"/>
  <c r="E154" i="3"/>
  <c r="D154" i="3"/>
  <c r="G153" i="3"/>
  <c r="F153" i="3"/>
  <c r="E153" i="3"/>
  <c r="D153" i="3"/>
  <c r="G152" i="3"/>
  <c r="F152" i="3"/>
  <c r="E152" i="3"/>
  <c r="D152" i="3"/>
  <c r="G151" i="3"/>
  <c r="F151" i="3"/>
  <c r="E151" i="3"/>
  <c r="D151" i="3"/>
  <c r="G150" i="3"/>
  <c r="F150" i="3"/>
  <c r="E150" i="3"/>
  <c r="D150" i="3"/>
  <c r="G149" i="3"/>
  <c r="F149" i="3"/>
  <c r="E149" i="3"/>
  <c r="D149" i="3"/>
  <c r="G148" i="3"/>
  <c r="F148" i="3"/>
  <c r="E148" i="3"/>
  <c r="D148" i="3"/>
  <c r="G147" i="3"/>
  <c r="F147" i="3"/>
  <c r="E147" i="3"/>
  <c r="D147" i="3"/>
  <c r="G146" i="3"/>
  <c r="F146" i="3"/>
  <c r="E146" i="3"/>
  <c r="D146" i="3"/>
  <c r="G145" i="3"/>
  <c r="F145" i="3"/>
  <c r="E145" i="3"/>
  <c r="D145" i="3"/>
  <c r="G144" i="3"/>
  <c r="F144" i="3"/>
  <c r="E144" i="3"/>
  <c r="D144" i="3"/>
  <c r="G143" i="3"/>
  <c r="F143" i="3"/>
  <c r="E143" i="3"/>
  <c r="D143" i="3"/>
  <c r="G142" i="3"/>
  <c r="F142" i="3"/>
  <c r="E142" i="3"/>
  <c r="D142" i="3"/>
  <c r="G141" i="3"/>
  <c r="F141" i="3"/>
  <c r="E141" i="3"/>
  <c r="D141" i="3"/>
  <c r="G140" i="3"/>
  <c r="F140" i="3"/>
  <c r="E140" i="3"/>
  <c r="D140" i="3"/>
  <c r="G139" i="3"/>
  <c r="F139" i="3"/>
  <c r="E139" i="3"/>
  <c r="D139" i="3"/>
  <c r="G138" i="3"/>
  <c r="F138" i="3"/>
  <c r="E138" i="3"/>
  <c r="D138" i="3"/>
  <c r="G137" i="3"/>
  <c r="F137" i="3"/>
  <c r="E137" i="3"/>
  <c r="D137" i="3"/>
  <c r="G136" i="3"/>
  <c r="F136" i="3"/>
  <c r="E136" i="3"/>
  <c r="D136" i="3"/>
  <c r="G135" i="3"/>
  <c r="F135" i="3"/>
  <c r="E135" i="3"/>
  <c r="D135" i="3"/>
  <c r="G134" i="3"/>
  <c r="F134" i="3"/>
  <c r="E134" i="3"/>
  <c r="D134" i="3"/>
  <c r="G133" i="3"/>
  <c r="F133" i="3"/>
  <c r="E133" i="3"/>
  <c r="D133" i="3"/>
  <c r="G132" i="3"/>
  <c r="F132" i="3"/>
  <c r="E132" i="3"/>
  <c r="D132" i="3"/>
  <c r="G131" i="3"/>
  <c r="F131" i="3"/>
  <c r="E131" i="3"/>
  <c r="D131" i="3"/>
  <c r="G130" i="3"/>
  <c r="F130" i="3"/>
  <c r="E130" i="3"/>
  <c r="D130" i="3"/>
  <c r="G129" i="3"/>
  <c r="F129" i="3"/>
  <c r="E129" i="3"/>
  <c r="D129" i="3"/>
  <c r="G128" i="3"/>
  <c r="F128" i="3"/>
  <c r="E128" i="3"/>
  <c r="D128" i="3"/>
  <c r="G127" i="3"/>
  <c r="F127" i="3"/>
  <c r="E127" i="3"/>
  <c r="D127" i="3"/>
  <c r="G126" i="3"/>
  <c r="F126" i="3"/>
  <c r="E126" i="3"/>
  <c r="D126" i="3"/>
  <c r="G125" i="3"/>
  <c r="F125" i="3"/>
  <c r="E125" i="3"/>
  <c r="D125" i="3"/>
  <c r="G124" i="3"/>
  <c r="F124" i="3"/>
  <c r="E124" i="3"/>
  <c r="D124" i="3"/>
  <c r="G123" i="3"/>
  <c r="F123" i="3"/>
  <c r="E123" i="3"/>
  <c r="D123" i="3"/>
  <c r="G122" i="3"/>
  <c r="F122" i="3"/>
  <c r="E122" i="3"/>
  <c r="D122" i="3"/>
  <c r="G121" i="3"/>
  <c r="F121" i="3"/>
  <c r="E121" i="3"/>
  <c r="D121" i="3"/>
  <c r="G120" i="3"/>
  <c r="F120" i="3"/>
  <c r="E120" i="3"/>
  <c r="D120" i="3"/>
  <c r="G119" i="3"/>
  <c r="F119" i="3"/>
  <c r="E119" i="3"/>
  <c r="D119" i="3"/>
  <c r="G118" i="3"/>
  <c r="F118" i="3"/>
  <c r="E118" i="3"/>
  <c r="D118" i="3"/>
  <c r="G117" i="3"/>
  <c r="F117" i="3"/>
  <c r="E117" i="3"/>
  <c r="D117" i="3"/>
  <c r="G116" i="3"/>
  <c r="F116" i="3"/>
  <c r="E116" i="3"/>
  <c r="D116" i="3"/>
  <c r="G115" i="3"/>
  <c r="F115" i="3"/>
  <c r="E115" i="3"/>
  <c r="D115" i="3"/>
  <c r="G114" i="3"/>
  <c r="F114" i="3"/>
  <c r="E114" i="3"/>
  <c r="D114" i="3"/>
  <c r="G113" i="3"/>
  <c r="F113" i="3"/>
  <c r="E113" i="3"/>
  <c r="D113" i="3"/>
  <c r="G112" i="3"/>
  <c r="F112" i="3"/>
  <c r="E112" i="3"/>
  <c r="D112" i="3"/>
  <c r="G111" i="3"/>
  <c r="F111" i="3"/>
  <c r="E111" i="3"/>
  <c r="D111" i="3"/>
  <c r="G110" i="3"/>
  <c r="F110" i="3"/>
  <c r="E110" i="3"/>
  <c r="D110" i="3"/>
  <c r="G109" i="3"/>
  <c r="F109" i="3"/>
  <c r="E109" i="3"/>
  <c r="D109" i="3"/>
  <c r="G108" i="3"/>
  <c r="F108" i="3"/>
  <c r="E108" i="3"/>
  <c r="D108" i="3"/>
  <c r="G107" i="3"/>
  <c r="F107" i="3"/>
  <c r="E107" i="3"/>
  <c r="D107" i="3"/>
  <c r="G106" i="3"/>
  <c r="F106" i="3"/>
  <c r="E106" i="3"/>
  <c r="D106" i="3"/>
  <c r="G105" i="3"/>
  <c r="F105" i="3"/>
  <c r="E105" i="3"/>
  <c r="D105" i="3"/>
  <c r="G104" i="3"/>
  <c r="F104" i="3"/>
  <c r="E104" i="3"/>
  <c r="D104" i="3"/>
  <c r="G103" i="3"/>
  <c r="F103" i="3"/>
  <c r="E103" i="3"/>
  <c r="D103" i="3"/>
  <c r="G102" i="3"/>
  <c r="F102" i="3"/>
  <c r="E102" i="3"/>
  <c r="D102" i="3"/>
  <c r="G101" i="3"/>
  <c r="F101" i="3"/>
  <c r="E101" i="3"/>
  <c r="D101" i="3"/>
  <c r="G97" i="3"/>
  <c r="F97" i="3"/>
  <c r="E97" i="3"/>
  <c r="D97" i="3"/>
  <c r="G96" i="3"/>
  <c r="F96" i="3"/>
  <c r="E96" i="3"/>
  <c r="D96" i="3"/>
  <c r="G95" i="3"/>
  <c r="F95" i="3"/>
  <c r="E95" i="3"/>
  <c r="D95" i="3"/>
  <c r="G94" i="3"/>
  <c r="F94" i="3"/>
  <c r="E94" i="3"/>
  <c r="D94" i="3"/>
  <c r="G93" i="3"/>
  <c r="F93" i="3"/>
  <c r="E93" i="3"/>
  <c r="D93" i="3"/>
  <c r="G92" i="3"/>
  <c r="F92" i="3"/>
  <c r="E92" i="3"/>
  <c r="D92" i="3"/>
  <c r="G91" i="3"/>
  <c r="F91" i="3"/>
  <c r="E91" i="3"/>
  <c r="D91" i="3"/>
  <c r="G90" i="3"/>
  <c r="F90" i="3"/>
  <c r="E90" i="3"/>
  <c r="D90" i="3"/>
  <c r="G89" i="3"/>
  <c r="F89" i="3"/>
  <c r="E89" i="3"/>
  <c r="D89" i="3"/>
  <c r="G88" i="3"/>
  <c r="F88" i="3"/>
  <c r="E88" i="3"/>
  <c r="D88" i="3"/>
  <c r="G87" i="3"/>
  <c r="F87" i="3"/>
  <c r="E87" i="3"/>
  <c r="D87" i="3"/>
  <c r="G86" i="3"/>
  <c r="F86" i="3"/>
  <c r="E86" i="3"/>
  <c r="D86" i="3"/>
  <c r="G85" i="3"/>
  <c r="F85" i="3"/>
  <c r="E85" i="3"/>
  <c r="D85" i="3"/>
  <c r="G84" i="3"/>
  <c r="F84" i="3"/>
  <c r="E84" i="3"/>
  <c r="D84" i="3"/>
  <c r="G83" i="3"/>
  <c r="F83" i="3"/>
  <c r="E83" i="3"/>
  <c r="D83" i="3"/>
  <c r="G82" i="3"/>
  <c r="F82" i="3"/>
  <c r="E82" i="3"/>
  <c r="D82" i="3"/>
  <c r="G81" i="3"/>
  <c r="F81" i="3"/>
  <c r="E81" i="3"/>
  <c r="D81" i="3"/>
  <c r="G80" i="3"/>
  <c r="F80" i="3"/>
  <c r="E80" i="3"/>
  <c r="D80" i="3"/>
  <c r="G79" i="3"/>
  <c r="F79" i="3"/>
  <c r="E79" i="3"/>
  <c r="D79" i="3"/>
  <c r="G78" i="3"/>
  <c r="F78" i="3"/>
  <c r="E78" i="3"/>
  <c r="D78" i="3"/>
  <c r="G77" i="3"/>
  <c r="F77" i="3"/>
  <c r="E77" i="3"/>
  <c r="D77" i="3"/>
  <c r="G76" i="3"/>
  <c r="F76" i="3"/>
  <c r="E76" i="3"/>
  <c r="D76" i="3"/>
  <c r="G75" i="3"/>
  <c r="F75" i="3"/>
  <c r="E75" i="3"/>
  <c r="D75" i="3"/>
  <c r="G74" i="3"/>
  <c r="F74" i="3"/>
  <c r="E74" i="3"/>
  <c r="D74" i="3"/>
  <c r="G73" i="3"/>
  <c r="F73" i="3"/>
  <c r="E73" i="3"/>
  <c r="D73" i="3"/>
  <c r="G72" i="3"/>
  <c r="F72" i="3"/>
  <c r="E72" i="3"/>
  <c r="D72" i="3"/>
  <c r="G71" i="3"/>
  <c r="F71" i="3"/>
  <c r="E71" i="3"/>
  <c r="D71" i="3"/>
  <c r="G70" i="3"/>
  <c r="F70" i="3"/>
  <c r="E70" i="3"/>
  <c r="D70" i="3"/>
  <c r="G69" i="3"/>
  <c r="F69" i="3"/>
  <c r="E69" i="3"/>
  <c r="D69" i="3"/>
  <c r="G68" i="3"/>
  <c r="F68" i="3"/>
  <c r="E68" i="3"/>
  <c r="D68" i="3"/>
  <c r="G67" i="3"/>
  <c r="F67" i="3"/>
  <c r="E67" i="3"/>
  <c r="D67" i="3"/>
  <c r="G66" i="3"/>
  <c r="F66" i="3"/>
  <c r="E66" i="3"/>
  <c r="D66" i="3"/>
  <c r="G65" i="3"/>
  <c r="F65" i="3"/>
  <c r="E65" i="3"/>
  <c r="D65" i="3"/>
  <c r="G64" i="3"/>
  <c r="F64" i="3"/>
  <c r="E64" i="3"/>
  <c r="D64" i="3"/>
  <c r="G63" i="3"/>
  <c r="F63" i="3"/>
  <c r="E63" i="3"/>
  <c r="D63" i="3"/>
  <c r="G62" i="3"/>
  <c r="F62" i="3"/>
  <c r="E62" i="3"/>
  <c r="D62" i="3"/>
  <c r="G61" i="3"/>
  <c r="F61" i="3"/>
  <c r="E61" i="3"/>
  <c r="D61" i="3"/>
  <c r="G60" i="3"/>
  <c r="F60" i="3"/>
  <c r="E60" i="3"/>
  <c r="D60" i="3"/>
  <c r="G59" i="3"/>
  <c r="F59" i="3"/>
  <c r="E59" i="3"/>
  <c r="D59" i="3"/>
  <c r="G58" i="3"/>
  <c r="F58" i="3"/>
  <c r="E58" i="3"/>
  <c r="D58" i="3"/>
  <c r="G57" i="3"/>
  <c r="F57" i="3"/>
  <c r="E57" i="3"/>
  <c r="D57" i="3"/>
  <c r="G56" i="3"/>
  <c r="F56" i="3"/>
  <c r="E56" i="3"/>
  <c r="D56" i="3"/>
  <c r="G55" i="3"/>
  <c r="F55" i="3"/>
  <c r="E55" i="3"/>
  <c r="D55" i="3"/>
  <c r="G54" i="3"/>
  <c r="F54" i="3"/>
  <c r="E54" i="3"/>
  <c r="D54" i="3"/>
  <c r="G53" i="3"/>
  <c r="F53" i="3"/>
  <c r="E53" i="3"/>
  <c r="D53" i="3"/>
  <c r="G52" i="3"/>
  <c r="F52" i="3"/>
  <c r="E52" i="3"/>
  <c r="D52" i="3"/>
  <c r="G51" i="3"/>
  <c r="F51" i="3"/>
  <c r="E51" i="3"/>
  <c r="D51" i="3"/>
  <c r="G50" i="3"/>
  <c r="F50" i="3"/>
  <c r="E50" i="3"/>
  <c r="D50" i="3"/>
  <c r="G49" i="3"/>
  <c r="F49" i="3"/>
  <c r="E49" i="3"/>
  <c r="D49" i="3"/>
  <c r="G48" i="3"/>
  <c r="F48" i="3"/>
  <c r="E48" i="3"/>
  <c r="D48" i="3"/>
  <c r="G47" i="3"/>
  <c r="F47" i="3"/>
  <c r="E47" i="3"/>
  <c r="D47" i="3"/>
  <c r="G46" i="3"/>
  <c r="F46" i="3"/>
  <c r="E46" i="3"/>
  <c r="D46" i="3"/>
  <c r="G45" i="3"/>
  <c r="F45" i="3"/>
  <c r="E45" i="3"/>
  <c r="D45" i="3"/>
  <c r="G44" i="3"/>
  <c r="F44" i="3"/>
  <c r="E44" i="3"/>
  <c r="D44" i="3"/>
  <c r="G43" i="3"/>
  <c r="F43" i="3"/>
  <c r="E43" i="3"/>
  <c r="D43" i="3"/>
  <c r="G42" i="3"/>
  <c r="F42" i="3"/>
  <c r="E42" i="3"/>
  <c r="D42" i="3"/>
  <c r="G41" i="3"/>
  <c r="F41" i="3"/>
  <c r="E41" i="3"/>
  <c r="D41" i="3"/>
  <c r="G40" i="3"/>
  <c r="F40" i="3"/>
  <c r="E40" i="3"/>
  <c r="D40" i="3"/>
  <c r="G39" i="3"/>
  <c r="F39" i="3"/>
  <c r="E39" i="3"/>
  <c r="D39" i="3"/>
  <c r="G38" i="3"/>
  <c r="F38" i="3"/>
  <c r="E38" i="3"/>
  <c r="D38" i="3"/>
  <c r="G37" i="3"/>
  <c r="F37" i="3"/>
  <c r="E37" i="3"/>
  <c r="D37" i="3"/>
  <c r="G36" i="3"/>
  <c r="F36" i="3"/>
  <c r="E36" i="3"/>
  <c r="D36" i="3"/>
  <c r="G35" i="3"/>
  <c r="F35" i="3"/>
  <c r="E35" i="3"/>
  <c r="D35" i="3"/>
  <c r="G34" i="3"/>
  <c r="F34" i="3"/>
  <c r="E34" i="3"/>
  <c r="D34" i="3"/>
  <c r="G33" i="3"/>
  <c r="F33" i="3"/>
  <c r="E33" i="3"/>
  <c r="D33" i="3"/>
  <c r="G32" i="3"/>
  <c r="F32" i="3"/>
  <c r="E32" i="3"/>
  <c r="D32" i="3"/>
  <c r="G31" i="3"/>
  <c r="F31" i="3"/>
  <c r="E31" i="3"/>
  <c r="D31" i="3"/>
  <c r="G30" i="3"/>
  <c r="F30" i="3"/>
  <c r="E30" i="3"/>
  <c r="D30" i="3"/>
  <c r="G29" i="3"/>
  <c r="F29" i="3"/>
  <c r="E29" i="3"/>
  <c r="D29" i="3"/>
  <c r="G28" i="3"/>
  <c r="F28" i="3"/>
  <c r="E28" i="3"/>
  <c r="D28" i="3"/>
  <c r="G27" i="3"/>
  <c r="F27" i="3"/>
  <c r="E27" i="3"/>
  <c r="D27" i="3"/>
  <c r="G26" i="3"/>
  <c r="F26" i="3"/>
  <c r="E26" i="3"/>
  <c r="D26" i="3"/>
  <c r="G25" i="3"/>
  <c r="F25" i="3"/>
  <c r="E25" i="3"/>
  <c r="D25" i="3"/>
  <c r="G24" i="3"/>
  <c r="F24" i="3"/>
  <c r="E24" i="3"/>
  <c r="D24" i="3"/>
  <c r="G23" i="3"/>
  <c r="F23" i="3"/>
  <c r="E23" i="3"/>
  <c r="D23" i="3"/>
  <c r="G22" i="3"/>
  <c r="F22" i="3"/>
  <c r="E22" i="3"/>
  <c r="D22" i="3"/>
  <c r="G21" i="3"/>
  <c r="F21" i="3"/>
  <c r="E21" i="3"/>
  <c r="D21" i="3"/>
  <c r="G20" i="3"/>
  <c r="F20" i="3"/>
  <c r="E20" i="3"/>
  <c r="D20" i="3"/>
  <c r="G19" i="3"/>
  <c r="F19" i="3"/>
  <c r="E19" i="3"/>
  <c r="D19" i="3"/>
  <c r="G18" i="3"/>
  <c r="F18" i="3"/>
  <c r="E18" i="3"/>
  <c r="D18" i="3"/>
  <c r="G17" i="3"/>
  <c r="F17" i="3"/>
  <c r="E17" i="3"/>
  <c r="D17" i="3"/>
  <c r="G16" i="3"/>
  <c r="F16" i="3"/>
  <c r="E16" i="3"/>
  <c r="D16" i="3"/>
  <c r="G15" i="3"/>
  <c r="F15" i="3"/>
  <c r="E15" i="3"/>
  <c r="D15" i="3"/>
  <c r="G14" i="3"/>
  <c r="F14" i="3"/>
  <c r="E14" i="3"/>
  <c r="D14" i="3"/>
  <c r="G13" i="3"/>
  <c r="F13" i="3"/>
  <c r="E13" i="3"/>
  <c r="D13" i="3"/>
  <c r="C103" i="2"/>
  <c r="D103" i="2"/>
  <c r="E103" i="2"/>
  <c r="F103" i="2"/>
  <c r="G103" i="2"/>
  <c r="H103" i="2"/>
  <c r="I103" i="2"/>
  <c r="C104" i="2"/>
  <c r="D104" i="2"/>
  <c r="E104" i="2"/>
  <c r="F104" i="2"/>
  <c r="G104" i="2"/>
  <c r="H104" i="2"/>
  <c r="I104" i="2"/>
  <c r="C105" i="2"/>
  <c r="D105" i="2"/>
  <c r="E105" i="2"/>
  <c r="F105" i="2"/>
  <c r="G105" i="2"/>
  <c r="H105" i="2"/>
  <c r="I105" i="2"/>
  <c r="C106" i="2"/>
  <c r="D106" i="2"/>
  <c r="E106" i="2"/>
  <c r="F106" i="2"/>
  <c r="G106" i="2"/>
  <c r="H106" i="2"/>
  <c r="I106" i="2"/>
  <c r="C107" i="2"/>
  <c r="D107" i="2"/>
  <c r="E107" i="2"/>
  <c r="F107" i="2"/>
  <c r="G107" i="2"/>
  <c r="H107" i="2"/>
  <c r="I107" i="2"/>
  <c r="C108" i="2"/>
  <c r="D108" i="2"/>
  <c r="E108" i="2"/>
  <c r="F108" i="2"/>
  <c r="G108" i="2"/>
  <c r="H108" i="2"/>
  <c r="I108" i="2"/>
  <c r="C109" i="2"/>
  <c r="D109" i="2"/>
  <c r="E109" i="2"/>
  <c r="F109" i="2"/>
  <c r="G109" i="2"/>
  <c r="H109" i="2"/>
  <c r="I109" i="2"/>
  <c r="C110" i="2"/>
  <c r="D110" i="2"/>
  <c r="E110" i="2"/>
  <c r="F110" i="2"/>
  <c r="G110" i="2"/>
  <c r="H110" i="2"/>
  <c r="I110" i="2"/>
  <c r="C111" i="2"/>
  <c r="D111" i="2"/>
  <c r="E111" i="2"/>
  <c r="F111" i="2"/>
  <c r="G111" i="2"/>
  <c r="H111" i="2"/>
  <c r="I111" i="2"/>
  <c r="C112" i="2"/>
  <c r="D112" i="2"/>
  <c r="E112" i="2"/>
  <c r="F112" i="2"/>
  <c r="G112" i="2"/>
  <c r="H112" i="2"/>
  <c r="I112" i="2"/>
  <c r="C113" i="2"/>
  <c r="D113" i="2"/>
  <c r="E113" i="2"/>
  <c r="F113" i="2"/>
  <c r="G113" i="2"/>
  <c r="H113" i="2"/>
  <c r="I113" i="2"/>
  <c r="I102" i="2"/>
  <c r="H102" i="2"/>
  <c r="G102" i="2"/>
  <c r="F102" i="2"/>
  <c r="E102" i="2"/>
  <c r="D102" i="2"/>
  <c r="C102" i="2"/>
  <c r="G98" i="2" l="1"/>
  <c r="F98" i="2"/>
  <c r="E98" i="2"/>
  <c r="D98" i="2"/>
  <c r="C98" i="2"/>
  <c r="C89" i="2"/>
  <c r="C88" i="2"/>
  <c r="E94" i="2"/>
  <c r="D94" i="2"/>
  <c r="E93" i="2"/>
  <c r="D93" i="2"/>
  <c r="E92" i="2"/>
  <c r="D92" i="2"/>
  <c r="E89" i="2"/>
  <c r="D89" i="2"/>
  <c r="I88" i="2"/>
  <c r="H88" i="2"/>
  <c r="G88" i="2"/>
  <c r="F88" i="2"/>
  <c r="E88" i="2"/>
  <c r="D88" i="2"/>
  <c r="I87" i="2"/>
  <c r="H87" i="2"/>
  <c r="G87" i="2"/>
  <c r="F87" i="2"/>
  <c r="E87" i="2"/>
  <c r="D87" i="2"/>
  <c r="C87" i="2"/>
  <c r="C83" i="2"/>
  <c r="E78" i="2"/>
  <c r="D78" i="2"/>
  <c r="C78" i="2"/>
  <c r="E77" i="2"/>
  <c r="D77" i="2"/>
  <c r="C77" i="2"/>
  <c r="E76" i="2"/>
  <c r="D76" i="2"/>
  <c r="C76" i="2"/>
  <c r="E75" i="2"/>
  <c r="D75" i="2"/>
  <c r="C75" i="2"/>
  <c r="E74" i="2"/>
  <c r="D74" i="2"/>
  <c r="C74" i="2"/>
  <c r="E73" i="2"/>
  <c r="D73" i="2"/>
  <c r="C73" i="2"/>
  <c r="F64" i="2"/>
  <c r="E64" i="2"/>
  <c r="D64" i="2"/>
  <c r="E69" i="2"/>
  <c r="D69" i="2"/>
  <c r="C69" i="2"/>
  <c r="E68" i="2"/>
  <c r="D68" i="2"/>
  <c r="C68" i="2"/>
  <c r="E58" i="2"/>
  <c r="D58" i="2"/>
  <c r="C58" i="2"/>
  <c r="E57" i="2"/>
  <c r="D57" i="2"/>
  <c r="C57" i="2"/>
  <c r="E56" i="2"/>
  <c r="D56" i="2"/>
  <c r="C56" i="2"/>
  <c r="E55" i="2"/>
  <c r="D55" i="2"/>
  <c r="C55" i="2"/>
  <c r="E54" i="2"/>
  <c r="D54" i="2"/>
  <c r="C54" i="2"/>
  <c r="E53" i="2"/>
  <c r="D53" i="2"/>
  <c r="C53" i="2"/>
  <c r="E52" i="2"/>
  <c r="D52" i="2"/>
  <c r="C52" i="2"/>
  <c r="E51" i="2"/>
  <c r="D51" i="2"/>
  <c r="C51" i="2"/>
  <c r="E50" i="2"/>
  <c r="D50" i="2"/>
  <c r="C50" i="2"/>
  <c r="E49" i="2"/>
  <c r="D49" i="2"/>
  <c r="C49" i="2"/>
  <c r="G43" i="2"/>
  <c r="G42" i="2"/>
  <c r="G41" i="2"/>
  <c r="G40" i="2"/>
  <c r="G37" i="2"/>
  <c r="G36" i="2"/>
  <c r="G35" i="2"/>
  <c r="G34" i="2"/>
  <c r="G33" i="2"/>
  <c r="G32" i="2"/>
  <c r="G31" i="2"/>
  <c r="G30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G29" i="2"/>
  <c r="F29" i="2"/>
  <c r="E29" i="2"/>
  <c r="G28" i="2"/>
  <c r="F28" i="2"/>
  <c r="E28" i="2"/>
  <c r="G27" i="2"/>
  <c r="F27" i="2"/>
  <c r="E27" i="2"/>
  <c r="G25" i="2"/>
  <c r="F25" i="2"/>
  <c r="E25" i="2"/>
  <c r="G24" i="2"/>
  <c r="F24" i="2"/>
  <c r="E24" i="2"/>
  <c r="G19" i="2"/>
  <c r="F19" i="2"/>
  <c r="E19" i="2"/>
  <c r="G18" i="2"/>
  <c r="F18" i="2"/>
  <c r="E18" i="2"/>
  <c r="G16" i="2"/>
  <c r="F16" i="2"/>
  <c r="E16" i="2"/>
  <c r="G15" i="2"/>
  <c r="F15" i="2"/>
  <c r="E15" i="2"/>
  <c r="G14" i="2"/>
  <c r="F14" i="2"/>
  <c r="E14" i="2"/>
  <c r="B2" i="3" l="1"/>
  <c r="B3" i="3"/>
  <c r="B4" i="3"/>
  <c r="B5" i="3"/>
  <c r="D98" i="3"/>
  <c r="E98" i="3"/>
  <c r="F98" i="3"/>
  <c r="G98" i="3"/>
  <c r="D170" i="3"/>
  <c r="E170" i="3"/>
  <c r="F170" i="3"/>
  <c r="G170" i="3"/>
  <c r="D179" i="3"/>
  <c r="E179" i="3"/>
  <c r="F179" i="3"/>
  <c r="G179" i="3"/>
  <c r="D239" i="3"/>
  <c r="E239" i="3"/>
  <c r="F239" i="3"/>
  <c r="G239" i="3"/>
  <c r="D320" i="3"/>
  <c r="E320" i="3"/>
  <c r="F320" i="3"/>
  <c r="G320" i="3"/>
  <c r="D367" i="3"/>
  <c r="E367" i="3"/>
  <c r="F367" i="3"/>
  <c r="G367" i="3"/>
  <c r="D400" i="3"/>
  <c r="E400" i="3"/>
  <c r="F400" i="3"/>
  <c r="G400" i="3"/>
  <c r="D506" i="3"/>
  <c r="E506" i="3"/>
  <c r="F506" i="3"/>
  <c r="G506" i="3"/>
  <c r="H506" i="3"/>
  <c r="I506" i="3"/>
  <c r="D515" i="3"/>
  <c r="E515" i="3"/>
  <c r="F515" i="3"/>
  <c r="G515" i="3"/>
  <c r="H515" i="3"/>
  <c r="I515" i="3"/>
  <c r="D520" i="3"/>
  <c r="E520" i="3"/>
  <c r="F520" i="3"/>
  <c r="G520" i="3"/>
  <c r="H520" i="3"/>
  <c r="I520" i="3"/>
  <c r="D527" i="3"/>
  <c r="E527" i="3"/>
  <c r="F527" i="3"/>
  <c r="G527" i="3"/>
  <c r="H527" i="3"/>
  <c r="I527" i="3"/>
  <c r="D541" i="3"/>
  <c r="E541" i="3"/>
  <c r="F541" i="3"/>
  <c r="G541" i="3"/>
  <c r="H541" i="3"/>
  <c r="I541" i="3"/>
  <c r="D547" i="3"/>
  <c r="E547" i="3"/>
  <c r="F547" i="3"/>
  <c r="G547" i="3"/>
  <c r="H547" i="3"/>
  <c r="I547" i="3"/>
  <c r="D552" i="3"/>
  <c r="E552" i="3"/>
  <c r="F552" i="3"/>
  <c r="G552" i="3"/>
  <c r="H552" i="3"/>
  <c r="I552" i="3"/>
  <c r="D565" i="3"/>
  <c r="E565" i="3"/>
  <c r="F565" i="3"/>
  <c r="G565" i="3"/>
  <c r="H565" i="3"/>
  <c r="I565" i="3"/>
  <c r="D592" i="3"/>
  <c r="E592" i="3"/>
  <c r="W68" i="2" s="1"/>
  <c r="F592" i="3"/>
  <c r="G592" i="3"/>
  <c r="H592" i="3"/>
  <c r="I592" i="3"/>
  <c r="D613" i="3"/>
  <c r="E613" i="3"/>
  <c r="F613" i="3"/>
  <c r="G613" i="3"/>
  <c r="H613" i="3"/>
  <c r="I613" i="3"/>
  <c r="D619" i="3"/>
  <c r="E619" i="3"/>
  <c r="F619" i="3"/>
  <c r="G619" i="3"/>
  <c r="D638" i="3"/>
  <c r="E638" i="3"/>
  <c r="F638" i="3"/>
  <c r="G638" i="3"/>
  <c r="H638" i="3"/>
  <c r="I638" i="3"/>
  <c r="B2" i="2"/>
  <c r="B3" i="2"/>
  <c r="B4" i="2"/>
  <c r="B5" i="2"/>
  <c r="F13" i="2"/>
  <c r="G13" i="2"/>
  <c r="F26" i="2"/>
  <c r="G26" i="2"/>
  <c r="E44" i="2"/>
  <c r="C59" i="2"/>
  <c r="D59" i="2"/>
  <c r="E59" i="2"/>
  <c r="D67" i="2"/>
  <c r="E67" i="2"/>
  <c r="V68" i="2"/>
  <c r="F68" i="2" s="1"/>
  <c r="V69" i="2"/>
  <c r="F69" i="2" s="1"/>
  <c r="W69" i="2"/>
  <c r="C114" i="2"/>
  <c r="D114" i="2"/>
  <c r="E114" i="2"/>
  <c r="F114" i="2"/>
  <c r="G114" i="2"/>
  <c r="H114" i="2"/>
  <c r="I114" i="2"/>
  <c r="F401" i="3" l="1"/>
  <c r="G401" i="3"/>
  <c r="E401" i="3"/>
  <c r="D401" i="3"/>
  <c r="C67" i="2"/>
  <c r="V67" i="2" s="1"/>
  <c r="F67" i="2" s="1"/>
  <c r="E26" i="2"/>
  <c r="E13" i="2"/>
  <c r="W67" i="2" l="1"/>
</calcChain>
</file>

<file path=xl/sharedStrings.xml><?xml version="1.0" encoding="utf-8"?>
<sst xmlns="http://schemas.openxmlformats.org/spreadsheetml/2006/main" count="2239" uniqueCount="1815">
  <si>
    <t>Mes</t>
  </si>
  <si>
    <t>80307012</t>
  </si>
  <si>
    <t>80500008</t>
  </si>
  <si>
    <t>80500009</t>
  </si>
  <si>
    <t>80500011</t>
  </si>
  <si>
    <t>18010800</t>
  </si>
  <si>
    <t>18020300</t>
  </si>
  <si>
    <t>18020500</t>
  </si>
  <si>
    <t>18020900</t>
  </si>
  <si>
    <t>18090000</t>
  </si>
  <si>
    <t>18050100</t>
  </si>
  <si>
    <t>18050500</t>
  </si>
  <si>
    <t>18070300</t>
  </si>
  <si>
    <t>18400900</t>
  </si>
  <si>
    <t>81701001</t>
  </si>
  <si>
    <t>81901019</t>
  </si>
  <si>
    <t>82001015</t>
  </si>
  <si>
    <t>80106002</t>
  </si>
  <si>
    <t>80106005</t>
  </si>
  <si>
    <t>80106024</t>
  </si>
  <si>
    <t>80106017</t>
  </si>
  <si>
    <t>80106014</t>
  </si>
  <si>
    <t>80106015</t>
  </si>
  <si>
    <t>80106021</t>
  </si>
  <si>
    <t>80106022</t>
  </si>
  <si>
    <t>80301045</t>
  </si>
  <si>
    <t>80301058</t>
  </si>
  <si>
    <t>80309010</t>
  </si>
  <si>
    <t>80302075</t>
  </si>
  <si>
    <t>80302060</t>
  </si>
  <si>
    <t>80301034</t>
  </si>
  <si>
    <t>80301038</t>
  </si>
  <si>
    <t>80301041</t>
  </si>
  <si>
    <t>80301059</t>
  </si>
  <si>
    <t>80301068</t>
  </si>
  <si>
    <t>80309013</t>
  </si>
  <si>
    <t>80309022</t>
  </si>
  <si>
    <t>80301085</t>
  </si>
  <si>
    <t>80301087</t>
  </si>
  <si>
    <t>80302005</t>
  </si>
  <si>
    <t>80302008</t>
  </si>
  <si>
    <t>80301002</t>
  </si>
  <si>
    <t>80301011</t>
  </si>
  <si>
    <t>80301015</t>
  </si>
  <si>
    <t>80106023</t>
  </si>
  <si>
    <t>80307011</t>
  </si>
  <si>
    <t>18010100</t>
  </si>
  <si>
    <t>18010900</t>
  </si>
  <si>
    <t>18050400</t>
  </si>
  <si>
    <t>80308035</t>
  </si>
  <si>
    <t>80309020</t>
  </si>
  <si>
    <t>80309024</t>
  </si>
  <si>
    <t>80301083</t>
  </si>
  <si>
    <t>80302013</t>
  </si>
  <si>
    <t>80302015</t>
  </si>
  <si>
    <t>80302067</t>
  </si>
  <si>
    <t>80302032</t>
  </si>
  <si>
    <t>80302034</t>
  </si>
  <si>
    <t>80302042</t>
  </si>
  <si>
    <t>80302047</t>
  </si>
  <si>
    <t>80302048</t>
  </si>
  <si>
    <t>80302076</t>
  </si>
  <si>
    <t>80303024</t>
  </si>
  <si>
    <t>80303026</t>
  </si>
  <si>
    <t>80305070</t>
  </si>
  <si>
    <t>80305019</t>
  </si>
  <si>
    <t>80305030</t>
  </si>
  <si>
    <t>80301014</t>
  </si>
  <si>
    <t>80306001</t>
  </si>
  <si>
    <t>80306007</t>
  </si>
  <si>
    <t>80306008</t>
  </si>
  <si>
    <t>80306038</t>
  </si>
  <si>
    <t>80306042</t>
  </si>
  <si>
    <t>80306061</t>
  </si>
  <si>
    <t>80306169</t>
  </si>
  <si>
    <t>80306075</t>
  </si>
  <si>
    <t>80308004</t>
  </si>
  <si>
    <t>80308018</t>
  </si>
  <si>
    <t>80404002</t>
  </si>
  <si>
    <t>81707038</t>
  </si>
  <si>
    <t>81707030</t>
  </si>
  <si>
    <t>81602221</t>
  </si>
  <si>
    <t>81602240</t>
  </si>
  <si>
    <t>80106013</t>
  </si>
  <si>
    <t>80106020</t>
  </si>
  <si>
    <t>18030000</t>
  </si>
  <si>
    <t>18040200</t>
  </si>
  <si>
    <t>18700230</t>
  </si>
  <si>
    <t>80301072</t>
  </si>
  <si>
    <t>80309014</t>
  </si>
  <si>
    <t>80309016</t>
  </si>
  <si>
    <t>80309028</t>
  </si>
  <si>
    <t>80301086</t>
  </si>
  <si>
    <t>80302023</t>
  </si>
  <si>
    <t>80302028</t>
  </si>
  <si>
    <t>80302040</t>
  </si>
  <si>
    <t>80302057</t>
  </si>
  <si>
    <t>80302059</t>
  </si>
  <si>
    <t>80302063</t>
  </si>
  <si>
    <t>80302064</t>
  </si>
  <si>
    <t>80303027</t>
  </si>
  <si>
    <t>80303028</t>
  </si>
  <si>
    <t>80306005</t>
  </si>
  <si>
    <t>80306011</t>
  </si>
  <si>
    <t>80306048</t>
  </si>
  <si>
    <t>80306051</t>
  </si>
  <si>
    <t>80306170</t>
  </si>
  <si>
    <t>80308005</t>
  </si>
  <si>
    <t>80401070</t>
  </si>
  <si>
    <t>80401151</t>
  </si>
  <si>
    <t>80404006</t>
  </si>
  <si>
    <t>81601115</t>
  </si>
  <si>
    <t>80500014</t>
  </si>
  <si>
    <t>18010200</t>
  </si>
  <si>
    <t>18090100</t>
  </si>
  <si>
    <t>18010500</t>
  </si>
  <si>
    <t>18010601</t>
  </si>
  <si>
    <t>18011001</t>
  </si>
  <si>
    <t>18011002</t>
  </si>
  <si>
    <t>18700250</t>
  </si>
  <si>
    <t>18700270</t>
  </si>
  <si>
    <t>18700290</t>
  </si>
  <si>
    <t>18700310</t>
  </si>
  <si>
    <t>18700330</t>
  </si>
  <si>
    <t>18700350</t>
  </si>
  <si>
    <t>18020400</t>
  </si>
  <si>
    <t>18020700</t>
  </si>
  <si>
    <t>81701009</t>
  </si>
  <si>
    <t>81602222</t>
  </si>
  <si>
    <t>18400700</t>
  </si>
  <si>
    <t>18090200</t>
  </si>
  <si>
    <t>80301036</t>
  </si>
  <si>
    <t>80302068</t>
  </si>
  <si>
    <t>80302024</t>
  </si>
  <si>
    <t>80302026</t>
  </si>
  <si>
    <t>80302030</t>
  </si>
  <si>
    <t>80302045</t>
  </si>
  <si>
    <t>80306002</t>
  </si>
  <si>
    <t>80306018</t>
  </si>
  <si>
    <t>80306059</t>
  </si>
  <si>
    <t>80306079</t>
  </si>
  <si>
    <t>80401009</t>
  </si>
  <si>
    <t>80401010</t>
  </si>
  <si>
    <t>80404003</t>
  </si>
  <si>
    <t>80404012</t>
  </si>
  <si>
    <t>18400500</t>
  </si>
  <si>
    <t>18700100</t>
  </si>
  <si>
    <t>80500001</t>
  </si>
  <si>
    <t>80106006</t>
  </si>
  <si>
    <t>18050300</t>
  </si>
  <si>
    <t>80500010</t>
  </si>
  <si>
    <t>80106010</t>
  </si>
  <si>
    <t>80106008</t>
  </si>
  <si>
    <t>18070100</t>
  </si>
  <si>
    <t>80301042</t>
  </si>
  <si>
    <t>80106007</t>
  </si>
  <si>
    <t>80303015</t>
  </si>
  <si>
    <t>80305020</t>
  </si>
  <si>
    <t>80306081</t>
  </si>
  <si>
    <t>81602242</t>
  </si>
  <si>
    <t>81707002</t>
  </si>
  <si>
    <t>18050200</t>
  </si>
  <si>
    <t>80302065</t>
  </si>
  <si>
    <t>80401013</t>
  </si>
  <si>
    <t>80401031</t>
  </si>
  <si>
    <t>80401032</t>
  </si>
  <si>
    <t>80401033</t>
  </si>
  <si>
    <t>80401042</t>
  </si>
  <si>
    <t>80401045</t>
  </si>
  <si>
    <t>80401046</t>
  </si>
  <si>
    <t>80401051</t>
  </si>
  <si>
    <t>80401053</t>
  </si>
  <si>
    <t>80401054</t>
  </si>
  <si>
    <t>80401055</t>
  </si>
  <si>
    <t>80401058</t>
  </si>
  <si>
    <t>80401059</t>
  </si>
  <si>
    <t>80401060</t>
  </si>
  <si>
    <t>80401062</t>
  </si>
  <si>
    <t>81301025</t>
  </si>
  <si>
    <t>81301026</t>
  </si>
  <si>
    <t>81801023</t>
  </si>
  <si>
    <t>81901022</t>
  </si>
  <si>
    <t>80106011</t>
  </si>
  <si>
    <t>80106012</t>
  </si>
  <si>
    <t>80500016</t>
  </si>
  <si>
    <t>18020200</t>
  </si>
  <si>
    <t>18020600</t>
  </si>
  <si>
    <t>18040100</t>
  </si>
  <si>
    <t>18700110</t>
  </si>
  <si>
    <t>80306066</t>
  </si>
  <si>
    <t>80308010</t>
  </si>
  <si>
    <t>80301067</t>
  </si>
  <si>
    <t>80308044</t>
  </si>
  <si>
    <t>80302012</t>
  </si>
  <si>
    <t>80306004</t>
  </si>
  <si>
    <t>80306117</t>
  </si>
  <si>
    <t>80306026</t>
  </si>
  <si>
    <t>81602241</t>
  </si>
  <si>
    <t>80309023</t>
  </si>
  <si>
    <t>80401001</t>
  </si>
  <si>
    <t>80401052</t>
  </si>
  <si>
    <t>81201029</t>
  </si>
  <si>
    <t>80500017</t>
  </si>
  <si>
    <t>18400400</t>
  </si>
  <si>
    <t>80306080</t>
  </si>
  <si>
    <t>81707001</t>
  </si>
  <si>
    <t>81602203</t>
  </si>
  <si>
    <t>81602225</t>
  </si>
  <si>
    <t>81602231</t>
  </si>
  <si>
    <t>81602205</t>
  </si>
  <si>
    <t>80301035</t>
  </si>
  <si>
    <t>81602201</t>
  </si>
  <si>
    <t>81602217</t>
  </si>
  <si>
    <t>81602224</t>
  </si>
  <si>
    <t>80303025</t>
  </si>
  <si>
    <t>18700260</t>
  </si>
  <si>
    <t>18700280</t>
  </si>
  <si>
    <t>18700300</t>
  </si>
  <si>
    <t>18700340</t>
  </si>
  <si>
    <t>81602202</t>
  </si>
  <si>
    <t>80306076</t>
  </si>
  <si>
    <t>80302054</t>
  </si>
  <si>
    <t>80301075</t>
  </si>
  <si>
    <t>80301077</t>
  </si>
  <si>
    <t>80306041</t>
  </si>
  <si>
    <t>80308012</t>
  </si>
  <si>
    <t>80401002</t>
  </si>
  <si>
    <t>80401014</t>
  </si>
  <si>
    <t>82106007</t>
  </si>
  <si>
    <t>82106006</t>
  </si>
  <si>
    <t>82106004</t>
  </si>
  <si>
    <t>82107003</t>
  </si>
  <si>
    <t>80106009</t>
  </si>
  <si>
    <t>18020800</t>
  </si>
  <si>
    <t>80401110</t>
  </si>
  <si>
    <t>80302031</t>
  </si>
  <si>
    <t>80302051</t>
  </si>
  <si>
    <t>80306052</t>
  </si>
  <si>
    <t>80302035</t>
  </si>
  <si>
    <t>80306078</t>
  </si>
  <si>
    <t>80308001</t>
  </si>
  <si>
    <t>81602204</t>
  </si>
  <si>
    <t>81602206</t>
  </si>
  <si>
    <t>80404005</t>
  </si>
  <si>
    <t>80308040</t>
  </si>
  <si>
    <t>80302025</t>
  </si>
  <si>
    <t>80302050</t>
  </si>
  <si>
    <t>81707004</t>
  </si>
  <si>
    <t>81602232</t>
  </si>
  <si>
    <t>81602213</t>
  </si>
  <si>
    <t>80306077</t>
  </si>
  <si>
    <t>80302053</t>
  </si>
  <si>
    <t>80306064</t>
  </si>
  <si>
    <t>80301065</t>
  </si>
  <si>
    <t>80309029</t>
  </si>
  <si>
    <t>80308013</t>
  </si>
  <si>
    <t>80308024</t>
  </si>
  <si>
    <t>18700140</t>
  </si>
  <si>
    <t>80309004</t>
  </si>
  <si>
    <t>80309015</t>
  </si>
  <si>
    <t>80302022</t>
  </si>
  <si>
    <t>80302069</t>
  </si>
  <si>
    <t>80309008</t>
  </si>
  <si>
    <t>80309027</t>
  </si>
  <si>
    <t>80301078</t>
  </si>
  <si>
    <t>18700190</t>
  </si>
  <si>
    <t>80401043</t>
  </si>
  <si>
    <t>80401044</t>
  </si>
  <si>
    <t>80401048</t>
  </si>
  <si>
    <t>80401056</t>
  </si>
  <si>
    <t>82106005</t>
  </si>
  <si>
    <t>80401028</t>
  </si>
  <si>
    <t>80401029</t>
  </si>
  <si>
    <t>80305040</t>
  </si>
  <si>
    <t>80305042</t>
  </si>
  <si>
    <t>80305045</t>
  </si>
  <si>
    <t>80305047</t>
  </si>
  <si>
    <t>18700240</t>
  </si>
  <si>
    <t>81701006</t>
  </si>
  <si>
    <t>81602207</t>
  </si>
  <si>
    <t>80308032</t>
  </si>
  <si>
    <t>80302056</t>
  </si>
  <si>
    <t>80302016</t>
  </si>
  <si>
    <t>18090300</t>
  </si>
  <si>
    <t>80401004</t>
  </si>
  <si>
    <t>80401049</t>
  </si>
  <si>
    <t>80302020</t>
  </si>
  <si>
    <t>80301043</t>
  </si>
  <si>
    <t>80301026</t>
  </si>
  <si>
    <t>80308022</t>
  </si>
  <si>
    <t>80305005</t>
  </si>
  <si>
    <t>80306070</t>
  </si>
  <si>
    <t>81602211</t>
  </si>
  <si>
    <t>80401030</t>
  </si>
  <si>
    <t>81301030</t>
  </si>
  <si>
    <t>80401047</t>
  </si>
  <si>
    <t>80301039</t>
  </si>
  <si>
    <t>80500007</t>
  </si>
  <si>
    <t>80306074</t>
  </si>
  <si>
    <t>80308034</t>
  </si>
  <si>
    <t>80301040</t>
  </si>
  <si>
    <t>80306023</t>
  </si>
  <si>
    <t>80309040</t>
  </si>
  <si>
    <t>81707032</t>
  </si>
  <si>
    <t>81707035</t>
  </si>
  <si>
    <t>81707036</t>
  </si>
  <si>
    <t>80305004</t>
  </si>
  <si>
    <t>80306047</t>
  </si>
  <si>
    <t>80305012</t>
  </si>
  <si>
    <t>81602216</t>
  </si>
  <si>
    <t>80401008</t>
  </si>
  <si>
    <t>80305170</t>
  </si>
  <si>
    <t>80308029</t>
  </si>
  <si>
    <t>80306045</t>
  </si>
  <si>
    <t>80305010</t>
  </si>
  <si>
    <t>80302062</t>
  </si>
  <si>
    <t>80404007</t>
  </si>
  <si>
    <t>80306057</t>
  </si>
  <si>
    <t>80309021</t>
  </si>
  <si>
    <t>81801001</t>
  </si>
  <si>
    <t>80401041</t>
  </si>
  <si>
    <t>81707037</t>
  </si>
  <si>
    <t>80308025</t>
  </si>
  <si>
    <t>81301043</t>
  </si>
  <si>
    <t>80308031</t>
  </si>
  <si>
    <t>80302033</t>
  </si>
  <si>
    <t>81602212</t>
  </si>
  <si>
    <t>80305007</t>
  </si>
  <si>
    <t>81602223</t>
  </si>
  <si>
    <t>81301029</t>
  </si>
  <si>
    <t>80302021</t>
  </si>
  <si>
    <t>80306012</t>
  </si>
  <si>
    <t>80301044</t>
  </si>
  <si>
    <t>80302039</t>
  </si>
  <si>
    <t>80308030</t>
  </si>
  <si>
    <t>81801042</t>
  </si>
  <si>
    <t>80301028</t>
  </si>
  <si>
    <t>80301030</t>
  </si>
  <si>
    <t>80302019</t>
  </si>
  <si>
    <t>80305027</t>
  </si>
  <si>
    <t>80401057</t>
  </si>
  <si>
    <t>80309012</t>
  </si>
  <si>
    <t>Comuna/ Hospital</t>
  </si>
  <si>
    <t>Establecimiento</t>
  </si>
  <si>
    <t>CODIGO ELIMINADO</t>
  </si>
  <si>
    <t>CODIGOS NUEVOS</t>
  </si>
  <si>
    <t>TOTAL</t>
  </si>
  <si>
    <t>Lo desconoce</t>
  </si>
  <si>
    <t>Smart Test Covid19 Vyttra</t>
  </si>
  <si>
    <t>Família Teste Rápido em Cassete 2019-nCoV IgG/IgM</t>
  </si>
  <si>
    <t>Anti COVID-19 IgG/IgM Rapid Test</t>
  </si>
  <si>
    <t>COVID-19 IgG/IgM ECO Teste</t>
  </si>
  <si>
    <t>CORONAVÍRUS IgG/IgM (COVID19)</t>
  </si>
  <si>
    <t>Cellex qSARS-CoV2 IgG/IgM Cassette Rapid Test kit</t>
  </si>
  <si>
    <t>Smart Test Covid19</t>
  </si>
  <si>
    <t>VivaDiag™ COVID19 IgM/IgG Rapid Test</t>
  </si>
  <si>
    <t>LUMIRATEK COVID-19 (IgG / IgM)</t>
  </si>
  <si>
    <t>DPP® COVID-19 IgM/IgG System</t>
  </si>
  <si>
    <t>OnSite COVID-19 IgG/IgM Rapid Test</t>
  </si>
  <si>
    <t>65 y más años</t>
  </si>
  <si>
    <t>&gt; 15-64 años</t>
  </si>
  <si>
    <t>&lt; 15 años</t>
  </si>
  <si>
    <t>Negativo</t>
  </si>
  <si>
    <t>Positivo</t>
  </si>
  <si>
    <t xml:space="preserve">Informados </t>
  </si>
  <si>
    <t>Por grupos etarios</t>
  </si>
  <si>
    <t xml:space="preserve">TOTAL        </t>
  </si>
  <si>
    <t>Test rápido para detección de anticuerpos CoVID-19</t>
  </si>
  <si>
    <t>SECCIÓN J: EXAMENES TEST RAPIDOS COVID-19</t>
  </si>
  <si>
    <t>0306082: Reacción de Polimerasa en Cadena (P.C.R.), virus Influenza, virus Herpes, citomegalovirus, hepatitis C, mycobacteria TBC, SARS CoV -2 c/u (incluye toma muestra hisopado nasofaríngeo).</t>
  </si>
  <si>
    <t>POR COMPRA DE SERVICIO</t>
  </si>
  <si>
    <t>TIPO DE EXÁMEN</t>
  </si>
  <si>
    <t xml:space="preserve">SECCIÓN I: EXAMENES PESQUISA COVID-19 </t>
  </si>
  <si>
    <t>AÉREO</t>
  </si>
  <si>
    <t>18090400</t>
  </si>
  <si>
    <t>MARÍTIMO</t>
  </si>
  <si>
    <t>AMBULANCIA</t>
  </si>
  <si>
    <t>TRASLADOS NO DE URGENCIA</t>
  </si>
  <si>
    <t>POR COMPRA 
DE SERVICIO</t>
  </si>
  <si>
    <t xml:space="preserve">TOTAL        </t>
  </si>
  <si>
    <t>TIPO DE ACCION</t>
  </si>
  <si>
    <t>SECCIÓN H: OTROS TRASLADOS DE PACIENTES</t>
  </si>
  <si>
    <t>POR EDUCADORA DE PÁRVULO/DIFERENCIAL</t>
  </si>
  <si>
    <t>POR KINESIOLOGO (NO SAPU)</t>
  </si>
  <si>
    <t>POR TERAPÉUTICA OCUPACIONAL</t>
  </si>
  <si>
    <t>65 años y más</t>
  </si>
  <si>
    <t>20 a 64 años</t>
  </si>
  <si>
    <t>10 a 19 años</t>
  </si>
  <si>
    <t>5 a 9 años</t>
  </si>
  <si>
    <t>1 - 4 años</t>
  </si>
  <si>
    <t>&lt; 1 año</t>
  </si>
  <si>
    <t>ATENCIONES POR EDAD</t>
  </si>
  <si>
    <t>TIPO DE ATENCIÓN</t>
  </si>
  <si>
    <t>SECCIÓN G : OTRAS ATENCIONES A PACIENTES AMBULATORIOS</t>
  </si>
  <si>
    <t>URGENCIA SAPU/SAR/SUR</t>
  </si>
  <si>
    <t>ATENCIÓN</t>
  </si>
  <si>
    <t xml:space="preserve">SECCIÓN F: PRESCRIPCIONES ADMINISTRADAS EN URGENCIA </t>
  </si>
  <si>
    <t>AUTOCONTROL PERSONAS CON DIABETES INSULINO DEPENDIENTE (D.I.D. MENSUAL)</t>
  </si>
  <si>
    <t>OXIGENOTERAPIA A DOMICILIO</t>
  </si>
  <si>
    <t>CURACION COMPLEJA</t>
  </si>
  <si>
    <t>CURACION AVANZADA UV</t>
  </si>
  <si>
    <t>CURACIÓN SIMPLE AMBULATORIA</t>
  </si>
  <si>
    <t>PROCEDIMIENTOS DE PODOLOGIA</t>
  </si>
  <si>
    <t>Total</t>
  </si>
  <si>
    <t>Resto Establecimientos APS</t>
  </si>
  <si>
    <t>SAPU/SAR/SUR</t>
  </si>
  <si>
    <t>MISCELÁNEOS</t>
  </si>
  <si>
    <t>SECCIÓN E:  MISCELÁNEOS</t>
  </si>
  <si>
    <t>RESTO ESTABLECIMIENTOS APS</t>
  </si>
  <si>
    <t>SAPU/SAR</t>
  </si>
  <si>
    <t>15 Y + AÑOS</t>
  </si>
  <si>
    <t>&lt; 15 AÑOS</t>
  </si>
  <si>
    <t>INTERVENCIONES QUIRÚRGICAS</t>
  </si>
  <si>
    <t>SECCIÓN D : INTERVENCIONES QUIRÚRGICAS MENORES, POR EDAD</t>
  </si>
  <si>
    <t>TOTAL INTERVENCIONES QUIRÚRGICAS MENORES (SUB-GRUPO TEGUMENTOS)</t>
  </si>
  <si>
    <t>SECCIÓN C:  INTERVENCIONES QUIRÚRGICAS MENORES</t>
  </si>
  <si>
    <t>PROC. GINECOLOGÍA</t>
  </si>
  <si>
    <t>PROC. ORTOPEDIA Y TRAUMATOLOGÍA</t>
  </si>
  <si>
    <t>PROC. DE UROLOGÍA</t>
  </si>
  <si>
    <t>PROC. DE GASTROENTEROLOGÍA</t>
  </si>
  <si>
    <t>PROC. DE CARDIOLOGÍA</t>
  </si>
  <si>
    <t>PROC. DE DERMATOLOGÍA</t>
  </si>
  <si>
    <t>PROC. DE NEUMOLOGÍA</t>
  </si>
  <si>
    <t xml:space="preserve">PROC. DE OTORRINOLARINGOLOGÍA </t>
  </si>
  <si>
    <t>PROC. DE OFTALMOLOGÍA</t>
  </si>
  <si>
    <t xml:space="preserve">PROC. DE NEUROLOGÍA </t>
  </si>
  <si>
    <t>PROCEDIMIENTOS</t>
  </si>
  <si>
    <t>SECCIÓN B:  PROCEDIMIENTO DE APOYO CLÍNICO Y TERAPÉUTICO</t>
  </si>
  <si>
    <t xml:space="preserve">Total de ecografías obstetricas y ginecologicas </t>
  </si>
  <si>
    <t>Matrón/a</t>
  </si>
  <si>
    <t>Médico/a</t>
  </si>
  <si>
    <t>Ecografía Transvaginal (control de Climaterio y Ginecológico)</t>
  </si>
  <si>
    <t>Ecografía de seguimiento DIU (Regulación de la Fertilidad)</t>
  </si>
  <si>
    <t>Total Ecografías Obstétricas por profesional</t>
  </si>
  <si>
    <t>Ecografias Obstétricas Tercer Trimestre (30 - 34 semanas)</t>
  </si>
  <si>
    <t>Ecografias Obstétricas Segundo Trimestre (22 - 24 semanas)</t>
  </si>
  <si>
    <t>Ecografias Obstétricas Primer Trimestre (11 - 14 semanas)</t>
  </si>
  <si>
    <t>Ecografías Obstétrica Primer Trimestre (&lt;11 semanas)</t>
  </si>
  <si>
    <t xml:space="preserve"> Ecotomografías abdominal </t>
  </si>
  <si>
    <t xml:space="preserve"> Ecotomografías</t>
  </si>
  <si>
    <t>EX. RADIOLÓGICOS SIMPLES</t>
  </si>
  <si>
    <t>a)</t>
  </si>
  <si>
    <t>TOTAL EXÁMENES IMAGENOLOGIA</t>
  </si>
  <si>
    <t>ORINA</t>
  </si>
  <si>
    <t xml:space="preserve">IX   </t>
  </si>
  <si>
    <t xml:space="preserve">EX.  DE DEPOSICIONES EXUDADOS. SECREC. Y OTROS LIQ.  </t>
  </si>
  <si>
    <t xml:space="preserve">VIII  </t>
  </si>
  <si>
    <t>PROCEDIMIENTO O DETERMINACIÓN DIRECTA C/PACIENTE</t>
  </si>
  <si>
    <t>VII</t>
  </si>
  <si>
    <t>c)   VIRUS</t>
  </si>
  <si>
    <t>b)   PARÁSITOS</t>
  </si>
  <si>
    <t>a)   BACTERIAS Y HONGOS</t>
  </si>
  <si>
    <t>MICROBIOLÓGICOS</t>
  </si>
  <si>
    <t xml:space="preserve">VI  </t>
  </si>
  <si>
    <t>INMUNOLÓGICOS</t>
  </si>
  <si>
    <t>V</t>
  </si>
  <si>
    <t>GENÉTICA</t>
  </si>
  <si>
    <t>IV</t>
  </si>
  <si>
    <t>HORMONALES</t>
  </si>
  <si>
    <t>III</t>
  </si>
  <si>
    <t>BIOQUÍMICOS</t>
  </si>
  <si>
    <t xml:space="preserve">II  </t>
  </si>
  <si>
    <t>HEMATOLÓGICOS</t>
  </si>
  <si>
    <t xml:space="preserve">I  </t>
  </si>
  <si>
    <t>Linea</t>
  </si>
  <si>
    <t>TOTAL EXÁMENES LABORATORIO</t>
  </si>
  <si>
    <t>EXÁMENES</t>
  </si>
  <si>
    <t>SECCIÓN A: EXÁMENES DE DIAGNOSTICO</t>
  </si>
  <si>
    <t>REM-B18.   ACTIVIDADES DE APOYO DIAGNOSTICO Y TERAPEUTICO
     (USO EXCLUSIVO DE ESTABLECIMIENTOS MUNICIPALES)</t>
  </si>
  <si>
    <t xml:space="preserve">SERVICIO DE SALUD </t>
  </si>
  <si>
    <t>CODIGOS ELIMINADOS</t>
  </si>
  <si>
    <t>Cartridge Multiple</t>
  </si>
  <si>
    <t>Cartridge para Troponina</t>
  </si>
  <si>
    <t>Radiografía de pelvis, cadera o coxofemoral de 1er screening  (entre 3 -6 meses)</t>
  </si>
  <si>
    <t xml:space="preserve">Hemoglocotest instantaneo </t>
  </si>
  <si>
    <t>Insercion Pellets subcutáneo</t>
  </si>
  <si>
    <t>Remocion Implante Anticonceptivo</t>
  </si>
  <si>
    <t>Insercion Implante Anticonceptivo</t>
  </si>
  <si>
    <t>Inyeccion intravitrea avastin</t>
  </si>
  <si>
    <t>Tomografía coherencia óptica</t>
  </si>
  <si>
    <t>Paquimetria óptica</t>
  </si>
  <si>
    <t>Paquimetria Ultrasónica</t>
  </si>
  <si>
    <t>Lensometria</t>
  </si>
  <si>
    <t>Autorrefractomia</t>
  </si>
  <si>
    <t>Toma agudeza visual (ambos ojos)</t>
  </si>
  <si>
    <t>Otro</t>
  </si>
  <si>
    <t>Médico</t>
  </si>
  <si>
    <t>Compras de Servicios</t>
  </si>
  <si>
    <t>Funcionario</t>
  </si>
  <si>
    <t>EXÁMENES Y/O PROCEDIMIENTO</t>
  </si>
  <si>
    <t>SECCIÓN E: OTROS EXÁMENES Y PROCEDIMIENTOS  DE APOYO CLÍNICO Y TERAPEUTICO (SIN CÓDIGO EN ARANCEL)</t>
  </si>
  <si>
    <t>Toma de muestra de sangre venosa en niños y lactantes</t>
  </si>
  <si>
    <t>0307012</t>
  </si>
  <si>
    <t>Toma de muestra de sangre venosa en adultos</t>
  </si>
  <si>
    <t>0307011</t>
  </si>
  <si>
    <t>OTROS PROCEDIMIENTOS</t>
  </si>
  <si>
    <t>CÓDIGOS</t>
  </si>
  <si>
    <t>Procedimientos de podología</t>
  </si>
  <si>
    <t>Instalación sonda</t>
  </si>
  <si>
    <t>0106022</t>
  </si>
  <si>
    <t>Aspiración secreciones</t>
  </si>
  <si>
    <t>0106021</t>
  </si>
  <si>
    <t>Administración oxigeno</t>
  </si>
  <si>
    <t>0106020</t>
  </si>
  <si>
    <t>Administración fleboclisis</t>
  </si>
  <si>
    <t>0106015</t>
  </si>
  <si>
    <t>Administración inyecciones</t>
  </si>
  <si>
    <t>0106014</t>
  </si>
  <si>
    <t>Aseo ocular</t>
  </si>
  <si>
    <t>0106013</t>
  </si>
  <si>
    <t>Técnicas reanimación cardiopulmonar avanzado</t>
  </si>
  <si>
    <t>0106012</t>
  </si>
  <si>
    <t>Técnicas reanimación cardiopulmonar básico</t>
  </si>
  <si>
    <t>0106011</t>
  </si>
  <si>
    <t>Lavado oído</t>
  </si>
  <si>
    <t>0106010</t>
  </si>
  <si>
    <t>Lavado gástrico</t>
  </si>
  <si>
    <t>0106009</t>
  </si>
  <si>
    <t>Extracción cuerpo extraño otro lugar</t>
  </si>
  <si>
    <t>0106008</t>
  </si>
  <si>
    <t>Extracción cuerpo extraño ojo</t>
  </si>
  <si>
    <t>0106007</t>
  </si>
  <si>
    <t>Curación compleja</t>
  </si>
  <si>
    <t>0106017</t>
  </si>
  <si>
    <t>Oxigenoterapia domiciliaria (pacientes oxígeno dependientes)</t>
  </si>
  <si>
    <t>0106006</t>
  </si>
  <si>
    <t>Curación avanzada por UV</t>
  </si>
  <si>
    <t>Autocontrol pacientes Diabetico insulino dependiente (D.I.D. mensual)</t>
  </si>
  <si>
    <t>0106005</t>
  </si>
  <si>
    <t>Curación simple ambulatoria</t>
  </si>
  <si>
    <t>0106002</t>
  </si>
  <si>
    <t>SECCIÓN D: MISCELÁNEOS</t>
  </si>
  <si>
    <t>Curacion por medico, quemadura o similar  mayor  al 10% superficie corporal en pabellon</t>
  </si>
  <si>
    <t xml:space="preserve">Curacion por medico, quemadura o similar  5 a 10% superficie corporal en pabellon        </t>
  </si>
  <si>
    <t xml:space="preserve">Curacion por medico, quemadura o similar menor al 5% superficie corporal en pabellon       </t>
  </si>
  <si>
    <t>Correccion quirurgica de defecto congenito o por tumor ungueal</t>
  </si>
  <si>
    <t xml:space="preserve">Cirugia reparadora ungueal por proceso inflamatorio                                                                 </t>
  </si>
  <si>
    <t xml:space="preserve">Onisectomia total o parcial simple                                                                                      </t>
  </si>
  <si>
    <t xml:space="preserve">Vaciamiento y curetaje quirurgico de lesiones quistica o abscesos                              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</si>
  <si>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</si>
  <si>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</si>
  <si>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</si>
  <si>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>Herida cortante o contusa complicada, reparación y sutura (más de 5 cm)</t>
  </si>
  <si>
    <t>Tumores vasculares profundos resto del cuerpo</t>
  </si>
  <si>
    <t>Tumores vasculares profundos cara, cuero cabelludo, cuello, genitales</t>
  </si>
  <si>
    <t>Resto del cuerpo: ampliación de márgenes quirúrgicos de tumor maligno extirpado prevíamente</t>
  </si>
  <si>
    <t xml:space="preserve">Cabeza, cuello, genitales o melanoma cualquier ubicación: ampliación de márgenes quirúrgicos de tumor maligno extirpado previamente </t>
  </si>
  <si>
    <t>Resto del cuerpo: tratamiento quirúrgico de tumor maligno por escisión total o parcial, con o sin sutura, por cada lesión</t>
  </si>
  <si>
    <t>Cabeza, cuello, genitales: tratamiento quirúrgico de tumor maligno por escisión total o parcial, con o sin sutura, por cada lesión o melanoma cualquier localización</t>
  </si>
  <si>
    <t>Tratamiento por electro de hemangiomas o telangectasias hasta 15 lesiones</t>
  </si>
  <si>
    <t xml:space="preserve">Extirpacion de lesiones benignas por sec tangencial ,curetaje,y/o fulguracion hasta 15 lesiones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</si>
  <si>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</si>
  <si>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</si>
  <si>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</si>
  <si>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</si>
  <si>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Biopsia de piel y/o mucosa por curetaje o sección tangencial c/s electro x 1 sesion        </t>
  </si>
  <si>
    <t xml:space="preserve"> SECCIÓN C: INTERVENCIONES QUIRÚRGICAS MENORES</t>
  </si>
  <si>
    <t xml:space="preserve">Luxaciones de articulaciones menores (el resto)      </t>
  </si>
  <si>
    <t>Yeso braquicarpiano</t>
  </si>
  <si>
    <t>Yeso antebraquial c/s ferula digital</t>
  </si>
  <si>
    <t>Velpeau</t>
  </si>
  <si>
    <t>Rodillera, bota larga o corta de yeso</t>
  </si>
  <si>
    <t>Procedimiento para exploraciones radiologicas (incluye maniobra e inyeccion del medio de contraste)  BM18A  Revisar en BM Colocación valva</t>
  </si>
  <si>
    <t>Infiltracion local medicamentos (bursas, tendones, yuxtaarticulares y/o intraarticulares</t>
  </si>
  <si>
    <t>ORTOPEDIA Y TRAUMATOLOGÍA</t>
  </si>
  <si>
    <t xml:space="preserve">Colocación o extracción de dispositivo intrauterino (no incluye el valor del dispositivo)                    </t>
  </si>
  <si>
    <t>GINECOLOGÍA</t>
  </si>
  <si>
    <t xml:space="preserve">Vac. Vesical por sonda uretral, (proc. Aut.)                                                    </t>
  </si>
  <si>
    <t xml:space="preserve">Instilacion vesical (incluye colocacion de sonda) proc. Aut.                                      </t>
  </si>
  <si>
    <t>UROLOGÍA</t>
  </si>
  <si>
    <t xml:space="preserve">Gastroduodenoscopía (incluye esofagoscopía)                                                      </t>
  </si>
  <si>
    <t xml:space="preserve">Vaciamiento manual de fecaloma                                                                   </t>
  </si>
  <si>
    <t xml:space="preserve">Intubacion con sonda gastrica                                                                </t>
  </si>
  <si>
    <t>GASTROENTEROLOGÍA</t>
  </si>
  <si>
    <t xml:space="preserve">Toma de muestra Secreción Mucosa/Bronquial </t>
  </si>
  <si>
    <t xml:space="preserve">Sesiones de Kinesioterapia Respiratoria </t>
  </si>
  <si>
    <t xml:space="preserve">Test de Marcha 6 minutos </t>
  </si>
  <si>
    <t xml:space="preserve">Test de provocación con ejercicio </t>
  </si>
  <si>
    <t xml:space="preserve">Pimometría </t>
  </si>
  <si>
    <t xml:space="preserve">Flujometría Post BD </t>
  </si>
  <si>
    <t xml:space="preserve">Flujometría Basal </t>
  </si>
  <si>
    <t xml:space="preserve">Aerosolterapia (Nebulización)    </t>
  </si>
  <si>
    <t xml:space="preserve">Test de provocacion con ejercicio                                                                      </t>
  </si>
  <si>
    <t xml:space="preserve">Espirometria basal y con broncodilatador                                                         </t>
  </si>
  <si>
    <t xml:space="preserve">Espirometría Basal                                                                                       </t>
  </si>
  <si>
    <t>NEUMOLOGÍA</t>
  </si>
  <si>
    <t>Monitoreo Ambulatorio de Presión Arterial (procedimiento finalizado)</t>
  </si>
  <si>
    <t>Monitoreo continuo de presión arterial</t>
  </si>
  <si>
    <t>1701009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</si>
  <si>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</si>
  <si>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1701006</t>
  </si>
  <si>
    <t>Electrocardiograma</t>
  </si>
  <si>
    <t>1701001</t>
  </si>
  <si>
    <t>CARDIOLOGÍA</t>
  </si>
  <si>
    <t>Implantes Subcutáneos, instalación o retiro</t>
  </si>
  <si>
    <t xml:space="preserve">Curetaje de lesiones virales o similares hasta 10 lesiones                          </t>
  </si>
  <si>
    <t>DERMATOLOGÍA Y TEGUMENTOS</t>
  </si>
  <si>
    <t xml:space="preserve">Trompa de eustaquio, insuflacion instrumental (proc. Aut.) en ninos                                                                                     </t>
  </si>
  <si>
    <t xml:space="preserve">Trompa de eustaquio, insuflacion instrumental (proc. Aut.) en adultos                                                                             </t>
  </si>
  <si>
    <t xml:space="preserve">Cuerpo extraño en fosas nasales, extraccion en niños        </t>
  </si>
  <si>
    <t xml:space="preserve">Cuerpo extraño en fosas nasales, extraccion en adultos        </t>
  </si>
  <si>
    <t>Taponamiento nasal posterior</t>
  </si>
  <si>
    <t>Taponamiento nasal anterior (proc. aut.)</t>
  </si>
  <si>
    <t>OTORRINOLARINGOLOGÍA</t>
  </si>
  <si>
    <t xml:space="preserve">Campimetría computarizada, c/ojo (en UAPO)                                  </t>
  </si>
  <si>
    <t>81201042A</t>
  </si>
  <si>
    <t xml:space="preserve">Campimetría computarizada, c/ojo (excluye UAPO)                            </t>
  </si>
  <si>
    <t xml:space="preserve">Cuerpo extrano conjuntival y/o corneal en adultos                                 </t>
  </si>
  <si>
    <t xml:space="preserve">Exploracion vitreorretinal, ambos ojos                                                       </t>
  </si>
  <si>
    <t xml:space="preserve">tratamiento ortoptico y/ o pleoptico (por sesion) ,                               </t>
  </si>
  <si>
    <t xml:space="preserve">tonometria ocular, cualquier tecnica, c/ojo                                            </t>
  </si>
  <si>
    <t xml:space="preserve">retinografia, ambos ojos                                                                           </t>
  </si>
  <si>
    <t xml:space="preserve">exploracion sensoriomotora: estrabismo, estudio completo ,               </t>
  </si>
  <si>
    <t xml:space="preserve">diploscopia cuantitativa, ambos ojos                                                      </t>
  </si>
  <si>
    <t xml:space="preserve">curva de tension aplanatica (por cada dia), c/ojo                                </t>
  </si>
  <si>
    <t xml:space="preserve">cuantificacion de lagrimacion (test de   schirmer),  uno o                  </t>
  </si>
  <si>
    <t>OFTALMOLOGÍA</t>
  </si>
  <si>
    <t xml:space="preserve">Lumbar c/s manometria c/s queckensted   </t>
  </si>
  <si>
    <t>NEUROLOGÍA</t>
  </si>
  <si>
    <t>SECCIÓN B: PROCEDIMIENTOS APOYO CLÍNICO Y TERAPÉUTICO</t>
  </si>
  <si>
    <t xml:space="preserve">Ecotomografía vascular periférica (bilateral), cervical (bilateral), abdominal o de otros órganos con doppler color                </t>
  </si>
  <si>
    <t>0404019</t>
  </si>
  <si>
    <t xml:space="preserve">Ecotomografía vascular periférica (bilateral), cervical (bilateral), abdominal o de otros órganos con doppler duplex                 </t>
  </si>
  <si>
    <t>0404018</t>
  </si>
  <si>
    <t>Ecografía vascular periférica, articular o de partes blandas</t>
  </si>
  <si>
    <t>0404016</t>
  </si>
  <si>
    <t>Ecografía tiroidea (Incluye Doppler)</t>
  </si>
  <si>
    <t>0404015</t>
  </si>
  <si>
    <t>Ecografía testicular (uno o ambos) (Incluye Doppler)</t>
  </si>
  <si>
    <t>0404014</t>
  </si>
  <si>
    <t>Ecografía ocular, uno o ambos ojos.</t>
  </si>
  <si>
    <t>0404013</t>
  </si>
  <si>
    <t>Ecografía mamaria bilateral (incluye Doppler)</t>
  </si>
  <si>
    <t>0404012</t>
  </si>
  <si>
    <t>Ecografía encefálica (RN o lactante)</t>
  </si>
  <si>
    <t>0404011</t>
  </si>
  <si>
    <t>Ecografía renal (bilateral), o de bazo</t>
  </si>
  <si>
    <t>0404010</t>
  </si>
  <si>
    <t>Ecografía pélvica masculina (incluye vejiga y próstata)</t>
  </si>
  <si>
    <t>0404009</t>
  </si>
  <si>
    <t>Ecografía para seguimiento de ovulación, procedimiento completo (6 a 8 sesiones)</t>
  </si>
  <si>
    <t>0404008</t>
  </si>
  <si>
    <t>Ecografía transvaginal para seguimiento de ovulación, procedimiento completo (6-8 sesiones )</t>
  </si>
  <si>
    <t>0404007</t>
  </si>
  <si>
    <t>Ecografía ginecológica, pelviana femenina u obstétrica con estudio fetal</t>
  </si>
  <si>
    <t>0404006</t>
  </si>
  <si>
    <t>Ecografía transvaginal o transrectal</t>
  </si>
  <si>
    <t>0404005</t>
  </si>
  <si>
    <t>Ecografía como apoyo a cirugía, o a procedimiento (de tórax, muscular, partes blandas, etc.)</t>
  </si>
  <si>
    <t>0404004</t>
  </si>
  <si>
    <t>Ecografía abdominal (incluye hígado, vía biliar, vesícula, páncreas, riñones, bazo, retroperitoneo y grandes vasos)</t>
  </si>
  <si>
    <t>0404003</t>
  </si>
  <si>
    <t>Ecografía obstétrica</t>
  </si>
  <si>
    <t>0404002</t>
  </si>
  <si>
    <t>Apoyo fluoroscópico a procedimientos intraoperatorios y/o biopsia (no incluye el proc.)</t>
  </si>
  <si>
    <t>0401064</t>
  </si>
  <si>
    <t>Radiografía de túnel intercondíleo o radio-carpiano</t>
  </si>
  <si>
    <t>0401063</t>
  </si>
  <si>
    <t>Radiografía de Proyecciones especiales oblicuas u otras en hombro, brazo, codo, rodilla, rótulas, sesamoideos, axial de ambas rótulas o similares</t>
  </si>
  <si>
    <t>0401062</t>
  </si>
  <si>
    <t xml:space="preserve">Planigrafía ósea frontal y/o lateral (6 exp.) </t>
  </si>
  <si>
    <t>0401061</t>
  </si>
  <si>
    <t>Radiografía de hombro, fémur, rodilla, pierna, costilla o esternón Frontal y Lateral</t>
  </si>
  <si>
    <t>0401060</t>
  </si>
  <si>
    <t>Estudio radiológico de muñeca o tobillo frontal lateral y oblicuas</t>
  </si>
  <si>
    <t>0401059</t>
  </si>
  <si>
    <t>Estudio radiológico de escafoides</t>
  </si>
  <si>
    <t>0401058</t>
  </si>
  <si>
    <t>Radiografía Edad ósea : rodilla frontal</t>
  </si>
  <si>
    <t>0401057</t>
  </si>
  <si>
    <t xml:space="preserve">Radiografía Edad Ósea: carpo y mano </t>
  </si>
  <si>
    <t>0401056</t>
  </si>
  <si>
    <t>Radiografía de clavícula.</t>
  </si>
  <si>
    <t>0401055</t>
  </si>
  <si>
    <t>Radiografía de brazo, antebrazo, codo, muñeca, mano, dedos, pie  (frontal y lateral)</t>
  </si>
  <si>
    <t>0401054</t>
  </si>
  <si>
    <t>Radiografía de Sacrocoxis o articulaciones sacroilíacas.</t>
  </si>
  <si>
    <t>0401053</t>
  </si>
  <si>
    <t>Radiografía de pelvis, cadera o coxofemoral, proyecciones especiales; (rotación interna, abducción, lateral, Lawenstein u otras)</t>
  </si>
  <si>
    <t>0401052</t>
  </si>
  <si>
    <t>Radiografía de pelvis, cadera o coxofemoral de RN, lactante o niño menor de 6 años.</t>
  </si>
  <si>
    <t>0401151</t>
  </si>
  <si>
    <t>Radiografía de pelvis, cadera o coxofemoral</t>
  </si>
  <si>
    <t>0401051</t>
  </si>
  <si>
    <t>Radiografía de columna total, panorámica con folio graduado  frontal o lateral</t>
  </si>
  <si>
    <t>0401049</t>
  </si>
  <si>
    <t xml:space="preserve">Radiografía columna lumbar o lumbosacra, oblicuas adicionales </t>
  </si>
  <si>
    <t>0401048</t>
  </si>
  <si>
    <t>Radiografía columna lumbar o lumbosacra  flexión y  extensión (Dinámicas)</t>
  </si>
  <si>
    <t>0401047</t>
  </si>
  <si>
    <t xml:space="preserve">Radiografía columna lumbar o lumbosacra   </t>
  </si>
  <si>
    <t>0401046</t>
  </si>
  <si>
    <t>Radiografía de columna dorsal o dorsolumbar localizada, parrilla costal adultos (frontal y lateral).</t>
  </si>
  <si>
    <t>0401045</t>
  </si>
  <si>
    <t>Radiografía de columna cervical  flexión y  extensión (Dinámicas)</t>
  </si>
  <si>
    <t>0401044</t>
  </si>
  <si>
    <t>Radiografía de columna cervical (frontal, lateral y oblicuas)</t>
  </si>
  <si>
    <t>0401043</t>
  </si>
  <si>
    <t>Radiografía de columna cervical o atlas-axis (frontal y lateral)</t>
  </si>
  <si>
    <t>0401042</t>
  </si>
  <si>
    <t xml:space="preserve">Planigrafía localizada (cervical, dorsal o lumbosacra) (68 exp.)              </t>
  </si>
  <si>
    <t>0401041</t>
  </si>
  <si>
    <t xml:space="preserve">Radiografía de silla turca frontal y lateral </t>
  </si>
  <si>
    <t>0401040</t>
  </si>
  <si>
    <t xml:space="preserve">Planigrafía silla turca, canal optico, cavidades perinasales, c/u (68 exp.)  </t>
  </si>
  <si>
    <t>0401039</t>
  </si>
  <si>
    <t xml:space="preserve">Planigrafía de oidos (68 exp.)                     </t>
  </si>
  <si>
    <t>0401038</t>
  </si>
  <si>
    <t xml:space="preserve">Radiografía de oído, uno o ambos (3 proy.) (3 exp.)                    </t>
  </si>
  <si>
    <t>0401037</t>
  </si>
  <si>
    <t xml:space="preserve">Radiografía de oído, uno o ambos (2 proy.) (2 exp.)                     </t>
  </si>
  <si>
    <t>0401036</t>
  </si>
  <si>
    <t xml:space="preserve">Radiografía de oído, uno o ambos </t>
  </si>
  <si>
    <t>0401035</t>
  </si>
  <si>
    <t>Radiografía de globo ocular, estudio de cuerpo extraño</t>
  </si>
  <si>
    <t>0401034</t>
  </si>
  <si>
    <t>Radiografía de Cráneo  proyección especial de  base de cráneo (Towne)</t>
  </si>
  <si>
    <t>0401033</t>
  </si>
  <si>
    <t>Radiografía de cráneo frontal y lateral</t>
  </si>
  <si>
    <t>0401032</t>
  </si>
  <si>
    <t>Radiografía de cavidades perinasales, órbitas, articulaciones temporomandibulares, huesos propios de la nariz, malar, maxilar, arco cigomático y cara</t>
  </si>
  <si>
    <t>0401031</t>
  </si>
  <si>
    <t>Radiografía agujeros ópticos, ambos lados</t>
  </si>
  <si>
    <t>0401030</t>
  </si>
  <si>
    <t>Radiografía vesical simple o perivesical (proc. aut.)</t>
  </si>
  <si>
    <t>0401029</t>
  </si>
  <si>
    <t>Radiografía renal simple (proc. aut.)</t>
  </si>
  <si>
    <t>0401028</t>
  </si>
  <si>
    <t xml:space="preserve">Pielografía de eliminación o descendente: incluye renal y vesical simples previas, 3 placas post inyección de medio de contraste, controles de pie y cistografía pre y post miccional. </t>
  </si>
  <si>
    <t>0401027</t>
  </si>
  <si>
    <t>Pielografía de eliminación con control minutado (10 exp.)</t>
  </si>
  <si>
    <t>0401026</t>
  </si>
  <si>
    <t xml:space="preserve">Radiografía de esófago, estómago y duodeno, simple en niños </t>
  </si>
  <si>
    <t>0401024</t>
  </si>
  <si>
    <t>Estudio radiológico del intestino delgado</t>
  </si>
  <si>
    <t>0401023</t>
  </si>
  <si>
    <t>Estudio radiológico de deglución faríngea</t>
  </si>
  <si>
    <t>0401022</t>
  </si>
  <si>
    <t xml:space="preserve">Radiografía de esófago, estómago y duodeno, relleno y/o doble contraste </t>
  </si>
  <si>
    <t>0401021</t>
  </si>
  <si>
    <t>Esofagograma  (incluye pesquisa de cuerpo extraño) (proc.aut.)</t>
  </si>
  <si>
    <t>0401020</t>
  </si>
  <si>
    <t>Enema baritado del colon o intestino delgado, doble contraste</t>
  </si>
  <si>
    <t>0401019</t>
  </si>
  <si>
    <t>Enema baritado del colon (incluye llene y control post-vaciamiento)</t>
  </si>
  <si>
    <t>0401018</t>
  </si>
  <si>
    <t xml:space="preserve">Colecistografía c/s seriografía (34 exp.)                </t>
  </si>
  <si>
    <t>0401017</t>
  </si>
  <si>
    <t xml:space="preserve">Colangiografía medica con planigrafía (6 exp.)        </t>
  </si>
  <si>
    <t>0401016</t>
  </si>
  <si>
    <t>Colangiografía intra o postoperatoria (por sonda T, o similar)</t>
  </si>
  <si>
    <t>0401015</t>
  </si>
  <si>
    <t>Radiografía de abdomen simple, proyección complementaria (lateral y/o oblicua)</t>
  </si>
  <si>
    <t>0401014</t>
  </si>
  <si>
    <t>Radiografía de Abdomen Simple</t>
  </si>
  <si>
    <t>0401013</t>
  </si>
  <si>
    <t>Radiografía de mama, pieza operatoria</t>
  </si>
  <si>
    <t>0401012</t>
  </si>
  <si>
    <t>Marcación preoperatoria de lesiones de la mama</t>
  </si>
  <si>
    <t>0401011</t>
  </si>
  <si>
    <t>Mamografía proyección complementaria  (axilar u otras)</t>
  </si>
  <si>
    <t>0401130</t>
  </si>
  <si>
    <t>Mamografía unilateral</t>
  </si>
  <si>
    <t>0401110</t>
  </si>
  <si>
    <t>Mamografía bilateral</t>
  </si>
  <si>
    <t>0401010</t>
  </si>
  <si>
    <t>Radiografía de tórax frontal y lateral</t>
  </si>
  <si>
    <t>0401070</t>
  </si>
  <si>
    <t xml:space="preserve">Radiografía de tórax simple frontal o lateral </t>
  </si>
  <si>
    <t>0401009</t>
  </si>
  <si>
    <t>Radiografía de tórax  frontal o lateral con equipo móvil fuera del departamento de rayos.</t>
  </si>
  <si>
    <t>0401008</t>
  </si>
  <si>
    <t xml:space="preserve">Planigrafia localizada (incluye mínimo 6 cortes) (6 exp.)     </t>
  </si>
  <si>
    <t>0401007</t>
  </si>
  <si>
    <t xml:space="preserve">Estudio radiológico de corazón (incluye fluoroscopía, telerradiografías frontal y lateral con esofagograma) </t>
  </si>
  <si>
    <t>0401006</t>
  </si>
  <si>
    <t xml:space="preserve">Tórax, proyección complementaria de corazón (oblicuas u otras) (1 exp.) c/u       </t>
  </si>
  <si>
    <t>0401005</t>
  </si>
  <si>
    <t>Radiografía de tórax, proyección complementaria (oblicuas, selectivas u otras)</t>
  </si>
  <si>
    <t>0401004</t>
  </si>
  <si>
    <t xml:space="preserve">Planigrafías laringe  (4 EXP.)                     </t>
  </si>
  <si>
    <t>0401003</t>
  </si>
  <si>
    <t xml:space="preserve">Radiografía de partes blandas, laringe lateral, cavum rinofaríngeo (rinofarinx). </t>
  </si>
  <si>
    <t>0401002</t>
  </si>
  <si>
    <t>Radiografía de las glándulas salivales "sialografía"</t>
  </si>
  <si>
    <t>0401001</t>
  </si>
  <si>
    <t>EXÁMENES RADIOLÓGICOS</t>
  </si>
  <si>
    <t>TOTAL EXÁMENES</t>
  </si>
  <si>
    <t>Proteínas de Bence-Jones prueba térmica</t>
  </si>
  <si>
    <t>0309029</t>
  </si>
  <si>
    <t>Proteína (cuantitativa) en orina</t>
  </si>
  <si>
    <t>0309028</t>
  </si>
  <si>
    <t>Porfirinas, c/u</t>
  </si>
  <si>
    <t>0309027</t>
  </si>
  <si>
    <t>Osmolalidad</t>
  </si>
  <si>
    <t>0309025</t>
  </si>
  <si>
    <t>Orina, sedimento (proc. aut.)</t>
  </si>
  <si>
    <t>0309024</t>
  </si>
  <si>
    <t>Orina, físico-químico (aspecto, color, densidad, pH, proteínas, glucosa, cuerpos cetónicos, urobilinógeno, bilirrubina, hemoglobina y nitritos) todos o cada uno de los parámetros (proc. aut.)</t>
  </si>
  <si>
    <t>0309023</t>
  </si>
  <si>
    <t>Orina completa, (incluye cód. 03-09-023 y 03-09-024)</t>
  </si>
  <si>
    <t>0309022</t>
  </si>
  <si>
    <t>Nucleótidos cíclicos (CAMP, CGM, u otros) c/u</t>
  </si>
  <si>
    <t>0309021</t>
  </si>
  <si>
    <t>Nitrógeno ureico o urea en orina (cuantitativo)</t>
  </si>
  <si>
    <t>0309020</t>
  </si>
  <si>
    <t>Mucopolisacáridos</t>
  </si>
  <si>
    <t>0309019</t>
  </si>
  <si>
    <t>Melanogenuria (test de cloruro férrico)</t>
  </si>
  <si>
    <t>0309018</t>
  </si>
  <si>
    <t>Hidroxiprolina en orina</t>
  </si>
  <si>
    <t>0309017</t>
  </si>
  <si>
    <t>Hemosiderina</t>
  </si>
  <si>
    <t>0309035</t>
  </si>
  <si>
    <t>Glucosa (cuantitativo) en orina</t>
  </si>
  <si>
    <t>0309016</t>
  </si>
  <si>
    <t>Fósforo cuantitativo en orina</t>
  </si>
  <si>
    <t>0309015</t>
  </si>
  <si>
    <t>Fenilquetonuria (PKU), cuantitativo</t>
  </si>
  <si>
    <t>0309040</t>
  </si>
  <si>
    <t>Embarazo, detección de (cualquier técnica)</t>
  </si>
  <si>
    <t>0309014</t>
  </si>
  <si>
    <t>Microalbuminuria cuantitativa</t>
  </si>
  <si>
    <t>0309013</t>
  </si>
  <si>
    <t>Electrolitos (sodio, potasio, cloro) c/u en orina</t>
  </si>
  <si>
    <t>0309012</t>
  </si>
  <si>
    <t>Cuerpos cetónicos</t>
  </si>
  <si>
    <t>0309011</t>
  </si>
  <si>
    <t>Creatinina cuantitativa en orina</t>
  </si>
  <si>
    <t>0309010</t>
  </si>
  <si>
    <t>Cálculo urinario (examen físico y químico)</t>
  </si>
  <si>
    <t>0309009</t>
  </si>
  <si>
    <t>Calcio cuantitativo en orina</t>
  </si>
  <si>
    <t>0309008</t>
  </si>
  <si>
    <t>Aminoácidos (cualitativo) (excepto fenilalanina, PKU)</t>
  </si>
  <si>
    <t>0309007</t>
  </si>
  <si>
    <t>Amilasa cuantitativa en orina</t>
  </si>
  <si>
    <t>0309006</t>
  </si>
  <si>
    <t>Acido 5 hidroxiindolacético cuantitativo</t>
  </si>
  <si>
    <t>0309005</t>
  </si>
  <si>
    <t>Acido úrico cuantitativo</t>
  </si>
  <si>
    <t>0309004</t>
  </si>
  <si>
    <t>Acido fenilpirúvico (PKU, cualitativo)</t>
  </si>
  <si>
    <t>0309003</t>
  </si>
  <si>
    <t>Acido delta aminolevulínico</t>
  </si>
  <si>
    <t>0309002</t>
  </si>
  <si>
    <t>Acido ascórbico</t>
  </si>
  <si>
    <t>0309001</t>
  </si>
  <si>
    <t>EXÁMENES DE ORINA</t>
  </si>
  <si>
    <t>Flujo vaginal o secreción uretral, estudio de (incluye toma de muestra y códigos 03-06-004, 03-06-005, 03-06-008, 03-06-017, y 03-06-026 )</t>
  </si>
  <si>
    <t>0308044</t>
  </si>
  <si>
    <t>Moco-semen, prueba de compatibilidad</t>
  </si>
  <si>
    <t>0308043</t>
  </si>
  <si>
    <t>Cristalización y filancia de moco cervical</t>
  </si>
  <si>
    <t>0308042</t>
  </si>
  <si>
    <t>Colpocitograma</t>
  </si>
  <si>
    <t>0308041</t>
  </si>
  <si>
    <t>Test de Clements (proc. aut.)</t>
  </si>
  <si>
    <t>0308040</t>
  </si>
  <si>
    <t>Madurez fetal completa (físico; células anaranjadas, bilirrubina, test de Clements, creatinina, contaminantes)</t>
  </si>
  <si>
    <t>0308039</t>
  </si>
  <si>
    <t>Indice lecitina/esfingomielina</t>
  </si>
  <si>
    <t>0308038</t>
  </si>
  <si>
    <t>Indice de bilirrubina (prueba de Liley)</t>
  </si>
  <si>
    <t>0308037</t>
  </si>
  <si>
    <t>Fosfatidil glicerol y/o fosfatidil inositol</t>
  </si>
  <si>
    <t>0308036</t>
  </si>
  <si>
    <t>Creatinina (proc. aut.)</t>
  </si>
  <si>
    <t>0308035</t>
  </si>
  <si>
    <t>Contaminantes (meconio y sangre) (proc. aut.)</t>
  </si>
  <si>
    <t>0308034</t>
  </si>
  <si>
    <t>Células anaranjadas (proc. aut.)</t>
  </si>
  <si>
    <t>0308033</t>
  </si>
  <si>
    <t xml:space="preserve">Bilirrubina                               </t>
  </si>
  <si>
    <t>0308032</t>
  </si>
  <si>
    <t>Fructosa, consumo de</t>
  </si>
  <si>
    <t>0308031</t>
  </si>
  <si>
    <t>Fosfatasa ácida prostática</t>
  </si>
  <si>
    <t>0308030</t>
  </si>
  <si>
    <t>Espermiograma (físico y microscópico, con o sin observación hasta 24 horas)</t>
  </si>
  <si>
    <t>0308029</t>
  </si>
  <si>
    <t>Lípidos biliares</t>
  </si>
  <si>
    <t>0308028</t>
  </si>
  <si>
    <t>Cristales de colesterol</t>
  </si>
  <si>
    <t>0308027</t>
  </si>
  <si>
    <t>Volumen, anhídrido carbónico, amilasa y lipasa</t>
  </si>
  <si>
    <t>0308026</t>
  </si>
  <si>
    <t>Prueba de estimulación máxima con histamina, mínimo 5 muestras (no incluye la histamina ni el antihistamínico).</t>
  </si>
  <si>
    <t>0308025</t>
  </si>
  <si>
    <t>Acidez titulable, pH, volumen (una muestra)</t>
  </si>
  <si>
    <t>0308024</t>
  </si>
  <si>
    <t>Estudio de cristales (con luz polarizada)</t>
  </si>
  <si>
    <t>0308023</t>
  </si>
  <si>
    <t>Indice IgG/albúmina (incluye determ. de IgG y albúmina en L.C.R. y suero)</t>
  </si>
  <si>
    <t>0308022</t>
  </si>
  <si>
    <t>Glutamina</t>
  </si>
  <si>
    <t>0308021</t>
  </si>
  <si>
    <t>Bandas oligoclonales (incluye electroforesis de L.C.R., suero e inmunofijación)</t>
  </si>
  <si>
    <t>0308020</t>
  </si>
  <si>
    <t>Proteínas, electroforesis de (incluye proteínas totales)</t>
  </si>
  <si>
    <t>0308019</t>
  </si>
  <si>
    <t>Proteínas totales o albúmina (proc. aut.) c/u</t>
  </si>
  <si>
    <t>0308018</t>
  </si>
  <si>
    <t>pH, (proc. aut.)</t>
  </si>
  <si>
    <t>0308017</t>
  </si>
  <si>
    <t>Mucina, determinación de</t>
  </si>
  <si>
    <t>0308016</t>
  </si>
  <si>
    <t>Glucosa en exudados secreciones y otros liquidos</t>
  </si>
  <si>
    <t>0308015</t>
  </si>
  <si>
    <t>Físico-químico (incluye aspecto, color, pH, glucosa, proteína, Pandy y filancia)</t>
  </si>
  <si>
    <t>0308014</t>
  </si>
  <si>
    <t>Eosinófilos, recuento de</t>
  </si>
  <si>
    <t>0308013</t>
  </si>
  <si>
    <t>Electrolitos (sodio, potasio, cloro), c/u</t>
  </si>
  <si>
    <t>0308012</t>
  </si>
  <si>
    <t>Directo al fresco c/s tinción, (incluye trichomonas)</t>
  </si>
  <si>
    <t>0308011</t>
  </si>
  <si>
    <t>Citológico c/s tinción (incluye examen al fresco, recuento celular y citológico porcentual)</t>
  </si>
  <si>
    <t>0308010</t>
  </si>
  <si>
    <t>Células neoplásicas en fluídos biológicos</t>
  </si>
  <si>
    <t>0308009</t>
  </si>
  <si>
    <t>Urobilinógeno cuantitativo</t>
  </si>
  <si>
    <t>0308008</t>
  </si>
  <si>
    <t>0308007</t>
  </si>
  <si>
    <t>PH</t>
  </si>
  <si>
    <t>0308006</t>
  </si>
  <si>
    <t>Leucocitos fecales</t>
  </si>
  <si>
    <t>0308005</t>
  </si>
  <si>
    <t>Hemorragias ocultas, (bencidina, guayaco o test de Weber y similares), cualquier método, c/muestra</t>
  </si>
  <si>
    <t>0308004</t>
  </si>
  <si>
    <t>Grasas neutras (Sudán III)</t>
  </si>
  <si>
    <t>0308003</t>
  </si>
  <si>
    <t>Balance graso (Van de Kamer) muestra de tres o más días</t>
  </si>
  <si>
    <t>0308002</t>
  </si>
  <si>
    <t>Azúcares reductores (Benedict-Fehling o similar)</t>
  </si>
  <si>
    <t>0308001</t>
  </si>
  <si>
    <t>EXÁMENES DE DEPOSICIONES, EXUDADOS, SECRESIONES Y OTROS LÍQUIDOS</t>
  </si>
  <si>
    <t>Virus hepatitis C, anticuerpos de (anti HCV)</t>
  </si>
  <si>
    <t>0306081</t>
  </si>
  <si>
    <t>Virus hepatitis B, anticore IgM del (anti HBc IgM)</t>
  </si>
  <si>
    <t>0306080</t>
  </si>
  <si>
    <t>Virus hepatitis B, antígeno superficie</t>
  </si>
  <si>
    <t>0306079</t>
  </si>
  <si>
    <t>Virus hepatitis B, antígeno E del (HBEAg)</t>
  </si>
  <si>
    <t>0306078</t>
  </si>
  <si>
    <t>Virus hepatitis B, anticuerpos de antígeno de superficie (australiano)</t>
  </si>
  <si>
    <t>0306077</t>
  </si>
  <si>
    <t>Virus hepatitis B, anticore total del (anti HBc total)</t>
  </si>
  <si>
    <t>0306076</t>
  </si>
  <si>
    <t>Virus hepatitis B, anticuerpo del antígeno E del</t>
  </si>
  <si>
    <t>0306075</t>
  </si>
  <si>
    <t>Virus hepatitis A, anticuerpos IgM del</t>
  </si>
  <si>
    <t>0306074</t>
  </si>
  <si>
    <t>Virus hepatitis A, Anticore</t>
  </si>
  <si>
    <t>0306073</t>
  </si>
  <si>
    <t>Reacción de seroneutralización para: virus polio, ECHO, Coxsakie, c/u</t>
  </si>
  <si>
    <t>0306072</t>
  </si>
  <si>
    <t xml:space="preserve">Antígenos virales determ. de virus sincicial, por cualquier técnica </t>
  </si>
  <si>
    <t>0306270</t>
  </si>
  <si>
    <t xml:space="preserve">Antígenos virales determ. de rotavirus, por cualquier técnica </t>
  </si>
  <si>
    <t>0306170</t>
  </si>
  <si>
    <t>Antígenos virales determ. de (adenovirus, citomegalovirus, herpes simple, rubéola, influenza y otros), (por cualquier técnica ej: inmunofluorescencia), c/u</t>
  </si>
  <si>
    <t>0306070</t>
  </si>
  <si>
    <t>Anticuerpos virales, determ. de H.I.V.</t>
  </si>
  <si>
    <t>0306169</t>
  </si>
  <si>
    <t>Anticuerpos virales, determ. de (adenovirus, citomegalovirus, herpes simple, rubéola, Influenza  A y B; virus varicela-zoster; virus sincicial respiratorio; parainfluenza 1, 2 y 3, Epstein Barr y otros), c/u</t>
  </si>
  <si>
    <t>0306069</t>
  </si>
  <si>
    <t>Aislamiento de virus (adenovirus, citomegalovirus, Coxsakie, herpes, influenza, polio, sarampión y otros), c/u</t>
  </si>
  <si>
    <t>0306068</t>
  </si>
  <si>
    <t>Reacción intradérmica (incluye el valor y la aplicación del antígeno y del control y examen de las reacciones inmediatas y retardadas, cada antígeno) (bachmann, distomatosis u otras)</t>
  </si>
  <si>
    <t>0306067</t>
  </si>
  <si>
    <t>Inmunofluorescencia indirecta (toxoplasmosis, Chagas, amebiasis y otras), c/u</t>
  </si>
  <si>
    <t>0306066</t>
  </si>
  <si>
    <t>Inmunoelectroforesis o contrainmunoelectroforesis (hidatidosis, distomatosis, amebiasis y otras), c/u</t>
  </si>
  <si>
    <t>0306065</t>
  </si>
  <si>
    <t>Hemaglutinación indirecta (toxoplasmosis, Chagas, hidatidosis y otras), c/u</t>
  </si>
  <si>
    <t>0306064</t>
  </si>
  <si>
    <t>Floculación en bentonita, látex, precipitinas o similar (triquinosis, hidatidosis y otros), c/u</t>
  </si>
  <si>
    <t>0306063</t>
  </si>
  <si>
    <t>Fijación del complemento (distomatosis, toxoplasmosis, cisticercosis y otras) c/u</t>
  </si>
  <si>
    <t>0306062</t>
  </si>
  <si>
    <t>Elisa indirecta (Chagas, hidatidosis, toxocariasis y otras), c/u</t>
  </si>
  <si>
    <t>0306061</t>
  </si>
  <si>
    <t>Coproparasitológico seriado simple (incluye diagnóstico de gusanos macroscopicos  y exámen microscopico por concentración de tres muestras separadas método PAFS (proc. aut.)</t>
  </si>
  <si>
    <t>0306059</t>
  </si>
  <si>
    <t>Xenodiagnóstico (cada aplicación de 2 cajas, con 6 ninfas por lo menos c/u, examinadas a los 20 y/o 30 días y hasta por 60 días más si procede)</t>
  </si>
  <si>
    <t>0306058</t>
  </si>
  <si>
    <t>Tenias post. trat., Diagnostico y búsqueda de escólex de</t>
  </si>
  <si>
    <t>0306057</t>
  </si>
  <si>
    <t>Raspado de piel, examen microscópico de ("Acarotest"): de 6 a 10 preparaciones</t>
  </si>
  <si>
    <t>0306056</t>
  </si>
  <si>
    <t>Hemoparásitos, diagnóstico por técnica de Strout o similar en hasta 10 tubos capilares, cada sesión</t>
  </si>
  <si>
    <t>0306054</t>
  </si>
  <si>
    <t>Hemoparásitos, diagnóstico microscópico de (mínimo 10 frotis y/o gotas gruesas, c/s examen directo al fresco), cada sesión</t>
  </si>
  <si>
    <t>0306053</t>
  </si>
  <si>
    <t>Gusanos macroscópicos, diagnóstico de (proc. aut.)</t>
  </si>
  <si>
    <t>0306052</t>
  </si>
  <si>
    <t>Graham, examen de (incluye diagnostico de gusanos macroscópicos y examen microscópico de 5 muestras separadas)</t>
  </si>
  <si>
    <t>0306051</t>
  </si>
  <si>
    <t>Diagnostico parasitario en exudados, secreciones y otros líquidos orgánicos (no especificados mas adelante), examen macro y microscópico de (incluye concentración y/o tinción cuando proceda), c/u</t>
  </si>
  <si>
    <t>0306050</t>
  </si>
  <si>
    <t>Diagnostico de parásitos en jugo duodenal y/o bilis, examen macroscópico y microscópico (directo y/o concentración, c/s tinción)</t>
  </si>
  <si>
    <t>0306049</t>
  </si>
  <si>
    <t>Coproparasitológico seriado simple (incluye diagnostico de gusanos macroscópicos y examen microscópico por concentración de 3 muestras separadas método Telemann) (proc. aut.)</t>
  </si>
  <si>
    <t>0306048</t>
  </si>
  <si>
    <t>Coproparasitario seriado para Isospora y Sarcocystis (incluye diagnóstico de gusanos macroscópicos y examen  microscópico de 3 muestras separadas)</t>
  </si>
  <si>
    <t>0306047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</si>
  <si>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</si>
  <si>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0306046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</si>
  <si>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</si>
  <si>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0306045</t>
  </si>
  <si>
    <t>Artrópodos macroscópicos y microscópicos (imagos y/o pupas y/o larvas), diagnóstico de</t>
  </si>
  <si>
    <t>0306043</t>
  </si>
  <si>
    <t>V.D.R.L.</t>
  </si>
  <si>
    <t>0306042</t>
  </si>
  <si>
    <t>Treponema pallidum FTA - ABS, MHA-TP c/u</t>
  </si>
  <si>
    <t>0306041</t>
  </si>
  <si>
    <t>Tíficas, reacciones de aglutinación  (Eberth H y O, paratyphi A y B) (Widal)</t>
  </si>
  <si>
    <t>0306039</t>
  </si>
  <si>
    <t>R.P.R.</t>
  </si>
  <si>
    <t>0306038</t>
  </si>
  <si>
    <t xml:space="preserve">Mycoplasma IgG, IgM, c/u. </t>
  </si>
  <si>
    <t>0306037</t>
  </si>
  <si>
    <t>Mononucleosis, reacción de Paul Bunnell, Anticuerpos Heterófilos o similares</t>
  </si>
  <si>
    <t>0306036</t>
  </si>
  <si>
    <t>Clamidias por inmunofluorescencia, peroxidasa, Elisa o similares</t>
  </si>
  <si>
    <t>0306034</t>
  </si>
  <si>
    <t>Brucella, reacción de aglutinación para (Wright-Hudleson) o similares</t>
  </si>
  <si>
    <t>0306033</t>
  </si>
  <si>
    <t>Aspergilosis, candidiasis, histoplasmosis u otros hongos por inmunodiagnóstico c/u</t>
  </si>
  <si>
    <t>0306032</t>
  </si>
  <si>
    <t>Preparación de vacunas uni o polivalentes mantenidas en stock (mínimo 5 ampollas)</t>
  </si>
  <si>
    <t>0306031</t>
  </si>
  <si>
    <t>Poder bactericida del suero</t>
  </si>
  <si>
    <t>0306030</t>
  </si>
  <si>
    <t>Autovacunas, incluye cultivo y preparación  de mínimo 10 ampollas</t>
  </si>
  <si>
    <t>0306029</t>
  </si>
  <si>
    <t>Antifungigrama (mínimo 4 fármacos antihongos)</t>
  </si>
  <si>
    <t>0306028</t>
  </si>
  <si>
    <t>Estudio de sensibilidad por dilución (CIM) (mínimo 6 fármacos) (en caso de urocultivo, no corresponde su cobro; incluido en el valor código 03-06-011)</t>
  </si>
  <si>
    <t>0306027</t>
  </si>
  <si>
    <t>Corriente (mínimo 10 fármacos) (en caso de urocultivo no corresponde su cobro; incluido en el valor 03-06-011)</t>
  </si>
  <si>
    <t>0306026</t>
  </si>
  <si>
    <t>Bacilo de Koch (cada fármaco)</t>
  </si>
  <si>
    <t>0306025</t>
  </si>
  <si>
    <t>Anaerobios  (mínimo 4 fármacos)</t>
  </si>
  <si>
    <t>0306024</t>
  </si>
  <si>
    <t>Mycoplasma y Ureaplasma, c/u</t>
  </si>
  <si>
    <t>0306023</t>
  </si>
  <si>
    <t>Cultivo y Tipificación de micobacterias</t>
  </si>
  <si>
    <t>0306022</t>
  </si>
  <si>
    <t>Neisseria meningitidis (meningococo)</t>
  </si>
  <si>
    <t>0306021</t>
  </si>
  <si>
    <t>Listeria</t>
  </si>
  <si>
    <t>0306020</t>
  </si>
  <si>
    <t>Cultivo para Legionella</t>
  </si>
  <si>
    <t>0306019</t>
  </si>
  <si>
    <t>Cultivo para bacilo de Koch, (incluye otras micobacterias)</t>
  </si>
  <si>
    <t>0306018</t>
  </si>
  <si>
    <t>Hongos Filamentosos</t>
  </si>
  <si>
    <t>0306117</t>
  </si>
  <si>
    <t>Cultivo para Levaduras</t>
  </si>
  <si>
    <t>0306017</t>
  </si>
  <si>
    <t>Neisseria gonorrhoeae (gonococo)</t>
  </si>
  <si>
    <t>0306016</t>
  </si>
  <si>
    <t>Difteria</t>
  </si>
  <si>
    <t>0306015</t>
  </si>
  <si>
    <t>Cultivo para Campylobacter, Yersinia, Vibrio, c/u</t>
  </si>
  <si>
    <t>0306014</t>
  </si>
  <si>
    <t>Cultivo específico para Bordetella</t>
  </si>
  <si>
    <t>0306013</t>
  </si>
  <si>
    <t>Anaerobios (incluye cód. 03-06-008)</t>
  </si>
  <si>
    <t>0306012</t>
  </si>
  <si>
    <t>Urocultivo, recuento de colonias y antibiograma (cualquier técnica) (incluye toma de orina aséptica) (no incluye recolector pediátrico)</t>
  </si>
  <si>
    <t>0306011</t>
  </si>
  <si>
    <t>Hemocultivo anaerobio, c/u</t>
  </si>
  <si>
    <t>0306010</t>
  </si>
  <si>
    <t>Hemocultivo aerobio, c/u</t>
  </si>
  <si>
    <t>0306009</t>
  </si>
  <si>
    <t>Corriente (excepto coprocultivo, hemocultivo y urocultivo) c/u</t>
  </si>
  <si>
    <t>0306008</t>
  </si>
  <si>
    <t>Coprocultivo, c/u</t>
  </si>
  <si>
    <t>0306007</t>
  </si>
  <si>
    <t>Ultramicroscopía (incluye toma de muestras)</t>
  </si>
  <si>
    <t>0306006</t>
  </si>
  <si>
    <t>Tinción de Gram</t>
  </si>
  <si>
    <t>0306005</t>
  </si>
  <si>
    <t>Examen directo al fresco, c/s tinción (incluye trichomonas)</t>
  </si>
  <si>
    <t>0306004</t>
  </si>
  <si>
    <t>Baciloscopía Ziehl-Neelsen, c/u</t>
  </si>
  <si>
    <t>0306002</t>
  </si>
  <si>
    <t>Baciloscopía Ziehl-Neelsen por concentración de líquidos (orina u otros), c/u</t>
  </si>
  <si>
    <t>0306001</t>
  </si>
  <si>
    <t>Tipificación HLA - A, B serológica</t>
  </si>
  <si>
    <t>0305063</t>
  </si>
  <si>
    <t>Tipificación HLA  - DR serológica</t>
  </si>
  <si>
    <t>0305062</t>
  </si>
  <si>
    <t>Tipificación HLA B-8</t>
  </si>
  <si>
    <t>0305061</t>
  </si>
  <si>
    <t>Tipificación HLA B-27</t>
  </si>
  <si>
    <t>0305060</t>
  </si>
  <si>
    <t>Identificación de clase de inmunoglobulinas de auto o alo cross match positivo</t>
  </si>
  <si>
    <t>0305059</t>
  </si>
  <si>
    <t>Cultivo mixto de linfocitos</t>
  </si>
  <si>
    <t>0305058</t>
  </si>
  <si>
    <t>Alocrossmatch con linfocitos T y B</t>
  </si>
  <si>
    <t>0305057</t>
  </si>
  <si>
    <t>Alocrossmatch con linfocitos totales</t>
  </si>
  <si>
    <t>0305056</t>
  </si>
  <si>
    <t>Autocross match con linfocitos totales</t>
  </si>
  <si>
    <t>0305054</t>
  </si>
  <si>
    <t>Autocrossmatch con linfocitos T y B</t>
  </si>
  <si>
    <t>0305053</t>
  </si>
  <si>
    <t>Anticuerpos linfocitotóxicos (PRA) por microlinfocitotoxicidad</t>
  </si>
  <si>
    <t>0305052</t>
  </si>
  <si>
    <t>Absorción de autoanticuerpos del receptor</t>
  </si>
  <si>
    <t>0305051</t>
  </si>
  <si>
    <t>Transformación linfoblástica a drogas, análisis de transformación espontanea con estimulo inespecífico y con diferentes concentraciones de la droga en 1000 células</t>
  </si>
  <si>
    <t>0305049</t>
  </si>
  <si>
    <t>Reacción cutánea 16 alergenos por escarificación (incluye el valor de los antígenos)</t>
  </si>
  <si>
    <t>0305048</t>
  </si>
  <si>
    <t>Linfotoxinas humanas, detección de</t>
  </si>
  <si>
    <t>0305047</t>
  </si>
  <si>
    <t>Linfocitos T "helper" (OKT4) o supresores (OKT8) con antisuero monoclonal, c/u</t>
  </si>
  <si>
    <t>0305045</t>
  </si>
  <si>
    <t>Linfocitos B (rosetas EAC) y linfocitos T (rosetas E) c/u</t>
  </si>
  <si>
    <t>0305044</t>
  </si>
  <si>
    <t>Linfocitos B (inmunofluorescencia)</t>
  </si>
  <si>
    <t>0305043</t>
  </si>
  <si>
    <t>LIF o MIF</t>
  </si>
  <si>
    <t>0305042</t>
  </si>
  <si>
    <t xml:space="preserve">Intradermoreacción (PPD, histoplasmina, aspergilina, u otros, incluye el valor del antígeno y reacción de control), c/u. </t>
  </si>
  <si>
    <t>0305041</t>
  </si>
  <si>
    <t>Inmunoadherencia de leucocitos macrófagos</t>
  </si>
  <si>
    <t>0305040</t>
  </si>
  <si>
    <t>Fagocitosis: ingestión y digestión (killing) de bacterias por polimorfonucleares</t>
  </si>
  <si>
    <t>0305039</t>
  </si>
  <si>
    <t>Fagocitosis: ingestión y digestión (killing) de levaduras por polimorfonucleares</t>
  </si>
  <si>
    <t>0305038</t>
  </si>
  <si>
    <t>Digestión fagocítica nitroblue-tetrazolium cualitativo y cuantitativo</t>
  </si>
  <si>
    <t>0305037</t>
  </si>
  <si>
    <t>Criohemolisinas</t>
  </si>
  <si>
    <t>0305036</t>
  </si>
  <si>
    <t>Crioaglutininas</t>
  </si>
  <si>
    <t>0305035</t>
  </si>
  <si>
    <t>Quimiotaxis-leucotaxis</t>
  </si>
  <si>
    <t>0305034</t>
  </si>
  <si>
    <t>Proteína C reactiva por técnicas nefelométricas y/o turbidimétricas</t>
  </si>
  <si>
    <t>0305031</t>
  </si>
  <si>
    <t>Proteína C reactiva por técnica de látex u otras similares</t>
  </si>
  <si>
    <t>0305030</t>
  </si>
  <si>
    <t>Inmunoglobulinas IgE, IgG específicas, c/u</t>
  </si>
  <si>
    <t>0305029</t>
  </si>
  <si>
    <t>Inmunoglobulinas IgE, IgD total, c/u</t>
  </si>
  <si>
    <t>0305028</t>
  </si>
  <si>
    <t>Inmunoglobulinas IgA, IgG, IgM, c/u</t>
  </si>
  <si>
    <t>0305027</t>
  </si>
  <si>
    <t>Inmunoglobulina IgA secretora</t>
  </si>
  <si>
    <t>0305026</t>
  </si>
  <si>
    <t>Inmunofijación de inmunoglobulina, c/u</t>
  </si>
  <si>
    <t>0305025</t>
  </si>
  <si>
    <t>Inhibidor de C1Q, C2 y C3, c/u</t>
  </si>
  <si>
    <t>0305021</t>
  </si>
  <si>
    <t>Factor reumatoídeo por técnica Scat, Waaler Rose, nefelométricas y/o turbidimétricas</t>
  </si>
  <si>
    <t>0305020</t>
  </si>
  <si>
    <t>Factor reumatoídeo por técnica de látex u otras similares</t>
  </si>
  <si>
    <t>0305019</t>
  </si>
  <si>
    <t>Depósito de inmunoglobulina por inmunofluorescencia (IgG, IgA, IgM) c/u</t>
  </si>
  <si>
    <t>0305018</t>
  </si>
  <si>
    <t>Depósito de fibrinógeno por inmunofluorescencia</t>
  </si>
  <si>
    <t>0305017</t>
  </si>
  <si>
    <t>Depósito de complemento por inmunofluorescencia (C3, C4), c/u</t>
  </si>
  <si>
    <t>0305016</t>
  </si>
  <si>
    <t>Depósito de complejos inmunes por inmunofluorescencia</t>
  </si>
  <si>
    <t>0305015</t>
  </si>
  <si>
    <t>Crioglobulinas, precipitación en frío (cualitativa) o cuantitativa c/u</t>
  </si>
  <si>
    <t>0305014</t>
  </si>
  <si>
    <t>Complemento hemolítico (CH 50)</t>
  </si>
  <si>
    <t>0305013</t>
  </si>
  <si>
    <t>Complemento C1Q, C2, C3, C4, etc., c/u</t>
  </si>
  <si>
    <t>0305012</t>
  </si>
  <si>
    <t>Complejos inmunes circulantes</t>
  </si>
  <si>
    <t>0305011</t>
  </si>
  <si>
    <t>Beta-2-microglobulina</t>
  </si>
  <si>
    <t>0305010</t>
  </si>
  <si>
    <t>Antígeno Ca 125, Ca 15-3 y Ca 19-9, c/u</t>
  </si>
  <si>
    <t>0305170</t>
  </si>
  <si>
    <t>Antígeno prostático específico</t>
  </si>
  <si>
    <t>0305070</t>
  </si>
  <si>
    <t>Antígeno carcinoembrionario (CEA)</t>
  </si>
  <si>
    <t>0305009</t>
  </si>
  <si>
    <t xml:space="preserve">Antiestreptolisina O, por técnica de látex </t>
  </si>
  <si>
    <t>0305008</t>
  </si>
  <si>
    <t>Anticuerpos específicos y otros autoanticuerpos (anticuerpos antitiroídeos: anticuerpos antimicrosomales y antitiroglobulinas y otros anticuerpos: prostático, espermios, etc.) c/u</t>
  </si>
  <si>
    <t>0305007</t>
  </si>
  <si>
    <t>Anticuerpos atípicos, pannel de identificación</t>
  </si>
  <si>
    <t>0305006</t>
  </si>
  <si>
    <t>Anticuerpos antinucleares (ANA), antimitocondriales, anti DNA (ADNA), anti músculo liso, anticentrómero, u otros, c/u.</t>
  </si>
  <si>
    <t>0305005</t>
  </si>
  <si>
    <t>Tamizaje de Anticuerpos anti antígenos nucleares extractables (a- ENA: Sm, RNP, Ro, La, Scl- 70 y Jo- 1)</t>
  </si>
  <si>
    <t>0305004</t>
  </si>
  <si>
    <t>Alfa fetoproteínas</t>
  </si>
  <si>
    <t>0305003</t>
  </si>
  <si>
    <t>Alfa -2- macroglobulina</t>
  </si>
  <si>
    <t>0305002</t>
  </si>
  <si>
    <t>Alfa -1- antitripsina cuantitativa</t>
  </si>
  <si>
    <t>0305001</t>
  </si>
  <si>
    <t xml:space="preserve">Triyodotironina (T3)                                                               </t>
  </si>
  <si>
    <t>0303028</t>
  </si>
  <si>
    <t xml:space="preserve">Tiroxina o tetrayodotironina (T4)                                               </t>
  </si>
  <si>
    <t>0303027</t>
  </si>
  <si>
    <t xml:space="preserve">Tiroxina libre (T4L)                                                                       </t>
  </si>
  <si>
    <t>0303026</t>
  </si>
  <si>
    <t xml:space="preserve">Tiroglobulina                                                                                   </t>
  </si>
  <si>
    <t>0303025</t>
  </si>
  <si>
    <t xml:space="preserve">Tiroestimulante (TSH), hormona (adulto, niño o R.N.)                            </t>
  </si>
  <si>
    <t>0303024</t>
  </si>
  <si>
    <t>Hormona folículo estimulante (FSH)</t>
  </si>
  <si>
    <t>0303015</t>
  </si>
  <si>
    <t xml:space="preserve"> EXÁMENES HORMONALES</t>
  </si>
  <si>
    <t>Xilosa, prueba de absorción (no incluye la xilosa que se administra)</t>
  </si>
  <si>
    <t>0302066</t>
  </si>
  <si>
    <t>Vitaminas A, B, C, D, E, etc., c/u</t>
  </si>
  <si>
    <t>0302065</t>
  </si>
  <si>
    <t>Triglicéridos (proc. aut.)</t>
  </si>
  <si>
    <t>0302064</t>
  </si>
  <si>
    <t>Transaminasas, oxalacética (GOT/AST), Pirúvica (GPT/ALT), c/u</t>
  </si>
  <si>
    <t>0302063</t>
  </si>
  <si>
    <t>Perfil Hepático (incluye tiempo de protrombina, bilirrubina total y conjugada, fosfatasas alcalinas totales, GGT, transaminasas GOT/AST y GPT/ALT)</t>
  </si>
  <si>
    <t>0302076</t>
  </si>
  <si>
    <t xml:space="preserve">Salicilemia cuantitativa        </t>
  </si>
  <si>
    <t>0302062</t>
  </si>
  <si>
    <t>Proteínas, electroforesis (incluye cód. 03-02-060)</t>
  </si>
  <si>
    <t>0302061</t>
  </si>
  <si>
    <t>Proteínas totales o albúminas, c/u en sangre</t>
  </si>
  <si>
    <t>0302060</t>
  </si>
  <si>
    <t>Proteínas fraccionadas albúmina/globulina (incluye código 03-02-060)</t>
  </si>
  <si>
    <t>0302059</t>
  </si>
  <si>
    <t>Perfil bioquímico (determinación automatizada de 12 parámetros)</t>
  </si>
  <si>
    <t>0302075</t>
  </si>
  <si>
    <t>Osmolalidad en sangre</t>
  </si>
  <si>
    <t>0302058</t>
  </si>
  <si>
    <t>Nitrógeno ureico y/o úrea en sangre</t>
  </si>
  <si>
    <t>0302057</t>
  </si>
  <si>
    <t>Magnesio</t>
  </si>
  <si>
    <t>0302056</t>
  </si>
  <si>
    <t>Litio</t>
  </si>
  <si>
    <t>0302055</t>
  </si>
  <si>
    <t>Lipoproteínas, electroforesis de (incluye lípidos totales)</t>
  </si>
  <si>
    <t>0302054</t>
  </si>
  <si>
    <t>Lípidos totales (proc. aut.)</t>
  </si>
  <si>
    <t>0302069</t>
  </si>
  <si>
    <t>Lipasa</t>
  </si>
  <si>
    <t>0302053</t>
  </si>
  <si>
    <t>Leucinaminopeptidasa (LAP)</t>
  </si>
  <si>
    <t>0302052</t>
  </si>
  <si>
    <t>Lactosa, curva de tolerancia, (mínimo cuatro determinaciones) (no incluye la lactosa que se administra) (incluye los valores de todas las tomas de muestras necesarias)</t>
  </si>
  <si>
    <t>0302051</t>
  </si>
  <si>
    <t>Adenosindeaminasa en sangre u otro fluído biológico.</t>
  </si>
  <si>
    <t>0302050</t>
  </si>
  <si>
    <t>Glucosa, Prueba de Tolerancia a la Glucosa Oral (PTGO), (dos determinaciones) (no incluye la glucosa que se administra) (incluye el valor de las dos tomas de muestras)</t>
  </si>
  <si>
    <t>0302048</t>
  </si>
  <si>
    <t>Glucosa en sangre</t>
  </si>
  <si>
    <t>0302047</t>
  </si>
  <si>
    <t>Gases y equilibrio ácido base en sangre (incluye: pH, O2, CO2, exceso de base y bicarbonato), todos o cada uno de los parámetros</t>
  </si>
  <si>
    <t>0302046</t>
  </si>
  <si>
    <t>Gamma glutamiltranspeptidasa (GGT)</t>
  </si>
  <si>
    <t>0302045</t>
  </si>
  <si>
    <t>Galactosa, curva de tolerancia, (mínimo cuatro determinaciones) (no incluye la galactosa que se administra) (incluye los valores de todas las tomas de muestras necesarias)</t>
  </si>
  <si>
    <t>0302044</t>
  </si>
  <si>
    <t>Galactosa</t>
  </si>
  <si>
    <t>0302043</t>
  </si>
  <si>
    <t>Fósforo (fosfatos) en sangre</t>
  </si>
  <si>
    <t>0302042</t>
  </si>
  <si>
    <t>Fosfolípidos</t>
  </si>
  <si>
    <t>0302041</t>
  </si>
  <si>
    <t>Fosfatasas alcalinas totales</t>
  </si>
  <si>
    <t>0302040</t>
  </si>
  <si>
    <t>Fosfatasas alcalinas con separación de isoenzimas hepáticas, intestinales, óseas c/u</t>
  </si>
  <si>
    <t>0302039</t>
  </si>
  <si>
    <t>Fosfatasas ácidas totales y fracción prostática</t>
  </si>
  <si>
    <t>0302038</t>
  </si>
  <si>
    <t>Fosfatasas ácidas totales</t>
  </si>
  <si>
    <t>0302037</t>
  </si>
  <si>
    <t>Fenilalanina</t>
  </si>
  <si>
    <t>0302036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</si>
  <si>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</si>
  <si>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0302035</t>
  </si>
  <si>
    <t xml:space="preserve">Perfil Lipídico (incluye: colesterol total, HDL, LDL, VLDL y triglicéridos) </t>
  </si>
  <si>
    <t>0302034</t>
  </si>
  <si>
    <t>Enzima convertidora de angiotensina I</t>
  </si>
  <si>
    <t>0302033</t>
  </si>
  <si>
    <t>Electrolitos plasmáticos (sodio, potasio, cloro) c/u</t>
  </si>
  <si>
    <t>0302032</t>
  </si>
  <si>
    <t>Deshidrogenasa láctica total (LDH), con separación de isoenzimas</t>
  </si>
  <si>
    <t>0302031</t>
  </si>
  <si>
    <t>Deshidrogenasa láctica total (LDH)</t>
  </si>
  <si>
    <t>0302030</t>
  </si>
  <si>
    <t>Deshidrogenasa hidroxibutírica (HBDH)</t>
  </si>
  <si>
    <t>0302029</t>
  </si>
  <si>
    <t>Depuraciones (Clearance) exógenas de Hipurán, Rojo Congo, manitol e inulina, c/u (no incluye medicamento)</t>
  </si>
  <si>
    <t>0302028</t>
  </si>
  <si>
    <t>Creatinquinasa CK - total</t>
  </si>
  <si>
    <t>0302026</t>
  </si>
  <si>
    <t>Creatinquinasa CK - MB  miocárdica</t>
  </si>
  <si>
    <t>0302025</t>
  </si>
  <si>
    <t>Creatinina, depuración de (Clearence) (proc. aut.)</t>
  </si>
  <si>
    <t>0302024</t>
  </si>
  <si>
    <t>Creatinina en sangre</t>
  </si>
  <si>
    <t>0302023</t>
  </si>
  <si>
    <t>Creatina</t>
  </si>
  <si>
    <t>0302022</t>
  </si>
  <si>
    <t>Colinesterasa en plasma o sangre total</t>
  </si>
  <si>
    <t>0302021</t>
  </si>
  <si>
    <t>Colesterol HDL (proc. aut.)</t>
  </si>
  <si>
    <t>0302068</t>
  </si>
  <si>
    <t>Colesterol total (proc. aut.)</t>
  </si>
  <si>
    <t>0302067</t>
  </si>
  <si>
    <t>Cobre</t>
  </si>
  <si>
    <t>0302020</t>
  </si>
  <si>
    <t>Ceruloplasmina</t>
  </si>
  <si>
    <t>0302019</t>
  </si>
  <si>
    <t>Caroteno, prueba de sobrecarga de (incluye tomas de muestra)</t>
  </si>
  <si>
    <t>0302018</t>
  </si>
  <si>
    <t>Caroteno</t>
  </si>
  <si>
    <t>0302017</t>
  </si>
  <si>
    <t>Calcio iónico, incluye proteínas totales</t>
  </si>
  <si>
    <t>0302016</t>
  </si>
  <si>
    <t>Calcio en sangre</t>
  </si>
  <si>
    <t>0302015</t>
  </si>
  <si>
    <t>Bromosulftaleína, prueba de (incluye medicamento y tomas de muestra)</t>
  </si>
  <si>
    <t>0302014</t>
  </si>
  <si>
    <t>Bilirrubina total y conjugada</t>
  </si>
  <si>
    <t>0302013</t>
  </si>
  <si>
    <t>Bilirrubina total (proc. aut.)</t>
  </si>
  <si>
    <t>0302012</t>
  </si>
  <si>
    <t>Bicarbonato (proc. aut.)</t>
  </si>
  <si>
    <t>0302011</t>
  </si>
  <si>
    <t>Apolipoproteínas (A1, B u otras)</t>
  </si>
  <si>
    <t>0302070</t>
  </si>
  <si>
    <t>Amonio</t>
  </si>
  <si>
    <t>0302010</t>
  </si>
  <si>
    <t>Aminoácidos, cualitativo en sangre</t>
  </si>
  <si>
    <t>0302009</t>
  </si>
  <si>
    <t>Amilasa, en sangre</t>
  </si>
  <si>
    <t>0302008</t>
  </si>
  <si>
    <t>Aldolasa</t>
  </si>
  <si>
    <t>0302007</t>
  </si>
  <si>
    <t>Alcohol etílico</t>
  </si>
  <si>
    <t>0302006</t>
  </si>
  <si>
    <t>Acido úrico, en sangre</t>
  </si>
  <si>
    <t>0302005</t>
  </si>
  <si>
    <t>Acido láctico</t>
  </si>
  <si>
    <t>0302004</t>
  </si>
  <si>
    <t>Acido cítrico</t>
  </si>
  <si>
    <t>0302002</t>
  </si>
  <si>
    <t>Acetona cualitativa</t>
  </si>
  <si>
    <t>0302001</t>
  </si>
  <si>
    <t>SANGRE BIOQUÍMICO</t>
  </si>
  <si>
    <t>Resistencia Proteína C</t>
  </si>
  <si>
    <t>0301093</t>
  </si>
  <si>
    <t>Proteína S</t>
  </si>
  <si>
    <t>0301092</t>
  </si>
  <si>
    <t>Proteína C</t>
  </si>
  <si>
    <t>0301091</t>
  </si>
  <si>
    <t>Cofactor de Ristocetina</t>
  </si>
  <si>
    <t>0301090</t>
  </si>
  <si>
    <t>Von Willebrand, Ag de (factor VIII Ag.)</t>
  </si>
  <si>
    <t>0301089</t>
  </si>
  <si>
    <t>Volemia (incluye volumen globular total, volumen plasmático total y volumen sanguíneo total)</t>
  </si>
  <si>
    <t>0301088</t>
  </si>
  <si>
    <t>Vitamina B12, absorción de (Co 57 o similar)</t>
  </si>
  <si>
    <t>0301087</t>
  </si>
  <si>
    <t>Velocidad de eritrosedimentación (proc. aut.)</t>
  </si>
  <si>
    <t>0301086</t>
  </si>
  <si>
    <t>Tromboplastina, tiempo parcial de (TTPA, TTPK o similares)</t>
  </si>
  <si>
    <t>0301085</t>
  </si>
  <si>
    <t>Trombina, tiempo de</t>
  </si>
  <si>
    <t>0301083</t>
  </si>
  <si>
    <t>Transferrina</t>
  </si>
  <si>
    <t>0301082</t>
  </si>
  <si>
    <t>Tinción de peroxidasas</t>
  </si>
  <si>
    <t>0301081</t>
  </si>
  <si>
    <t>Tinción de lípidos</t>
  </si>
  <si>
    <t>0301080</t>
  </si>
  <si>
    <t>Tinción de glicógeno o PAS</t>
  </si>
  <si>
    <t>0301079</t>
  </si>
  <si>
    <t>Tinción de fosfatasas alcalinas o ácidas</t>
  </si>
  <si>
    <t>0301078</t>
  </si>
  <si>
    <t>Tinción de estearasa</t>
  </si>
  <si>
    <t>0301077</t>
  </si>
  <si>
    <t>Thorn, prueba de (no incluye ACTH)</t>
  </si>
  <si>
    <t>0301076</t>
  </si>
  <si>
    <t>Subgrupo ABO y Rh fenotipo - genotipo Rh, c/u</t>
  </si>
  <si>
    <t>0301075</t>
  </si>
  <si>
    <t>Sobrevida del eritrocito (Cr 51 o similar)</t>
  </si>
  <si>
    <t>0301074</t>
  </si>
  <si>
    <t>Sangría, tiempo de (Ivy) (no incluye dispositivo asociado )</t>
  </si>
  <si>
    <t>0301072</t>
  </si>
  <si>
    <t>Sacarosa, prueba de la</t>
  </si>
  <si>
    <t>0301071</t>
  </si>
  <si>
    <t>Resistencia globular osmótica</t>
  </si>
  <si>
    <t>0301070</t>
  </si>
  <si>
    <t>Recuento diferencial o fórmula leucocitaria (proc. aut.)</t>
  </si>
  <si>
    <t>0301069</t>
  </si>
  <si>
    <t>Recuento de reticulocitos (absoluto o porcentual)</t>
  </si>
  <si>
    <t>0301068</t>
  </si>
  <si>
    <t>Recuento de plaquetas (absoluto)</t>
  </si>
  <si>
    <t>0301067</t>
  </si>
  <si>
    <t>Recuento de linfocitos (absoluto)</t>
  </si>
  <si>
    <t>0301066</t>
  </si>
  <si>
    <t>Recuento de leucocitos, absoluto (proc. aut.)</t>
  </si>
  <si>
    <t>0301065</t>
  </si>
  <si>
    <t>Recuento de eritrocitos, absoluto (proc. aut.)</t>
  </si>
  <si>
    <t>0301064</t>
  </si>
  <si>
    <t>Recuento de eosinófilos (absoluto)</t>
  </si>
  <si>
    <t>0301063</t>
  </si>
  <si>
    <t>Recuento de basófilos (absoluto)</t>
  </si>
  <si>
    <t>0301062</t>
  </si>
  <si>
    <t>Protrombina, tiempo de o consumo de (incluye INR, Relación Internacional Normalizada)</t>
  </si>
  <si>
    <t>0301059</t>
  </si>
  <si>
    <t>Protoporfirinas en eritrocitos</t>
  </si>
  <si>
    <t>0301058</t>
  </si>
  <si>
    <t>Protamina sulfato, determinación de</t>
  </si>
  <si>
    <t>0301057</t>
  </si>
  <si>
    <t>Piruvatoquinasa en eritrocitos</t>
  </si>
  <si>
    <t>0301056</t>
  </si>
  <si>
    <t>Muraminidasa en eritrocitos</t>
  </si>
  <si>
    <t>0301055</t>
  </si>
  <si>
    <t>Metahemoglobina</t>
  </si>
  <si>
    <t>0301054</t>
  </si>
  <si>
    <t>Metahemalbúmina</t>
  </si>
  <si>
    <t>0301053</t>
  </si>
  <si>
    <t>Isopropanol, test de</t>
  </si>
  <si>
    <t>0301052</t>
  </si>
  <si>
    <t>Isoinmunización, detección e identificación de anticuerpos</t>
  </si>
  <si>
    <t>0301051</t>
  </si>
  <si>
    <t>Isoinmunización, detección de anticuerpos irregulares (proc. aut.).</t>
  </si>
  <si>
    <t>0301050</t>
  </si>
  <si>
    <t>Heparina, cuantificación de</t>
  </si>
  <si>
    <t>0301049</t>
  </si>
  <si>
    <t>Hemosiderina medular</t>
  </si>
  <si>
    <t>0301048</t>
  </si>
  <si>
    <t>Hemólisis con sucrosa, test de</t>
  </si>
  <si>
    <t>0301047</t>
  </si>
  <si>
    <t>Hemolisinas</t>
  </si>
  <si>
    <t>0301046</t>
  </si>
  <si>
    <t>Hemograma (incluye recuentos de leucocitos y eritrocitos, hemoglobina, hematocrito, fórmula leucocitaria, características de los elementos figurados y velocidad de eritrosedimentación)</t>
  </si>
  <si>
    <t>0301045</t>
  </si>
  <si>
    <t>Hemoglobina, electroforesis de (incluye Hb. total)</t>
  </si>
  <si>
    <t>0301044</t>
  </si>
  <si>
    <t>Hemoglobina termolabil</t>
  </si>
  <si>
    <t>0301043</t>
  </si>
  <si>
    <t>Hemoglobina plasmática</t>
  </si>
  <si>
    <t>0301042</t>
  </si>
  <si>
    <t>Hemoglobina glicosilada</t>
  </si>
  <si>
    <t>0301041</t>
  </si>
  <si>
    <t>Hemoglobina fetal cuantitativa en eritrocitos</t>
  </si>
  <si>
    <t>0301040</t>
  </si>
  <si>
    <t>Hemoglobina fetal cualitativa</t>
  </si>
  <si>
    <t>0301039</t>
  </si>
  <si>
    <t>Hemoglobina en sangre total (proc. aut.)</t>
  </si>
  <si>
    <t>0301038</t>
  </si>
  <si>
    <t>Hematocrito (proc. aut.)</t>
  </si>
  <si>
    <t>0301036</t>
  </si>
  <si>
    <t>Haptoglobina cuantitativa</t>
  </si>
  <si>
    <t>0301035</t>
  </si>
  <si>
    <t>Grupos sanguíneos AB0 y Rho (incluye estudio de factor Du en Rh negativos)</t>
  </si>
  <si>
    <t>0301034</t>
  </si>
  <si>
    <t>Grupos menores. Tipificación o determinación de otros sistemas sanguíneos (Kell, Duffy, Kidd y otros) c/u.</t>
  </si>
  <si>
    <t>0301033</t>
  </si>
  <si>
    <t>Gelación por etanol</t>
  </si>
  <si>
    <t>0301032</t>
  </si>
  <si>
    <t>Fierro, cinética del (cada determinación)</t>
  </si>
  <si>
    <t>0301030</t>
  </si>
  <si>
    <t>Fierro, capacidad de fijación del (incluye fierro sérico)</t>
  </si>
  <si>
    <t>0301029</t>
  </si>
  <si>
    <t>Fierro sérico</t>
  </si>
  <si>
    <t>0301028</t>
  </si>
  <si>
    <t>Fibrinógeno, productos de degradación del</t>
  </si>
  <si>
    <t>0301027</t>
  </si>
  <si>
    <t>Ferritina</t>
  </si>
  <si>
    <t>0301026</t>
  </si>
  <si>
    <t>Factores VII, VIII, IX, X, XI, XII, XIII, c/u</t>
  </si>
  <si>
    <t>0301025</t>
  </si>
  <si>
    <t>Factor V</t>
  </si>
  <si>
    <t>0301024</t>
  </si>
  <si>
    <t>Factor III plaquetario</t>
  </si>
  <si>
    <t>0301023</t>
  </si>
  <si>
    <t>Test de neutralización plaquetaria</t>
  </si>
  <si>
    <t>0301022</t>
  </si>
  <si>
    <t>Fibrinógeno</t>
  </si>
  <si>
    <t>0301021</t>
  </si>
  <si>
    <t>Euglobulinas, tiempo de lisis de</t>
  </si>
  <si>
    <t>0301020</t>
  </si>
  <si>
    <t>Deshidrogenasa glucosa-6-fosfato en eritrocitos</t>
  </si>
  <si>
    <t>0301017</t>
  </si>
  <si>
    <t>Cuerpos de Heinz</t>
  </si>
  <si>
    <t>0301016</t>
  </si>
  <si>
    <t>Coombs indirecto, prueba de</t>
  </si>
  <si>
    <t>0301015</t>
  </si>
  <si>
    <t>Coombs directo, test de</t>
  </si>
  <si>
    <t>0301014</t>
  </si>
  <si>
    <t>Coágulo, tiempo de lisis del</t>
  </si>
  <si>
    <t>0301013</t>
  </si>
  <si>
    <t>Coágulo,  tiempo de retracción del</t>
  </si>
  <si>
    <t>0301012</t>
  </si>
  <si>
    <t>Coagulación, tiempo de</t>
  </si>
  <si>
    <t>0301011</t>
  </si>
  <si>
    <t>Células del lupus, cada muestra</t>
  </si>
  <si>
    <t>0301010</t>
  </si>
  <si>
    <t>Auto-hemólisis test,  con y sin glucosa</t>
  </si>
  <si>
    <t>0301009</t>
  </si>
  <si>
    <t>Antitrombina III</t>
  </si>
  <si>
    <t>0301008</t>
  </si>
  <si>
    <t>Anticoagulantes circulantes o anticoagulante lúpico</t>
  </si>
  <si>
    <t>0301007</t>
  </si>
  <si>
    <t>Agregación plaquetaria</t>
  </si>
  <si>
    <t>0301006</t>
  </si>
  <si>
    <t>Aglutininas anti Rho</t>
  </si>
  <si>
    <t>0301005</t>
  </si>
  <si>
    <t>Adhesividad plaquetaria</t>
  </si>
  <si>
    <t>0301004</t>
  </si>
  <si>
    <t>Adenograma, esplenograma, mielograma c/u</t>
  </si>
  <si>
    <t>0301003</t>
  </si>
  <si>
    <t>Acido fólico o folatos</t>
  </si>
  <si>
    <t>0301002</t>
  </si>
  <si>
    <t>Acidificación del suero, test de Ham</t>
  </si>
  <si>
    <t>0301001</t>
  </si>
  <si>
    <t>Línea</t>
  </si>
  <si>
    <t>SANGRE HEMATOLOGÍA</t>
  </si>
  <si>
    <t>Compra de Servicios</t>
  </si>
  <si>
    <t>REM-18A  -  LIBRO DE PRESTACIONES DE APOYO DIAGNOSTICO y TERAPÉUTICO
(USO EXCLUSIVO DE ESTABLECIMIENTOS MUNICIPALES)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</si>
  <si>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</si>
  <si>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</si>
  <si>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</si>
  <si>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</si>
  <si>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</si>
  <si>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</si>
  <si>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</si>
  <si>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</si>
  <si>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</si>
  <si>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</si>
  <si>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18700320</t>
  </si>
  <si>
    <t>18700120</t>
  </si>
  <si>
    <t>18700130</t>
  </si>
  <si>
    <t>18700150</t>
  </si>
  <si>
    <t>18700160</t>
  </si>
  <si>
    <t>18700170</t>
  </si>
  <si>
    <t>18700180</t>
  </si>
  <si>
    <t>18700210</t>
  </si>
  <si>
    <t>18700220</t>
  </si>
  <si>
    <t>80301001</t>
  </si>
  <si>
    <t>80301003</t>
  </si>
  <si>
    <t>80301004</t>
  </si>
  <si>
    <t>80301005</t>
  </si>
  <si>
    <t>80301006</t>
  </si>
  <si>
    <t>80301007</t>
  </si>
  <si>
    <t>80301008</t>
  </si>
  <si>
    <t>80301009</t>
  </si>
  <si>
    <t>80301010</t>
  </si>
  <si>
    <t>80301012</t>
  </si>
  <si>
    <t>80301013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</si>
  <si>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</si>
  <si>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</si>
  <si>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</si>
  <si>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</si>
  <si>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</si>
  <si>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</si>
  <si>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</si>
  <si>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</si>
  <si>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80301027</t>
  </si>
  <si>
    <t>80301029</t>
  </si>
  <si>
    <t>80301032</t>
  </si>
  <si>
    <t>80301033</t>
  </si>
  <si>
    <t>80301046</t>
  </si>
  <si>
    <t>80301047</t>
  </si>
  <si>
    <t>80301048</t>
  </si>
  <si>
    <t>80301049</t>
  </si>
  <si>
    <t>80301050</t>
  </si>
  <si>
    <t>80301051</t>
  </si>
  <si>
    <t>80301052</t>
  </si>
  <si>
    <t>80301053</t>
  </si>
  <si>
    <t>80301054</t>
  </si>
  <si>
    <t>80301055</t>
  </si>
  <si>
    <t>80301056</t>
  </si>
  <si>
    <t>80301057</t>
  </si>
  <si>
    <t>80301062</t>
  </si>
  <si>
    <t>80301063</t>
  </si>
  <si>
    <t>80301064</t>
  </si>
  <si>
    <t>80301066</t>
  </si>
  <si>
    <t>80301069</t>
  </si>
  <si>
    <t>80301070</t>
  </si>
  <si>
    <t>80301071</t>
  </si>
  <si>
    <t>80301074</t>
  </si>
  <si>
    <t>80301076</t>
  </si>
  <si>
    <t>80301079</t>
  </si>
  <si>
    <t>80301080</t>
  </si>
  <si>
    <t>80301081</t>
  </si>
  <si>
    <t>80301082</t>
  </si>
  <si>
    <t>80301088</t>
  </si>
  <si>
    <t>80301089</t>
  </si>
  <si>
    <t>80301090</t>
  </si>
  <si>
    <t>80301091</t>
  </si>
  <si>
    <t>80301092</t>
  </si>
  <si>
    <t>80301093</t>
  </si>
  <si>
    <t>80302001</t>
  </si>
  <si>
    <t>80302002</t>
  </si>
  <si>
    <t>80302004</t>
  </si>
  <si>
    <t>80302006</t>
  </si>
  <si>
    <t>80302007</t>
  </si>
  <si>
    <t>80302009</t>
  </si>
  <si>
    <t>80302010</t>
  </si>
  <si>
    <t>80302070</t>
  </si>
  <si>
    <t>80302011</t>
  </si>
  <si>
    <t>80302014</t>
  </si>
  <si>
    <t>80302017</t>
  </si>
  <si>
    <t>80302018</t>
  </si>
  <si>
    <t>80302029</t>
  </si>
  <si>
    <t>80302036</t>
  </si>
  <si>
    <t>80302037</t>
  </si>
  <si>
    <t>80302038</t>
  </si>
  <si>
    <t>80302041</t>
  </si>
  <si>
    <t>80302043</t>
  </si>
  <si>
    <t>80302044</t>
  </si>
  <si>
    <t>80302046</t>
  </si>
  <si>
    <t>80302052</t>
  </si>
  <si>
    <t>80302055</t>
  </si>
  <si>
    <t>80302058</t>
  </si>
  <si>
    <t>80302061</t>
  </si>
  <si>
    <t>80302066</t>
  </si>
  <si>
    <t>80305001</t>
  </si>
  <si>
    <t>80305002</t>
  </si>
  <si>
    <t>80305003</t>
  </si>
  <si>
    <t>80305006</t>
  </si>
  <si>
    <t>80305008</t>
  </si>
  <si>
    <t>80305009</t>
  </si>
  <si>
    <t>80305011</t>
  </si>
  <si>
    <t>80305013</t>
  </si>
  <si>
    <t>80305014</t>
  </si>
  <si>
    <t>80305015</t>
  </si>
  <si>
    <t>80305016</t>
  </si>
  <si>
    <t>80305017</t>
  </si>
  <si>
    <t>80305018</t>
  </si>
  <si>
    <t>80305021</t>
  </si>
  <si>
    <t>80305025</t>
  </si>
  <si>
    <t>80305026</t>
  </si>
  <si>
    <t>80305028</t>
  </si>
  <si>
    <t>80305029</t>
  </si>
  <si>
    <t>80305031</t>
  </si>
  <si>
    <t>80305034</t>
  </si>
  <si>
    <t>80305035</t>
  </si>
  <si>
    <t>80305036</t>
  </si>
  <si>
    <t>80305037</t>
  </si>
  <si>
    <t>80305038</t>
  </si>
  <si>
    <t>80305039</t>
  </si>
  <si>
    <t>80305041</t>
  </si>
  <si>
    <t>80305043</t>
  </si>
  <si>
    <t>80305044</t>
  </si>
  <si>
    <t>80305048</t>
  </si>
  <si>
    <t>80305049</t>
  </si>
  <si>
    <t>80305051</t>
  </si>
  <si>
    <t>80305052</t>
  </si>
  <si>
    <t>80305053</t>
  </si>
  <si>
    <t>80305054</t>
  </si>
  <si>
    <t>80305056</t>
  </si>
  <si>
    <t>80305057</t>
  </si>
  <si>
    <t>80305058</t>
  </si>
  <si>
    <t>80305059</t>
  </si>
  <si>
    <t>80305060</t>
  </si>
  <si>
    <t>80305061</t>
  </si>
  <si>
    <t>80305062</t>
  </si>
  <si>
    <t>80305063</t>
  </si>
  <si>
    <t>80306006</t>
  </si>
  <si>
    <t>80306009</t>
  </si>
  <si>
    <t>80306010</t>
  </si>
  <si>
    <t>80306013</t>
  </si>
  <si>
    <t>80306014</t>
  </si>
  <si>
    <t>80306015</t>
  </si>
  <si>
    <t>80306016</t>
  </si>
  <si>
    <t>80306017</t>
  </si>
  <si>
    <t>80306019</t>
  </si>
  <si>
    <t>80306020</t>
  </si>
  <si>
    <t>80306021</t>
  </si>
  <si>
    <t>80306022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</si>
  <si>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</si>
  <si>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</si>
  <si>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</si>
  <si>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</si>
  <si>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</si>
  <si>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</si>
  <si>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</si>
  <si>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</si>
  <si>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</si>
  <si>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</si>
  <si>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</si>
  <si>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80306037</t>
  </si>
  <si>
    <t>80306039</t>
  </si>
  <si>
    <t>80306043</t>
  </si>
  <si>
    <t>80306046</t>
  </si>
  <si>
    <t>80306049</t>
  </si>
  <si>
    <t>80306050</t>
  </si>
  <si>
    <t>80306053</t>
  </si>
  <si>
    <t>80306054</t>
  </si>
  <si>
    <t>80306056</t>
  </si>
  <si>
    <t>80306058</t>
  </si>
  <si>
    <t>80306062</t>
  </si>
  <si>
    <t>80306063</t>
  </si>
  <si>
    <t>80306065</t>
  </si>
  <si>
    <t>80306067</t>
  </si>
  <si>
    <t>80306068</t>
  </si>
  <si>
    <t>80306069</t>
  </si>
  <si>
    <t>80306270</t>
  </si>
  <si>
    <t>80306072</t>
  </si>
  <si>
    <t>80306073</t>
  </si>
  <si>
    <t>80308002</t>
  </si>
  <si>
    <t>80308003</t>
  </si>
  <si>
    <t>80308006</t>
  </si>
  <si>
    <t>80308007</t>
  </si>
  <si>
    <t>80308008</t>
  </si>
  <si>
    <t>80308009</t>
  </si>
  <si>
    <t>80308011</t>
  </si>
  <si>
    <t>80308014</t>
  </si>
  <si>
    <t>80308015</t>
  </si>
  <si>
    <t>80308016</t>
  </si>
  <si>
    <t>80308017</t>
  </si>
  <si>
    <t>80308019</t>
  </si>
  <si>
    <t>80308020</t>
  </si>
  <si>
    <t>80308021</t>
  </si>
  <si>
    <t>80308023</t>
  </si>
  <si>
    <t>80308026</t>
  </si>
  <si>
    <t>80308027</t>
  </si>
  <si>
    <t>80308028</t>
  </si>
  <si>
    <t>80308033</t>
  </si>
  <si>
    <t>80308036</t>
  </si>
  <si>
    <t>80308037</t>
  </si>
  <si>
    <t>80308038</t>
  </si>
  <si>
    <t>80308039</t>
  </si>
  <si>
    <t>80308041</t>
  </si>
  <si>
    <t>80308042</t>
  </si>
  <si>
    <t>80308043</t>
  </si>
  <si>
    <t>80309001</t>
  </si>
  <si>
    <t>80309002</t>
  </si>
  <si>
    <t>80309003</t>
  </si>
  <si>
    <t>80309005</t>
  </si>
  <si>
    <t>80309006</t>
  </si>
  <si>
    <t>80309007</t>
  </si>
  <si>
    <t>80309009</t>
  </si>
  <si>
    <t>80309011</t>
  </si>
  <si>
    <t>80309035</t>
  </si>
  <si>
    <t>80309017</t>
  </si>
  <si>
    <t>80309018</t>
  </si>
  <si>
    <t>80309019</t>
  </si>
  <si>
    <t>80309025</t>
  </si>
  <si>
    <t>80401003</t>
  </si>
  <si>
    <t>80401005</t>
  </si>
  <si>
    <t>80401006</t>
  </si>
  <si>
    <t>80401007</t>
  </si>
  <si>
    <t>80401130</t>
  </si>
  <si>
    <t>80401011</t>
  </si>
  <si>
    <t>80401012</t>
  </si>
  <si>
    <t>80401015</t>
  </si>
  <si>
    <t>80401016</t>
  </si>
  <si>
    <t>80401017</t>
  </si>
  <si>
    <t>80401018</t>
  </si>
  <si>
    <t>80401019</t>
  </si>
  <si>
    <t>80401020</t>
  </si>
  <si>
    <t>80401021</t>
  </si>
  <si>
    <t>80401022</t>
  </si>
  <si>
    <t>80401023</t>
  </si>
  <si>
    <t>80401024</t>
  </si>
  <si>
    <t>80401026</t>
  </si>
  <si>
    <t>80401027</t>
  </si>
  <si>
    <t>80401034</t>
  </si>
  <si>
    <t>80401035</t>
  </si>
  <si>
    <t>80401036</t>
  </si>
  <si>
    <t>80401037</t>
  </si>
  <si>
    <t>80401038</t>
  </si>
  <si>
    <t>80401039</t>
  </si>
  <si>
    <t>80401040</t>
  </si>
  <si>
    <t>80401061</t>
  </si>
  <si>
    <t>80401063</t>
  </si>
  <si>
    <t>80401064</t>
  </si>
  <si>
    <t>80404004</t>
  </si>
  <si>
    <t>80404008</t>
  </si>
  <si>
    <t>80404009</t>
  </si>
  <si>
    <t>80404010</t>
  </si>
  <si>
    <t>80404011</t>
  </si>
  <si>
    <t>80404013</t>
  </si>
  <si>
    <t>80404014</t>
  </si>
  <si>
    <t>80404015</t>
  </si>
  <si>
    <t>80404016</t>
  </si>
  <si>
    <t>80404018</t>
  </si>
  <si>
    <t>80404019</t>
  </si>
  <si>
    <t>81101003</t>
  </si>
  <si>
    <t>81201003</t>
  </si>
  <si>
    <t>81201004</t>
  </si>
  <si>
    <t>81201005</t>
  </si>
  <si>
    <t>81201009</t>
  </si>
  <si>
    <t>81201012</t>
  </si>
  <si>
    <t>81201014</t>
  </si>
  <si>
    <t>81201015</t>
  </si>
  <si>
    <t>81201019</t>
  </si>
  <si>
    <t>81201042</t>
  </si>
  <si>
    <t>81301042</t>
  </si>
  <si>
    <t>81601110</t>
  </si>
  <si>
    <t>82101001</t>
  </si>
  <si>
    <t>82101002</t>
  </si>
  <si>
    <t>81602214</t>
  </si>
  <si>
    <t>81602215</t>
  </si>
  <si>
    <t>80500002</t>
  </si>
  <si>
    <t>80500003</t>
  </si>
  <si>
    <t>80500004</t>
  </si>
  <si>
    <t>80500005</t>
  </si>
  <si>
    <t>80500006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</si>
</sst>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#,##0_)"/>
  </numFmts>
  <fonts count="2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Verdana"/>
      <family val="2"/>
    </font>
    <font>
      <sz val="10"/>
      <color rgb="FFFF000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10"/>
      <color rgb="FF0070C0"/>
      <name val="Verdana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9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Book Antiqua"/>
      <family val="1"/>
    </font>
    <font>
      <sz val="8"/>
      <color rgb="FFFF0000"/>
      <name val="Verdana"/>
      <family val="2"/>
    </font>
    <font>
      <sz val="11"/>
      <name val="Verdana"/>
      <family val="2"/>
    </font>
    <font>
      <b/>
      <i/>
      <sz val="10"/>
      <name val="Verdana"/>
      <family val="2"/>
    </font>
    <font>
      <b/>
      <sz val="12"/>
      <name val="Verdana"/>
      <family val="2"/>
    </font>
    <font>
      <sz val="10"/>
      <name val="Comic Sans MS"/>
      <family val="4"/>
    </font>
    <font>
      <sz val="10"/>
      <color indexed="3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</fills>
  <borders count="10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7" fillId="0" borderId="0" applyFont="0" applyBorder="0" applyAlignment="0" applyProtection="0"/>
    <xf numFmtId="0" fontId="10" fillId="5" borderId="6" applyBorder="0">
      <protection locked="0"/>
    </xf>
    <xf numFmtId="0" fontId="11" fillId="0" borderId="0"/>
    <xf numFmtId="41" fontId="10" fillId="0" borderId="0" applyFont="0" applyFill="0" applyBorder="0" applyAlignment="0" applyProtection="0"/>
    <xf numFmtId="0" fontId="12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2" fillId="0" borderId="0"/>
    <xf numFmtId="0" fontId="18" fillId="0" borderId="0"/>
  </cellStyleXfs>
  <cellXfs count="526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4" fillId="2" borderId="1" xfId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horizontal="right" vertical="center"/>
    </xf>
    <xf numFmtId="0" fontId="4" fillId="2" borderId="6" xfId="1" applyFont="1" applyFill="1" applyBorder="1" applyAlignment="1">
      <alignment horizontal="right" vertical="center"/>
    </xf>
    <xf numFmtId="0" fontId="2" fillId="2" borderId="7" xfId="1" applyFont="1" applyFill="1" applyBorder="1"/>
    <xf numFmtId="0" fontId="2" fillId="3" borderId="8" xfId="1" applyFont="1" applyFill="1" applyBorder="1"/>
    <xf numFmtId="0" fontId="5" fillId="0" borderId="13" xfId="1" applyFont="1" applyBorder="1"/>
    <xf numFmtId="0" fontId="6" fillId="2" borderId="0" xfId="1" applyFont="1" applyFill="1" applyAlignment="1">
      <alignment horizontal="center"/>
    </xf>
    <xf numFmtId="0" fontId="5" fillId="4" borderId="15" xfId="1" applyFont="1" applyFill="1" applyBorder="1" applyAlignment="1" applyProtection="1">
      <alignment horizontal="right" vertical="center"/>
      <protection locked="0"/>
    </xf>
    <xf numFmtId="0" fontId="5" fillId="4" borderId="16" xfId="1" applyFont="1" applyFill="1" applyBorder="1" applyAlignment="1" applyProtection="1">
      <alignment horizontal="right" vertical="center"/>
      <protection locked="0"/>
    </xf>
    <xf numFmtId="0" fontId="5" fillId="0" borderId="19" xfId="1" applyFont="1" applyBorder="1"/>
    <xf numFmtId="0" fontId="5" fillId="4" borderId="20" xfId="1" applyFont="1" applyFill="1" applyBorder="1" applyAlignment="1" applyProtection="1">
      <alignment horizontal="right" vertical="center"/>
      <protection locked="0"/>
    </xf>
    <xf numFmtId="0" fontId="5" fillId="0" borderId="19" xfId="1" applyFont="1" applyBorder="1" applyAlignment="1">
      <alignment wrapText="1"/>
    </xf>
    <xf numFmtId="0" fontId="5" fillId="4" borderId="21" xfId="1" applyFont="1" applyFill="1" applyBorder="1" applyAlignment="1" applyProtection="1">
      <alignment horizontal="right" vertical="center"/>
      <protection locked="0"/>
    </xf>
    <xf numFmtId="0" fontId="5" fillId="4" borderId="22" xfId="1" applyFont="1" applyFill="1" applyBorder="1" applyAlignment="1" applyProtection="1">
      <alignment horizontal="right" vertical="center"/>
      <protection locked="0"/>
    </xf>
    <xf numFmtId="0" fontId="5" fillId="4" borderId="23" xfId="1" applyFont="1" applyFill="1" applyBorder="1" applyAlignment="1" applyProtection="1">
      <alignment horizontal="right" vertical="center"/>
      <protection locked="0"/>
    </xf>
    <xf numFmtId="0" fontId="5" fillId="2" borderId="24" xfId="1" applyFont="1" applyFill="1" applyBorder="1" applyAlignment="1">
      <alignment horizontal="right" vertical="center"/>
    </xf>
    <xf numFmtId="0" fontId="5" fillId="0" borderId="24" xfId="1" applyFont="1" applyBorder="1"/>
    <xf numFmtId="0" fontId="5" fillId="0" borderId="17" xfId="2" applyFont="1" applyBorder="1" applyAlignment="1" applyProtection="1">
      <alignment horizontal="center" vertical="center" wrapText="1"/>
    </xf>
    <xf numFmtId="0" fontId="5" fillId="0" borderId="2" xfId="2" applyFont="1" applyBorder="1" applyAlignment="1" applyProtection="1">
      <alignment horizontal="center" vertical="center" wrapText="1"/>
    </xf>
    <xf numFmtId="0" fontId="5" fillId="0" borderId="5" xfId="2" applyFont="1" applyBorder="1" applyAlignment="1" applyProtection="1">
      <alignment horizontal="center" vertical="center" wrapText="1"/>
    </xf>
    <xf numFmtId="0" fontId="9" fillId="0" borderId="0" xfId="1" applyFont="1"/>
    <xf numFmtId="0" fontId="5" fillId="4" borderId="1" xfId="1" applyFont="1" applyFill="1" applyBorder="1" applyAlignment="1" applyProtection="1">
      <alignment horizontal="right" vertical="center"/>
      <protection locked="0"/>
    </xf>
    <xf numFmtId="0" fontId="5" fillId="4" borderId="4" xfId="1" applyFont="1" applyFill="1" applyBorder="1" applyAlignment="1" applyProtection="1">
      <alignment horizontal="right" vertical="center"/>
      <protection locked="0"/>
    </xf>
    <xf numFmtId="0" fontId="5" fillId="4" borderId="2" xfId="1" applyFont="1" applyFill="1" applyBorder="1" applyAlignment="1" applyProtection="1">
      <alignment horizontal="right" vertical="center"/>
      <protection locked="0"/>
    </xf>
    <xf numFmtId="0" fontId="5" fillId="4" borderId="5" xfId="1" applyFont="1" applyFill="1" applyBorder="1" applyAlignment="1" applyProtection="1">
      <alignment horizontal="right" vertical="center"/>
      <protection locked="0"/>
    </xf>
    <xf numFmtId="0" fontId="5" fillId="0" borderId="6" xfId="1" applyFont="1" applyBorder="1" applyAlignment="1">
      <alignment vertical="center" wrapText="1"/>
    </xf>
    <xf numFmtId="0" fontId="5" fillId="0" borderId="22" xfId="2" applyFont="1" applyBorder="1" applyAlignment="1" applyProtection="1">
      <alignment horizontal="center" vertical="center" wrapText="1"/>
    </xf>
    <xf numFmtId="0" fontId="5" fillId="0" borderId="23" xfId="2" applyFont="1" applyBorder="1" applyAlignment="1" applyProtection="1">
      <alignment horizontal="center" vertical="center" wrapText="1"/>
    </xf>
    <xf numFmtId="0" fontId="10" fillId="0" borderId="0" xfId="1" applyFont="1"/>
    <xf numFmtId="3" fontId="5" fillId="6" borderId="9" xfId="3" applyNumberFormat="1" applyFont="1" applyFill="1" applyBorder="1" applyAlignment="1">
      <alignment horizontal="right"/>
      <protection locked="0"/>
    </xf>
    <xf numFmtId="3" fontId="5" fillId="6" borderId="13" xfId="3" applyNumberFormat="1" applyFont="1" applyFill="1" applyBorder="1" applyAlignment="1">
      <alignment horizontal="right"/>
      <protection locked="0"/>
    </xf>
    <xf numFmtId="0" fontId="5" fillId="0" borderId="35" xfId="2" applyFont="1" applyBorder="1" applyAlignment="1" applyProtection="1">
      <alignment horizontal="center" vertical="center" wrapText="1"/>
    </xf>
    <xf numFmtId="3" fontId="5" fillId="6" borderId="14" xfId="3" applyNumberFormat="1" applyFont="1" applyFill="1" applyBorder="1" applyAlignment="1">
      <alignment horizontal="right"/>
      <protection locked="0"/>
    </xf>
    <xf numFmtId="3" fontId="5" fillId="6" borderId="19" xfId="3" applyNumberFormat="1" applyFont="1" applyFill="1" applyBorder="1" applyAlignment="1">
      <alignment horizontal="right"/>
      <protection locked="0"/>
    </xf>
    <xf numFmtId="0" fontId="5" fillId="0" borderId="19" xfId="2" applyFont="1" applyBorder="1" applyAlignment="1" applyProtection="1">
      <alignment horizontal="center" vertical="center" wrapText="1"/>
    </xf>
    <xf numFmtId="3" fontId="5" fillId="6" borderId="8" xfId="3" applyNumberFormat="1" applyFont="1" applyFill="1" applyBorder="1" applyAlignment="1">
      <alignment horizontal="right"/>
      <protection locked="0"/>
    </xf>
    <xf numFmtId="3" fontId="5" fillId="6" borderId="28" xfId="3" applyNumberFormat="1" applyFont="1" applyFill="1" applyBorder="1" applyAlignment="1">
      <alignment horizontal="right"/>
      <protection locked="0"/>
    </xf>
    <xf numFmtId="0" fontId="5" fillId="0" borderId="34" xfId="2" applyFont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5" fillId="0" borderId="6" xfId="2" applyFont="1" applyBorder="1" applyAlignment="1" applyProtection="1">
      <alignment horizontal="center" vertical="center" wrapText="1"/>
    </xf>
    <xf numFmtId="41" fontId="2" fillId="0" borderId="0" xfId="5" applyFont="1" applyFill="1" applyBorder="1" applyAlignment="1" applyProtection="1">
      <protection locked="0"/>
    </xf>
    <xf numFmtId="0" fontId="9" fillId="0" borderId="0" xfId="6" applyFont="1" applyAlignment="1">
      <alignment horizontal="left"/>
    </xf>
    <xf numFmtId="3" fontId="5" fillId="7" borderId="36" xfId="7" applyNumberFormat="1" applyFont="1" applyFill="1" applyBorder="1" applyAlignment="1" applyProtection="1"/>
    <xf numFmtId="3" fontId="5" fillId="7" borderId="10" xfId="7" applyNumberFormat="1" applyFont="1" applyFill="1" applyBorder="1" applyAlignment="1" applyProtection="1"/>
    <xf numFmtId="3" fontId="5" fillId="8" borderId="10" xfId="7" applyNumberFormat="1" applyFont="1" applyFill="1" applyBorder="1" applyAlignment="1" applyProtection="1"/>
    <xf numFmtId="3" fontId="5" fillId="6" borderId="10" xfId="7" applyNumberFormat="1" applyFont="1" applyFill="1" applyBorder="1" applyAlignment="1" applyProtection="1">
      <alignment horizontal="right"/>
      <protection locked="0"/>
    </xf>
    <xf numFmtId="3" fontId="5" fillId="6" borderId="12" xfId="7" applyNumberFormat="1" applyFont="1" applyFill="1" applyBorder="1" applyAlignment="1" applyProtection="1">
      <alignment horizontal="right"/>
      <protection locked="0"/>
    </xf>
    <xf numFmtId="3" fontId="4" fillId="0" borderId="13" xfId="8" applyNumberFormat="1" applyFont="1" applyFill="1" applyBorder="1" applyAlignment="1" applyProtection="1">
      <alignment horizontal="right"/>
    </xf>
    <xf numFmtId="0" fontId="5" fillId="0" borderId="37" xfId="9" applyFont="1" applyBorder="1" applyAlignment="1">
      <alignment vertical="center" wrapText="1"/>
    </xf>
    <xf numFmtId="3" fontId="5" fillId="6" borderId="38" xfId="7" applyNumberFormat="1" applyFont="1" applyFill="1" applyBorder="1" applyAlignment="1" applyProtection="1">
      <alignment horizontal="right"/>
      <protection locked="0"/>
    </xf>
    <xf numFmtId="3" fontId="5" fillId="6" borderId="39" xfId="7" applyNumberFormat="1" applyFont="1" applyFill="1" applyBorder="1" applyAlignment="1" applyProtection="1">
      <alignment horizontal="right"/>
      <protection locked="0"/>
    </xf>
    <xf numFmtId="3" fontId="5" fillId="6" borderId="40" xfId="7" applyNumberFormat="1" applyFont="1" applyFill="1" applyBorder="1" applyAlignment="1" applyProtection="1">
      <alignment horizontal="right"/>
      <protection locked="0"/>
    </xf>
    <xf numFmtId="3" fontId="4" fillId="0" borderId="19" xfId="8" applyNumberFormat="1" applyFont="1" applyFill="1" applyBorder="1" applyAlignment="1" applyProtection="1">
      <alignment horizontal="right"/>
    </xf>
    <xf numFmtId="0" fontId="5" fillId="0" borderId="41" xfId="9" applyFont="1" applyBorder="1" applyAlignment="1">
      <alignment vertical="center" wrapText="1"/>
    </xf>
    <xf numFmtId="3" fontId="5" fillId="6" borderId="22" xfId="7" applyNumberFormat="1" applyFont="1" applyFill="1" applyBorder="1" applyAlignment="1" applyProtection="1">
      <alignment horizontal="right"/>
      <protection locked="0"/>
    </xf>
    <xf numFmtId="3" fontId="5" fillId="6" borderId="23" xfId="7" applyNumberFormat="1" applyFont="1" applyFill="1" applyBorder="1" applyAlignment="1" applyProtection="1">
      <alignment horizontal="right"/>
      <protection locked="0"/>
    </xf>
    <xf numFmtId="0" fontId="5" fillId="0" borderId="43" xfId="10" applyFont="1" applyBorder="1"/>
    <xf numFmtId="0" fontId="5" fillId="0" borderId="44" xfId="10" applyFont="1" applyBorder="1" applyAlignment="1">
      <alignment horizontal="center" vertical="center" wrapText="1"/>
    </xf>
    <xf numFmtId="0" fontId="5" fillId="0" borderId="2" xfId="10" applyFont="1" applyBorder="1" applyAlignment="1">
      <alignment horizontal="center" vertical="center" wrapText="1"/>
    </xf>
    <xf numFmtId="0" fontId="5" fillId="0" borderId="30" xfId="11" applyFont="1" applyBorder="1" applyAlignment="1">
      <alignment horizontal="center" vertical="center" wrapText="1"/>
    </xf>
    <xf numFmtId="0" fontId="5" fillId="0" borderId="45" xfId="11" applyFont="1" applyBorder="1" applyAlignment="1">
      <alignment horizontal="center" vertical="center" wrapText="1"/>
    </xf>
    <xf numFmtId="0" fontId="5" fillId="0" borderId="0" xfId="10" applyFont="1"/>
    <xf numFmtId="0" fontId="9" fillId="0" borderId="0" xfId="10" applyFont="1"/>
    <xf numFmtId="3" fontId="5" fillId="6" borderId="9" xfId="8" applyNumberFormat="1" applyFont="1" applyFill="1" applyBorder="1" applyAlignment="1" applyProtection="1">
      <alignment horizontal="right"/>
      <protection locked="0"/>
    </xf>
    <xf numFmtId="0" fontId="5" fillId="0" borderId="6" xfId="6" applyFont="1" applyBorder="1" applyAlignment="1">
      <alignment vertical="center" wrapText="1"/>
    </xf>
    <xf numFmtId="0" fontId="9" fillId="0" borderId="0" xfId="6" quotePrefix="1" applyFont="1" applyAlignment="1">
      <alignment horizontal="left"/>
    </xf>
    <xf numFmtId="3" fontId="5" fillId="8" borderId="9" xfId="8" applyNumberFormat="1" applyFont="1" applyFill="1" applyBorder="1" applyAlignment="1" applyProtection="1">
      <alignment horizontal="right"/>
    </xf>
    <xf numFmtId="3" fontId="5" fillId="8" borderId="12" xfId="8" applyNumberFormat="1" applyFont="1" applyFill="1" applyBorder="1" applyAlignment="1" applyProtection="1">
      <alignment horizontal="right"/>
    </xf>
    <xf numFmtId="3" fontId="4" fillId="8" borderId="13" xfId="8" applyNumberFormat="1" applyFont="1" applyFill="1" applyBorder="1" applyAlignment="1" applyProtection="1">
      <alignment horizontal="right"/>
    </xf>
    <xf numFmtId="0" fontId="5" fillId="8" borderId="47" xfId="12" applyFont="1" applyFill="1" applyBorder="1" applyAlignment="1">
      <alignment vertical="center" wrapText="1"/>
    </xf>
    <xf numFmtId="0" fontId="3" fillId="3" borderId="0" xfId="1" applyFont="1" applyFill="1" applyAlignment="1">
      <alignment horizontal="center"/>
    </xf>
    <xf numFmtId="3" fontId="5" fillId="0" borderId="48" xfId="8" applyNumberFormat="1" applyFont="1" applyFill="1" applyBorder="1" applyAlignment="1" applyProtection="1">
      <alignment horizontal="right"/>
    </xf>
    <xf numFmtId="3" fontId="5" fillId="0" borderId="40" xfId="8" applyNumberFormat="1" applyFont="1" applyFill="1" applyBorder="1" applyAlignment="1" applyProtection="1">
      <alignment horizontal="right"/>
    </xf>
    <xf numFmtId="3" fontId="4" fillId="9" borderId="19" xfId="8" applyNumberFormat="1" applyFont="1" applyFill="1" applyBorder="1" applyAlignment="1" applyProtection="1">
      <alignment horizontal="right"/>
    </xf>
    <xf numFmtId="0" fontId="5" fillId="0" borderId="19" xfId="12" applyFont="1" applyBorder="1" applyAlignment="1">
      <alignment vertical="center" wrapText="1"/>
    </xf>
    <xf numFmtId="3" fontId="5" fillId="0" borderId="14" xfId="8" applyNumberFormat="1" applyFont="1" applyFill="1" applyBorder="1" applyAlignment="1" applyProtection="1">
      <alignment horizontal="right"/>
    </xf>
    <xf numFmtId="3" fontId="5" fillId="0" borderId="18" xfId="8" applyNumberFormat="1" applyFont="1" applyFill="1" applyBorder="1" applyAlignment="1" applyProtection="1">
      <alignment horizontal="right"/>
    </xf>
    <xf numFmtId="0" fontId="5" fillId="0" borderId="41" xfId="12" applyFont="1" applyBorder="1" applyAlignment="1">
      <alignment vertical="center" wrapText="1"/>
    </xf>
    <xf numFmtId="0" fontId="5" fillId="0" borderId="41" xfId="12" applyFont="1" applyBorder="1" applyAlignment="1">
      <alignment horizontal="left" vertical="center" wrapText="1"/>
    </xf>
    <xf numFmtId="3" fontId="4" fillId="9" borderId="24" xfId="8" applyNumberFormat="1" applyFont="1" applyFill="1" applyBorder="1" applyAlignment="1" applyProtection="1">
      <alignment horizontal="right"/>
    </xf>
    <xf numFmtId="0" fontId="5" fillId="0" borderId="43" xfId="12" applyFont="1" applyBorder="1" applyAlignment="1">
      <alignment vertical="center" wrapText="1"/>
    </xf>
    <xf numFmtId="0" fontId="9" fillId="0" borderId="0" xfId="10" applyFont="1" applyAlignment="1">
      <alignment horizontal="left"/>
    </xf>
    <xf numFmtId="0" fontId="2" fillId="10" borderId="20" xfId="1" applyFont="1" applyFill="1" applyBorder="1"/>
    <xf numFmtId="0" fontId="2" fillId="10" borderId="18" xfId="1" applyFont="1" applyFill="1" applyBorder="1"/>
    <xf numFmtId="0" fontId="14" fillId="2" borderId="50" xfId="1" applyFont="1" applyFill="1" applyBorder="1"/>
    <xf numFmtId="3" fontId="5" fillId="6" borderId="12" xfId="8" applyNumberFormat="1" applyFont="1" applyFill="1" applyBorder="1" applyAlignment="1" applyProtection="1">
      <alignment horizontal="right"/>
      <protection locked="0"/>
    </xf>
    <xf numFmtId="3" fontId="4" fillId="0" borderId="35" xfId="8" applyNumberFormat="1" applyFont="1" applyFill="1" applyBorder="1" applyAlignment="1" applyProtection="1">
      <alignment horizontal="right"/>
    </xf>
    <xf numFmtId="0" fontId="5" fillId="0" borderId="37" xfId="10" applyFont="1" applyBorder="1" applyAlignment="1">
      <alignment vertical="center" wrapText="1"/>
    </xf>
    <xf numFmtId="3" fontId="5" fillId="6" borderId="8" xfId="8" applyNumberFormat="1" applyFont="1" applyFill="1" applyBorder="1" applyAlignment="1" applyProtection="1">
      <alignment horizontal="right"/>
      <protection locked="0"/>
    </xf>
    <xf numFmtId="3" fontId="5" fillId="6" borderId="51" xfId="8" applyNumberFormat="1" applyFont="1" applyFill="1" applyBorder="1" applyAlignment="1" applyProtection="1">
      <alignment horizontal="right"/>
      <protection locked="0"/>
    </xf>
    <xf numFmtId="3" fontId="4" fillId="0" borderId="24" xfId="8" applyNumberFormat="1" applyFont="1" applyFill="1" applyBorder="1" applyAlignment="1" applyProtection="1">
      <alignment horizontal="right"/>
    </xf>
    <xf numFmtId="0" fontId="5" fillId="0" borderId="43" xfId="10" applyFont="1" applyBorder="1" applyAlignment="1">
      <alignment vertical="center" wrapText="1"/>
    </xf>
    <xf numFmtId="0" fontId="2" fillId="10" borderId="42" xfId="1" applyFont="1" applyFill="1" applyBorder="1"/>
    <xf numFmtId="0" fontId="2" fillId="10" borderId="23" xfId="1" applyFont="1" applyFill="1" applyBorder="1"/>
    <xf numFmtId="3" fontId="4" fillId="0" borderId="32" xfId="8" applyNumberFormat="1" applyFont="1" applyFill="1" applyBorder="1" applyAlignment="1" applyProtection="1"/>
    <xf numFmtId="3" fontId="4" fillId="0" borderId="5" xfId="8" applyNumberFormat="1" applyFont="1" applyFill="1" applyBorder="1" applyAlignment="1" applyProtection="1"/>
    <xf numFmtId="3" fontId="4" fillId="0" borderId="6" xfId="8" applyNumberFormat="1" applyFont="1" applyFill="1" applyBorder="1" applyAlignment="1" applyProtection="1">
      <alignment horizontal="right"/>
    </xf>
    <xf numFmtId="0" fontId="5" fillId="0" borderId="33" xfId="10" applyFont="1" applyBorder="1" applyAlignment="1">
      <alignment vertical="center" wrapText="1"/>
    </xf>
    <xf numFmtId="0" fontId="2" fillId="3" borderId="0" xfId="1" applyFont="1" applyFill="1"/>
    <xf numFmtId="0" fontId="5" fillId="0" borderId="1" xfId="10" applyFont="1" applyBorder="1" applyAlignment="1">
      <alignment horizontal="center" vertical="center"/>
    </xf>
    <xf numFmtId="0" fontId="5" fillId="0" borderId="5" xfId="10" applyFont="1" applyBorder="1" applyAlignment="1">
      <alignment horizontal="center" vertical="center"/>
    </xf>
    <xf numFmtId="0" fontId="5" fillId="0" borderId="6" xfId="10" applyFont="1" applyBorder="1" applyAlignment="1">
      <alignment horizontal="center" vertical="center" wrapText="1"/>
    </xf>
    <xf numFmtId="0" fontId="4" fillId="0" borderId="33" xfId="10" applyFont="1" applyBorder="1" applyAlignment="1">
      <alignment vertical="center" wrapText="1"/>
    </xf>
    <xf numFmtId="0" fontId="5" fillId="2" borderId="0" xfId="1" applyFont="1" applyFill="1"/>
    <xf numFmtId="3" fontId="5" fillId="0" borderId="35" xfId="8" applyNumberFormat="1" applyFont="1" applyFill="1" applyBorder="1" applyAlignment="1" applyProtection="1">
      <alignment horizontal="right"/>
    </xf>
    <xf numFmtId="3" fontId="4" fillId="0" borderId="0" xfId="8" applyNumberFormat="1" applyFont="1" applyFill="1" applyBorder="1" applyAlignment="1" applyProtection="1">
      <alignment horizontal="right"/>
    </xf>
    <xf numFmtId="0" fontId="4" fillId="0" borderId="0" xfId="10" applyFont="1" applyAlignment="1">
      <alignment horizontal="center"/>
    </xf>
    <xf numFmtId="0" fontId="4" fillId="0" borderId="33" xfId="10" applyFont="1" applyBorder="1" applyAlignment="1">
      <alignment horizontal="center"/>
    </xf>
    <xf numFmtId="3" fontId="5" fillId="2" borderId="13" xfId="8" applyNumberFormat="1" applyFont="1" applyFill="1" applyBorder="1" applyAlignment="1" applyProtection="1">
      <alignment horizontal="right"/>
    </xf>
    <xf numFmtId="3" fontId="5" fillId="0" borderId="13" xfId="8" applyNumberFormat="1" applyFont="1" applyFill="1" applyBorder="1" applyAlignment="1" applyProtection="1">
      <alignment horizontal="right"/>
    </xf>
    <xf numFmtId="0" fontId="5" fillId="0" borderId="37" xfId="10" applyFont="1" applyBorder="1"/>
    <xf numFmtId="3" fontId="5" fillId="2" borderId="19" xfId="8" applyNumberFormat="1" applyFont="1" applyFill="1" applyBorder="1" applyAlignment="1" applyProtection="1">
      <alignment horizontal="right"/>
    </xf>
    <xf numFmtId="3" fontId="5" fillId="0" borderId="19" xfId="8" applyNumberFormat="1" applyFont="1" applyFill="1" applyBorder="1" applyAlignment="1" applyProtection="1">
      <alignment horizontal="right"/>
    </xf>
    <xf numFmtId="0" fontId="5" fillId="0" borderId="41" xfId="10" applyFont="1" applyBorder="1"/>
    <xf numFmtId="3" fontId="5" fillId="0" borderId="24" xfId="8" applyNumberFormat="1" applyFont="1" applyFill="1" applyBorder="1" applyAlignment="1" applyProtection="1">
      <alignment horizontal="right"/>
    </xf>
    <xf numFmtId="3" fontId="5" fillId="2" borderId="24" xfId="8" applyNumberFormat="1" applyFont="1" applyFill="1" applyBorder="1" applyAlignment="1" applyProtection="1">
      <alignment horizontal="right"/>
    </xf>
    <xf numFmtId="3" fontId="5" fillId="7" borderId="35" xfId="8" applyNumberFormat="1" applyFont="1" applyFill="1" applyBorder="1" applyAlignment="1" applyProtection="1">
      <alignment horizontal="right"/>
    </xf>
    <xf numFmtId="0" fontId="5" fillId="0" borderId="53" xfId="10" applyFont="1" applyBorder="1" applyAlignment="1">
      <alignment horizontal="left" vertical="center"/>
    </xf>
    <xf numFmtId="0" fontId="2" fillId="0" borderId="0" xfId="1" applyFont="1"/>
    <xf numFmtId="3" fontId="5" fillId="6" borderId="35" xfId="8" applyNumberFormat="1" applyFont="1" applyFill="1" applyBorder="1" applyAlignment="1" applyProtection="1">
      <alignment horizontal="right"/>
      <protection locked="0"/>
    </xf>
    <xf numFmtId="0" fontId="5" fillId="0" borderId="13" xfId="6" applyFont="1" applyBorder="1"/>
    <xf numFmtId="3" fontId="5" fillId="6" borderId="24" xfId="8" applyNumberFormat="1" applyFont="1" applyFill="1" applyBorder="1" applyAlignment="1" applyProtection="1">
      <alignment horizontal="right"/>
      <protection locked="0"/>
    </xf>
    <xf numFmtId="3" fontId="5" fillId="8" borderId="24" xfId="8" applyNumberFormat="1" applyFont="1" applyFill="1" applyBorder="1" applyAlignment="1" applyProtection="1">
      <alignment horizontal="right"/>
    </xf>
    <xf numFmtId="0" fontId="5" fillId="0" borderId="24" xfId="6" applyFont="1" applyBorder="1"/>
    <xf numFmtId="3" fontId="5" fillId="6" borderId="13" xfId="8" applyNumberFormat="1" applyFont="1" applyFill="1" applyBorder="1" applyAlignment="1" applyProtection="1">
      <alignment horizontal="right"/>
      <protection locked="0"/>
    </xf>
    <xf numFmtId="3" fontId="5" fillId="7" borderId="13" xfId="8" applyNumberFormat="1" applyFont="1" applyFill="1" applyBorder="1" applyAlignment="1" applyProtection="1">
      <alignment horizontal="right"/>
    </xf>
    <xf numFmtId="3" fontId="5" fillId="7" borderId="24" xfId="8" applyNumberFormat="1" applyFont="1" applyFill="1" applyBorder="1" applyAlignment="1" applyProtection="1">
      <alignment horizontal="right"/>
    </xf>
    <xf numFmtId="3" fontId="5" fillId="7" borderId="54" xfId="8" applyNumberFormat="1" applyFont="1" applyFill="1" applyBorder="1" applyAlignment="1" applyProtection="1">
      <alignment horizontal="right"/>
    </xf>
    <xf numFmtId="3" fontId="5" fillId="6" borderId="54" xfId="8" applyNumberFormat="1" applyFont="1" applyFill="1" applyBorder="1" applyAlignment="1" applyProtection="1">
      <alignment horizontal="right"/>
      <protection locked="0"/>
    </xf>
    <xf numFmtId="3" fontId="5" fillId="0" borderId="54" xfId="8" applyNumberFormat="1" applyFont="1" applyFill="1" applyBorder="1" applyAlignment="1" applyProtection="1">
      <alignment horizontal="right"/>
    </xf>
    <xf numFmtId="0" fontId="5" fillId="0" borderId="13" xfId="10" applyFont="1" applyBorder="1" applyAlignment="1">
      <alignment horizontal="left" vertical="center"/>
    </xf>
    <xf numFmtId="0" fontId="5" fillId="0" borderId="54" xfId="10" applyFont="1" applyBorder="1" applyAlignment="1">
      <alignment horizontal="center" vertical="center"/>
    </xf>
    <xf numFmtId="0" fontId="5" fillId="0" borderId="24" xfId="10" applyFont="1" applyBorder="1" applyAlignment="1">
      <alignment horizontal="center" vertical="center"/>
    </xf>
    <xf numFmtId="0" fontId="9" fillId="0" borderId="5" xfId="10" applyFont="1" applyBorder="1"/>
    <xf numFmtId="0" fontId="6" fillId="3" borderId="0" xfId="1" applyFont="1" applyFill="1" applyAlignment="1">
      <alignment horizontal="center"/>
    </xf>
    <xf numFmtId="0" fontId="5" fillId="0" borderId="40" xfId="10" applyFont="1" applyBorder="1" applyAlignment="1">
      <alignment horizontal="center"/>
    </xf>
    <xf numFmtId="0" fontId="5" fillId="0" borderId="18" xfId="10" applyFont="1" applyBorder="1" applyAlignment="1">
      <alignment horizontal="center" vertical="center"/>
    </xf>
    <xf numFmtId="3" fontId="5" fillId="7" borderId="19" xfId="8" applyNumberFormat="1" applyFont="1" applyFill="1" applyBorder="1" applyAlignment="1" applyProtection="1">
      <alignment horizontal="right"/>
    </xf>
    <xf numFmtId="0" fontId="5" fillId="0" borderId="18" xfId="10" quotePrefix="1" applyFont="1" applyBorder="1" applyAlignment="1">
      <alignment horizontal="center"/>
    </xf>
    <xf numFmtId="0" fontId="5" fillId="0" borderId="18" xfId="10" applyFont="1" applyBorder="1" applyAlignment="1">
      <alignment horizontal="center"/>
    </xf>
    <xf numFmtId="0" fontId="5" fillId="0" borderId="63" xfId="10" applyFont="1" applyBorder="1" applyAlignment="1">
      <alignment horizontal="center"/>
    </xf>
    <xf numFmtId="0" fontId="16" fillId="2" borderId="0" xfId="1" applyFont="1" applyFill="1" applyAlignment="1">
      <alignment horizontal="center"/>
    </xf>
    <xf numFmtId="3" fontId="4" fillId="2" borderId="6" xfId="1" applyNumberFormat="1" applyFont="1" applyFill="1" applyBorder="1"/>
    <xf numFmtId="0" fontId="2" fillId="2" borderId="0" xfId="1" applyFont="1" applyFill="1" applyAlignment="1">
      <alignment vertical="center"/>
    </xf>
    <xf numFmtId="0" fontId="4" fillId="2" borderId="0" xfId="1" applyFont="1" applyFill="1"/>
    <xf numFmtId="0" fontId="12" fillId="2" borderId="0" xfId="1" applyFont="1" applyFill="1"/>
    <xf numFmtId="0" fontId="12" fillId="2" borderId="0" xfId="1" applyFont="1" applyFill="1" applyAlignment="1">
      <alignment horizontal="left"/>
    </xf>
    <xf numFmtId="0" fontId="3" fillId="2" borderId="0" xfId="13" applyFont="1" applyFill="1" applyAlignment="1">
      <alignment horizontal="center"/>
    </xf>
    <xf numFmtId="3" fontId="4" fillId="0" borderId="64" xfId="12" quotePrefix="1" applyNumberFormat="1" applyFont="1" applyBorder="1" applyAlignment="1">
      <alignment horizontal="right" vertical="center" wrapText="1"/>
    </xf>
    <xf numFmtId="0" fontId="4" fillId="0" borderId="64" xfId="12" quotePrefix="1" applyFont="1" applyBorder="1" applyAlignment="1">
      <alignment vertical="center" wrapText="1"/>
    </xf>
    <xf numFmtId="0" fontId="5" fillId="0" borderId="0" xfId="12" applyFont="1" applyAlignment="1">
      <alignment vertical="center" wrapText="1"/>
    </xf>
    <xf numFmtId="3" fontId="4" fillId="0" borderId="1" xfId="12" quotePrefix="1" applyNumberFormat="1" applyFont="1" applyBorder="1" applyAlignment="1">
      <alignment horizontal="right" vertical="center" wrapText="1"/>
    </xf>
    <xf numFmtId="3" fontId="4" fillId="0" borderId="5" xfId="12" quotePrefix="1" applyNumberFormat="1" applyFont="1" applyBorder="1" applyAlignment="1">
      <alignment horizontal="right" vertical="center" wrapText="1"/>
    </xf>
    <xf numFmtId="3" fontId="4" fillId="0" borderId="65" xfId="12" quotePrefix="1" applyNumberFormat="1" applyFont="1" applyBorder="1" applyAlignment="1">
      <alignment horizontal="right" vertical="center" wrapText="1"/>
    </xf>
    <xf numFmtId="3" fontId="4" fillId="0" borderId="6" xfId="12" quotePrefix="1" applyNumberFormat="1" applyFont="1" applyBorder="1" applyAlignment="1">
      <alignment horizontal="right" vertical="center" wrapText="1"/>
    </xf>
    <xf numFmtId="0" fontId="4" fillId="0" borderId="1" xfId="12" quotePrefix="1" applyFont="1" applyBorder="1" applyAlignment="1">
      <alignment vertical="center" wrapText="1"/>
    </xf>
    <xf numFmtId="0" fontId="4" fillId="0" borderId="33" xfId="12" quotePrefix="1" applyFont="1" applyBorder="1" applyAlignment="1">
      <alignment vertical="center" wrapText="1"/>
    </xf>
    <xf numFmtId="0" fontId="12" fillId="3" borderId="0" xfId="1" applyFont="1" applyFill="1"/>
    <xf numFmtId="3" fontId="5" fillId="5" borderId="9" xfId="12" applyNumberFormat="1" applyFont="1" applyFill="1" applyBorder="1" applyProtection="1">
      <protection locked="0"/>
    </xf>
    <xf numFmtId="3" fontId="5" fillId="5" borderId="12" xfId="12" applyNumberFormat="1" applyFont="1" applyFill="1" applyBorder="1" applyProtection="1">
      <protection locked="0"/>
    </xf>
    <xf numFmtId="3" fontId="5" fillId="5" borderId="66" xfId="12" applyNumberFormat="1" applyFont="1" applyFill="1" applyBorder="1" applyProtection="1">
      <protection locked="0"/>
    </xf>
    <xf numFmtId="3" fontId="5" fillId="5" borderId="11" xfId="12" applyNumberFormat="1" applyFont="1" applyFill="1" applyBorder="1" applyProtection="1">
      <protection locked="0"/>
    </xf>
    <xf numFmtId="3" fontId="5" fillId="9" borderId="13" xfId="12" applyNumberFormat="1" applyFont="1" applyFill="1" applyBorder="1"/>
    <xf numFmtId="0" fontId="5" fillId="0" borderId="9" xfId="4" applyFont="1" applyBorder="1"/>
    <xf numFmtId="0" fontId="5" fillId="0" borderId="55" xfId="4" applyFont="1" applyBorder="1"/>
    <xf numFmtId="3" fontId="5" fillId="5" borderId="14" xfId="12" applyNumberFormat="1" applyFont="1" applyFill="1" applyBorder="1" applyProtection="1">
      <protection locked="0"/>
    </xf>
    <xf numFmtId="3" fontId="5" fillId="5" borderId="18" xfId="12" applyNumberFormat="1" applyFont="1" applyFill="1" applyBorder="1" applyProtection="1">
      <protection locked="0"/>
    </xf>
    <xf numFmtId="3" fontId="5" fillId="5" borderId="67" xfId="12" applyNumberFormat="1" applyFont="1" applyFill="1" applyBorder="1" applyProtection="1">
      <protection locked="0"/>
    </xf>
    <xf numFmtId="3" fontId="5" fillId="5" borderId="16" xfId="12" applyNumberFormat="1" applyFont="1" applyFill="1" applyBorder="1" applyProtection="1">
      <protection locked="0"/>
    </xf>
    <xf numFmtId="3" fontId="5" fillId="9" borderId="19" xfId="12" applyNumberFormat="1" applyFont="1" applyFill="1" applyBorder="1"/>
    <xf numFmtId="0" fontId="5" fillId="0" borderId="14" xfId="4" applyFont="1" applyBorder="1"/>
    <xf numFmtId="0" fontId="5" fillId="0" borderId="56" xfId="4" applyFont="1" applyBorder="1"/>
    <xf numFmtId="0" fontId="5" fillId="0" borderId="48" xfId="4" applyFont="1" applyBorder="1" applyAlignment="1">
      <alignment horizontal="left"/>
    </xf>
    <xf numFmtId="0" fontId="5" fillId="0" borderId="68" xfId="4" applyFont="1" applyBorder="1"/>
    <xf numFmtId="0" fontId="5" fillId="0" borderId="57" xfId="4" applyFont="1" applyBorder="1"/>
    <xf numFmtId="0" fontId="5" fillId="0" borderId="58" xfId="4" applyFont="1" applyBorder="1"/>
    <xf numFmtId="0" fontId="4" fillId="0" borderId="1" xfId="12" applyFont="1" applyBorder="1" applyAlignment="1">
      <alignment horizontal="center"/>
    </xf>
    <xf numFmtId="0" fontId="4" fillId="0" borderId="5" xfId="12" applyFont="1" applyBorder="1" applyAlignment="1">
      <alignment horizontal="center"/>
    </xf>
    <xf numFmtId="0" fontId="4" fillId="0" borderId="35" xfId="12" applyFont="1" applyBorder="1" applyAlignment="1">
      <alignment vertical="center" wrapText="1"/>
    </xf>
    <xf numFmtId="0" fontId="4" fillId="0" borderId="34" xfId="12" applyFont="1" applyBorder="1" applyAlignment="1">
      <alignment vertical="center" wrapText="1"/>
    </xf>
    <xf numFmtId="0" fontId="4" fillId="0" borderId="52" xfId="12" quotePrefix="1" applyFont="1" applyBorder="1" applyAlignment="1">
      <alignment vertical="center" wrapText="1"/>
    </xf>
    <xf numFmtId="3" fontId="4" fillId="0" borderId="72" xfId="12" quotePrefix="1" applyNumberFormat="1" applyFont="1" applyBorder="1" applyAlignment="1">
      <alignment horizontal="right" vertical="center" wrapText="1"/>
    </xf>
    <xf numFmtId="3" fontId="5" fillId="5" borderId="13" xfId="12" applyNumberFormat="1" applyFont="1" applyFill="1" applyBorder="1" applyProtection="1">
      <protection locked="0"/>
    </xf>
    <xf numFmtId="3" fontId="5" fillId="5" borderId="73" xfId="12" applyNumberFormat="1" applyFont="1" applyFill="1" applyBorder="1" applyProtection="1">
      <protection locked="0"/>
    </xf>
    <xf numFmtId="3" fontId="5" fillId="9" borderId="35" xfId="12" applyNumberFormat="1" applyFont="1" applyFill="1" applyBorder="1"/>
    <xf numFmtId="0" fontId="5" fillId="0" borderId="19" xfId="5" applyNumberFormat="1" applyFont="1" applyFill="1" applyBorder="1" applyAlignment="1">
      <alignment horizontal="left" vertical="center" wrapText="1"/>
    </xf>
    <xf numFmtId="49" fontId="5" fillId="0" borderId="13" xfId="4" applyNumberFormat="1" applyFont="1" applyBorder="1" applyAlignment="1">
      <alignment horizontal="center"/>
    </xf>
    <xf numFmtId="0" fontId="19" fillId="0" borderId="0" xfId="13" applyFont="1" applyAlignment="1">
      <alignment horizontal="center"/>
    </xf>
    <xf numFmtId="3" fontId="5" fillId="5" borderId="19" xfId="12" applyNumberFormat="1" applyFont="1" applyFill="1" applyBorder="1" applyProtection="1">
      <protection locked="0"/>
    </xf>
    <xf numFmtId="3" fontId="5" fillId="5" borderId="74" xfId="12" applyNumberFormat="1" applyFont="1" applyFill="1" applyBorder="1" applyProtection="1">
      <protection locked="0"/>
    </xf>
    <xf numFmtId="3" fontId="5" fillId="9" borderId="24" xfId="12" applyNumberFormat="1" applyFont="1" applyFill="1" applyBorder="1"/>
    <xf numFmtId="49" fontId="5" fillId="0" borderId="24" xfId="4" applyNumberFormat="1" applyFont="1" applyBorder="1" applyAlignment="1">
      <alignment horizontal="center"/>
    </xf>
    <xf numFmtId="0" fontId="4" fillId="0" borderId="47" xfId="12" applyFont="1" applyBorder="1" applyAlignment="1">
      <alignment vertical="center" wrapText="1"/>
    </xf>
    <xf numFmtId="0" fontId="4" fillId="0" borderId="52" xfId="12" applyFont="1" applyBorder="1" applyAlignment="1">
      <alignment vertical="center" wrapText="1"/>
    </xf>
    <xf numFmtId="3" fontId="4" fillId="0" borderId="0" xfId="12" quotePrefix="1" applyNumberFormat="1" applyFont="1" applyAlignment="1">
      <alignment horizontal="right" vertical="center" wrapText="1"/>
    </xf>
    <xf numFmtId="3" fontId="4" fillId="0" borderId="79" xfId="12" quotePrefix="1" applyNumberFormat="1" applyFont="1" applyBorder="1" applyAlignment="1">
      <alignment horizontal="right" vertical="center" wrapText="1"/>
    </xf>
    <xf numFmtId="0" fontId="4" fillId="0" borderId="79" xfId="12" quotePrefix="1" applyFont="1" applyBorder="1" applyAlignment="1">
      <alignment horizontal="center" vertical="center" wrapText="1"/>
    </xf>
    <xf numFmtId="3" fontId="4" fillId="0" borderId="80" xfId="12" quotePrefix="1" applyNumberFormat="1" applyFont="1" applyBorder="1" applyAlignment="1">
      <alignment horizontal="right" vertical="center" wrapText="1"/>
    </xf>
    <xf numFmtId="3" fontId="4" fillId="0" borderId="81" xfId="12" quotePrefix="1" applyNumberFormat="1" applyFont="1" applyBorder="1" applyAlignment="1">
      <alignment horizontal="right" vertical="center" wrapText="1"/>
    </xf>
    <xf numFmtId="3" fontId="4" fillId="0" borderId="82" xfId="12" quotePrefix="1" applyNumberFormat="1" applyFont="1" applyBorder="1" applyAlignment="1">
      <alignment horizontal="right" vertical="center" wrapText="1"/>
    </xf>
    <xf numFmtId="3" fontId="4" fillId="0" borderId="83" xfId="12" quotePrefix="1" applyNumberFormat="1" applyFont="1" applyBorder="1" applyAlignment="1">
      <alignment horizontal="right" vertical="center" wrapText="1"/>
    </xf>
    <xf numFmtId="3" fontId="4" fillId="0" borderId="84" xfId="12" quotePrefix="1" applyNumberFormat="1" applyFont="1" applyBorder="1" applyAlignment="1">
      <alignment horizontal="right" vertical="center" wrapText="1"/>
    </xf>
    <xf numFmtId="3" fontId="5" fillId="5" borderId="48" xfId="12" applyNumberFormat="1" applyFont="1" applyFill="1" applyBorder="1" applyProtection="1">
      <protection locked="0"/>
    </xf>
    <xf numFmtId="3" fontId="5" fillId="5" borderId="38" xfId="12" applyNumberFormat="1" applyFont="1" applyFill="1" applyBorder="1" applyProtection="1">
      <protection locked="0"/>
    </xf>
    <xf numFmtId="3" fontId="5" fillId="5" borderId="87" xfId="12" applyNumberFormat="1" applyFont="1" applyFill="1" applyBorder="1" applyProtection="1">
      <protection locked="0"/>
    </xf>
    <xf numFmtId="3" fontId="5" fillId="5" borderId="88" xfId="12" applyNumberFormat="1" applyFont="1" applyFill="1" applyBorder="1" applyProtection="1">
      <protection locked="0"/>
    </xf>
    <xf numFmtId="3" fontId="5" fillId="5" borderId="89" xfId="12" applyNumberFormat="1" applyFont="1" applyFill="1" applyBorder="1" applyProtection="1">
      <protection locked="0"/>
    </xf>
    <xf numFmtId="3" fontId="5" fillId="9" borderId="89" xfId="12" applyNumberFormat="1" applyFont="1" applyFill="1" applyBorder="1"/>
    <xf numFmtId="0" fontId="5" fillId="0" borderId="89" xfId="5" applyNumberFormat="1" applyFont="1" applyFill="1" applyBorder="1" applyAlignment="1">
      <alignment horizontal="left" vertical="center" wrapText="1"/>
    </xf>
    <xf numFmtId="1" fontId="5" fillId="0" borderId="40" xfId="5" applyNumberFormat="1" applyFont="1" applyFill="1" applyBorder="1" applyAlignment="1" applyProtection="1">
      <alignment horizontal="center"/>
      <protection locked="0"/>
    </xf>
    <xf numFmtId="3" fontId="5" fillId="5" borderId="20" xfId="12" applyNumberFormat="1" applyFont="1" applyFill="1" applyBorder="1" applyProtection="1">
      <protection locked="0"/>
    </xf>
    <xf numFmtId="1" fontId="5" fillId="0" borderId="18" xfId="5" applyNumberFormat="1" applyFont="1" applyFill="1" applyBorder="1" applyAlignment="1">
      <alignment horizontal="center"/>
    </xf>
    <xf numFmtId="1" fontId="5" fillId="0" borderId="18" xfId="5" applyNumberFormat="1" applyFont="1" applyFill="1" applyBorder="1" applyAlignment="1" applyProtection="1">
      <alignment horizontal="center"/>
      <protection locked="0"/>
    </xf>
    <xf numFmtId="49" fontId="5" fillId="0" borderId="18" xfId="5" applyNumberFormat="1" applyFont="1" applyFill="1" applyBorder="1" applyAlignment="1">
      <alignment horizontal="center"/>
    </xf>
    <xf numFmtId="3" fontId="5" fillId="5" borderId="57" xfId="12" applyNumberFormat="1" applyFont="1" applyFill="1" applyBorder="1" applyProtection="1">
      <protection locked="0"/>
    </xf>
    <xf numFmtId="3" fontId="5" fillId="5" borderId="42" xfId="12" applyNumberFormat="1" applyFont="1" applyFill="1" applyBorder="1" applyProtection="1">
      <protection locked="0"/>
    </xf>
    <xf numFmtId="3" fontId="5" fillId="5" borderId="90" xfId="12" applyNumberFormat="1" applyFont="1" applyFill="1" applyBorder="1" applyProtection="1">
      <protection locked="0"/>
    </xf>
    <xf numFmtId="3" fontId="5" fillId="5" borderId="91" xfId="12" applyNumberFormat="1" applyFont="1" applyFill="1" applyBorder="1" applyProtection="1">
      <protection locked="0"/>
    </xf>
    <xf numFmtId="3" fontId="5" fillId="5" borderId="24" xfId="12" applyNumberFormat="1" applyFont="1" applyFill="1" applyBorder="1" applyProtection="1">
      <protection locked="0"/>
    </xf>
    <xf numFmtId="0" fontId="5" fillId="0" borderId="24" xfId="5" applyNumberFormat="1" applyFont="1" applyFill="1" applyBorder="1" applyAlignment="1">
      <alignment horizontal="left" vertical="center" wrapText="1"/>
    </xf>
    <xf numFmtId="1" fontId="5" fillId="0" borderId="23" xfId="5" applyNumberFormat="1" applyFont="1" applyFill="1" applyBorder="1" applyAlignment="1">
      <alignment horizontal="center"/>
    </xf>
    <xf numFmtId="0" fontId="4" fillId="0" borderId="0" xfId="12" quotePrefix="1" applyFont="1" applyAlignment="1">
      <alignment horizontal="center" vertical="center" wrapText="1"/>
    </xf>
    <xf numFmtId="3" fontId="4" fillId="0" borderId="92" xfId="12" quotePrefix="1" applyNumberFormat="1" applyFont="1" applyBorder="1" applyAlignment="1">
      <alignment horizontal="right" vertical="center" wrapText="1"/>
    </xf>
    <xf numFmtId="3" fontId="4" fillId="0" borderId="85" xfId="12" quotePrefix="1" applyNumberFormat="1" applyFont="1" applyBorder="1" applyAlignment="1">
      <alignment horizontal="right" vertical="center" wrapText="1"/>
    </xf>
    <xf numFmtId="3" fontId="4" fillId="0" borderId="93" xfId="12" quotePrefix="1" applyNumberFormat="1" applyFont="1" applyBorder="1" applyAlignment="1">
      <alignment horizontal="right" vertical="center" wrapText="1"/>
    </xf>
    <xf numFmtId="3" fontId="5" fillId="5" borderId="94" xfId="12" applyNumberFormat="1" applyFont="1" applyFill="1" applyBorder="1" applyProtection="1">
      <protection locked="0"/>
    </xf>
    <xf numFmtId="3" fontId="5" fillId="5" borderId="28" xfId="12" applyNumberFormat="1" applyFont="1" applyFill="1" applyBorder="1" applyProtection="1">
      <protection locked="0"/>
    </xf>
    <xf numFmtId="1" fontId="5" fillId="0" borderId="89" xfId="5" applyNumberFormat="1" applyFont="1" applyFill="1" applyBorder="1" applyAlignment="1">
      <alignment horizontal="center"/>
    </xf>
    <xf numFmtId="1" fontId="5" fillId="0" borderId="19" xfId="5" applyNumberFormat="1" applyFont="1" applyFill="1" applyBorder="1" applyAlignment="1">
      <alignment horizontal="center"/>
    </xf>
    <xf numFmtId="1" fontId="5" fillId="0" borderId="24" xfId="5" applyNumberFormat="1" applyFont="1" applyFill="1" applyBorder="1" applyAlignment="1">
      <alignment horizontal="center"/>
    </xf>
    <xf numFmtId="3" fontId="5" fillId="0" borderId="32" xfId="12" applyNumberFormat="1" applyFont="1" applyBorder="1" applyProtection="1">
      <protection locked="0"/>
    </xf>
    <xf numFmtId="3" fontId="4" fillId="0" borderId="32" xfId="12" applyNumberFormat="1" applyFont="1" applyBorder="1" applyAlignment="1">
      <alignment horizontal="right" vertical="center" wrapText="1"/>
    </xf>
    <xf numFmtId="0" fontId="5" fillId="0" borderId="32" xfId="5" applyNumberFormat="1" applyFont="1" applyFill="1" applyBorder="1" applyAlignment="1">
      <alignment horizontal="left" vertical="center" wrapText="1"/>
    </xf>
    <xf numFmtId="1" fontId="5" fillId="0" borderId="32" xfId="5" applyNumberFormat="1" applyFont="1" applyFill="1" applyBorder="1" applyAlignment="1">
      <alignment horizontal="center"/>
    </xf>
    <xf numFmtId="0" fontId="12" fillId="0" borderId="0" xfId="1" applyFont="1"/>
    <xf numFmtId="3" fontId="5" fillId="5" borderId="1" xfId="12" applyNumberFormat="1" applyFont="1" applyFill="1" applyBorder="1" applyProtection="1">
      <protection locked="0"/>
    </xf>
    <xf numFmtId="3" fontId="5" fillId="5" borderId="44" xfId="12" applyNumberFormat="1" applyFont="1" applyFill="1" applyBorder="1" applyProtection="1">
      <protection locked="0"/>
    </xf>
    <xf numFmtId="3" fontId="5" fillId="5" borderId="3" xfId="12" applyNumberFormat="1" applyFont="1" applyFill="1" applyBorder="1" applyProtection="1">
      <protection locked="0"/>
    </xf>
    <xf numFmtId="3" fontId="5" fillId="5" borderId="72" xfId="12" applyNumberFormat="1" applyFont="1" applyFill="1" applyBorder="1" applyProtection="1">
      <protection locked="0"/>
    </xf>
    <xf numFmtId="3" fontId="5" fillId="5" borderId="6" xfId="12" applyNumberFormat="1" applyFont="1" applyFill="1" applyBorder="1" applyProtection="1">
      <protection locked="0"/>
    </xf>
    <xf numFmtId="3" fontId="4" fillId="0" borderId="6" xfId="12" applyNumberFormat="1" applyFont="1" applyBorder="1" applyAlignment="1">
      <alignment horizontal="right" vertical="center" wrapText="1"/>
    </xf>
    <xf numFmtId="0" fontId="5" fillId="0" borderId="6" xfId="5" applyNumberFormat="1" applyFont="1" applyFill="1" applyBorder="1" applyAlignment="1">
      <alignment horizontal="left" vertical="center" wrapText="1"/>
    </xf>
    <xf numFmtId="1" fontId="5" fillId="0" borderId="6" xfId="5" applyNumberFormat="1" applyFont="1" applyFill="1" applyBorder="1" applyAlignment="1">
      <alignment horizontal="center"/>
    </xf>
    <xf numFmtId="164" fontId="4" fillId="0" borderId="79" xfId="12" applyNumberFormat="1" applyFont="1" applyBorder="1" applyAlignment="1">
      <alignment horizontal="right"/>
    </xf>
    <xf numFmtId="164" fontId="4" fillId="0" borderId="79" xfId="12" quotePrefix="1" applyNumberFormat="1" applyFont="1" applyBorder="1" applyAlignment="1">
      <alignment vertical="center" wrapText="1"/>
    </xf>
    <xf numFmtId="164" fontId="4" fillId="0" borderId="80" xfId="12" applyNumberFormat="1" applyFont="1" applyBorder="1" applyAlignment="1">
      <alignment horizontal="right"/>
    </xf>
    <xf numFmtId="164" fontId="4" fillId="0" borderId="81" xfId="12" applyNumberFormat="1" applyFont="1" applyBorder="1" applyAlignment="1">
      <alignment horizontal="right"/>
    </xf>
    <xf numFmtId="164" fontId="4" fillId="0" borderId="82" xfId="12" applyNumberFormat="1" applyFont="1" applyBorder="1" applyAlignment="1">
      <alignment horizontal="right"/>
    </xf>
    <xf numFmtId="164" fontId="4" fillId="0" borderId="83" xfId="12" applyNumberFormat="1" applyFont="1" applyBorder="1" applyAlignment="1">
      <alignment horizontal="right"/>
    </xf>
    <xf numFmtId="164" fontId="4" fillId="0" borderId="84" xfId="12" applyNumberFormat="1" applyFont="1" applyBorder="1" applyAlignment="1">
      <alignment horizontal="right"/>
    </xf>
    <xf numFmtId="164" fontId="4" fillId="0" borderId="84" xfId="12" quotePrefix="1" applyNumberFormat="1" applyFont="1" applyBorder="1" applyAlignment="1">
      <alignment vertical="center" wrapText="1"/>
    </xf>
    <xf numFmtId="164" fontId="5" fillId="5" borderId="48" xfId="12" applyNumberFormat="1" applyFont="1" applyFill="1" applyBorder="1" applyProtection="1">
      <protection locked="0"/>
    </xf>
    <xf numFmtId="164" fontId="5" fillId="5" borderId="87" xfId="12" applyNumberFormat="1" applyFont="1" applyFill="1" applyBorder="1" applyProtection="1">
      <protection locked="0"/>
    </xf>
    <xf numFmtId="164" fontId="5" fillId="5" borderId="88" xfId="12" applyNumberFormat="1" applyFont="1" applyFill="1" applyBorder="1" applyProtection="1">
      <protection locked="0"/>
    </xf>
    <xf numFmtId="164" fontId="5" fillId="5" borderId="89" xfId="12" applyNumberFormat="1" applyFont="1" applyFill="1" applyBorder="1" applyProtection="1">
      <protection locked="0"/>
    </xf>
    <xf numFmtId="164" fontId="5" fillId="5" borderId="57" xfId="12" applyNumberFormat="1" applyFont="1" applyFill="1" applyBorder="1" applyProtection="1">
      <protection locked="0"/>
    </xf>
    <xf numFmtId="164" fontId="5" fillId="5" borderId="90" xfId="12" applyNumberFormat="1" applyFont="1" applyFill="1" applyBorder="1" applyProtection="1">
      <protection locked="0"/>
    </xf>
    <xf numFmtId="164" fontId="5" fillId="5" borderId="91" xfId="12" applyNumberFormat="1" applyFont="1" applyFill="1" applyBorder="1" applyProtection="1">
      <protection locked="0"/>
    </xf>
    <xf numFmtId="164" fontId="5" fillId="5" borderId="24" xfId="12" applyNumberFormat="1" applyFont="1" applyFill="1" applyBorder="1" applyProtection="1">
      <protection locked="0"/>
    </xf>
    <xf numFmtId="3" fontId="4" fillId="0" borderId="79" xfId="12" applyNumberFormat="1" applyFont="1" applyBorder="1" applyAlignment="1">
      <alignment horizontal="right"/>
    </xf>
    <xf numFmtId="3" fontId="4" fillId="0" borderId="80" xfId="12" applyNumberFormat="1" applyFont="1" applyBorder="1" applyAlignment="1">
      <alignment horizontal="right"/>
    </xf>
    <xf numFmtId="3" fontId="4" fillId="0" borderId="85" xfId="12" applyNumberFormat="1" applyFont="1" applyBorder="1" applyAlignment="1">
      <alignment horizontal="right"/>
    </xf>
    <xf numFmtId="3" fontId="4" fillId="0" borderId="82" xfId="12" applyNumberFormat="1" applyFont="1" applyBorder="1" applyAlignment="1">
      <alignment horizontal="right"/>
    </xf>
    <xf numFmtId="3" fontId="4" fillId="0" borderId="83" xfId="12" applyNumberFormat="1" applyFont="1" applyBorder="1" applyAlignment="1">
      <alignment horizontal="right"/>
    </xf>
    <xf numFmtId="3" fontId="4" fillId="0" borderId="84" xfId="12" applyNumberFormat="1" applyFont="1" applyBorder="1" applyAlignment="1">
      <alignment horizontal="right"/>
    </xf>
    <xf numFmtId="3" fontId="5" fillId="11" borderId="89" xfId="12" applyNumberFormat="1" applyFont="1" applyFill="1" applyBorder="1" applyProtection="1">
      <protection locked="0"/>
    </xf>
    <xf numFmtId="3" fontId="5" fillId="11" borderId="8" xfId="12" applyNumberFormat="1" applyFont="1" applyFill="1" applyBorder="1" applyProtection="1">
      <protection locked="0"/>
    </xf>
    <xf numFmtId="3" fontId="5" fillId="11" borderId="51" xfId="12" applyNumberFormat="1" applyFont="1" applyFill="1" applyBorder="1" applyProtection="1">
      <protection locked="0"/>
    </xf>
    <xf numFmtId="3" fontId="5" fillId="11" borderId="94" xfId="12" applyNumberFormat="1" applyFont="1" applyFill="1" applyBorder="1" applyProtection="1">
      <protection locked="0"/>
    </xf>
    <xf numFmtId="3" fontId="5" fillId="11" borderId="28" xfId="12" applyNumberFormat="1" applyFont="1" applyFill="1" applyBorder="1" applyProtection="1">
      <protection locked="0"/>
    </xf>
    <xf numFmtId="1" fontId="5" fillId="11" borderId="48" xfId="1" applyNumberFormat="1" applyFont="1" applyFill="1" applyBorder="1" applyAlignment="1">
      <alignment vertical="center" wrapText="1"/>
    </xf>
    <xf numFmtId="0" fontId="5" fillId="11" borderId="89" xfId="5" applyNumberFormat="1" applyFont="1" applyFill="1" applyBorder="1" applyAlignment="1">
      <alignment horizontal="left" vertical="center" wrapText="1"/>
    </xf>
    <xf numFmtId="1" fontId="5" fillId="11" borderId="89" xfId="5" applyNumberFormat="1" applyFont="1" applyFill="1" applyBorder="1" applyAlignment="1" applyProtection="1">
      <alignment horizontal="center"/>
      <protection locked="0"/>
    </xf>
    <xf numFmtId="3" fontId="5" fillId="11" borderId="14" xfId="12" applyNumberFormat="1" applyFont="1" applyFill="1" applyBorder="1" applyProtection="1">
      <protection locked="0"/>
    </xf>
    <xf numFmtId="3" fontId="5" fillId="11" borderId="18" xfId="12" applyNumberFormat="1" applyFont="1" applyFill="1" applyBorder="1" applyProtection="1">
      <protection locked="0"/>
    </xf>
    <xf numFmtId="3" fontId="5" fillId="11" borderId="74" xfId="12" applyNumberFormat="1" applyFont="1" applyFill="1" applyBorder="1" applyProtection="1">
      <protection locked="0"/>
    </xf>
    <xf numFmtId="3" fontId="5" fillId="11" borderId="19" xfId="12" applyNumberFormat="1" applyFont="1" applyFill="1" applyBorder="1" applyProtection="1">
      <protection locked="0"/>
    </xf>
    <xf numFmtId="3" fontId="5" fillId="11" borderId="19" xfId="12" applyNumberFormat="1" applyFont="1" applyFill="1" applyBorder="1"/>
    <xf numFmtId="0" fontId="5" fillId="11" borderId="19" xfId="5" applyNumberFormat="1" applyFont="1" applyFill="1" applyBorder="1" applyAlignment="1">
      <alignment horizontal="left" vertical="center" wrapText="1"/>
    </xf>
    <xf numFmtId="1" fontId="5" fillId="11" borderId="19" xfId="5" applyNumberFormat="1" applyFont="1" applyFill="1" applyBorder="1" applyAlignment="1" applyProtection="1">
      <alignment horizontal="center"/>
      <protection locked="0"/>
    </xf>
    <xf numFmtId="3" fontId="5" fillId="11" borderId="16" xfId="12" applyNumberFormat="1" applyFont="1" applyFill="1" applyBorder="1" applyProtection="1">
      <protection locked="0"/>
    </xf>
    <xf numFmtId="3" fontId="4" fillId="9" borderId="79" xfId="12" applyNumberFormat="1" applyFont="1" applyFill="1" applyBorder="1" applyAlignment="1">
      <alignment horizontal="right"/>
    </xf>
    <xf numFmtId="3" fontId="4" fillId="9" borderId="95" xfId="12" applyNumberFormat="1" applyFont="1" applyFill="1" applyBorder="1" applyAlignment="1">
      <alignment horizontal="right"/>
    </xf>
    <xf numFmtId="0" fontId="4" fillId="0" borderId="96" xfId="12" quotePrefix="1" applyFont="1" applyBorder="1" applyAlignment="1">
      <alignment horizontal="center" vertical="center" wrapText="1"/>
    </xf>
    <xf numFmtId="3" fontId="4" fillId="9" borderId="80" xfId="12" applyNumberFormat="1" applyFont="1" applyFill="1" applyBorder="1" applyAlignment="1">
      <alignment horizontal="right"/>
    </xf>
    <xf numFmtId="3" fontId="4" fillId="9" borderId="85" xfId="12" applyNumberFormat="1" applyFont="1" applyFill="1" applyBorder="1" applyAlignment="1">
      <alignment horizontal="right"/>
    </xf>
    <xf numFmtId="3" fontId="4" fillId="9" borderId="82" xfId="12" applyNumberFormat="1" applyFont="1" applyFill="1" applyBorder="1" applyAlignment="1">
      <alignment horizontal="right"/>
    </xf>
    <xf numFmtId="3" fontId="4" fillId="9" borderId="83" xfId="12" applyNumberFormat="1" applyFont="1" applyFill="1" applyBorder="1" applyAlignment="1">
      <alignment horizontal="right"/>
    </xf>
    <xf numFmtId="3" fontId="4" fillId="9" borderId="84" xfId="12" applyNumberFormat="1" applyFont="1" applyFill="1" applyBorder="1" applyAlignment="1">
      <alignment horizontal="right"/>
    </xf>
    <xf numFmtId="3" fontId="5" fillId="5" borderId="97" xfId="12" applyNumberFormat="1" applyFont="1" applyFill="1" applyBorder="1" applyAlignment="1" applyProtection="1">
      <alignment horizontal="right"/>
      <protection locked="0"/>
    </xf>
    <xf numFmtId="3" fontId="5" fillId="5" borderId="98" xfId="12" applyNumberFormat="1" applyFont="1" applyFill="1" applyBorder="1" applyAlignment="1" applyProtection="1">
      <alignment horizontal="right"/>
      <protection locked="0"/>
    </xf>
    <xf numFmtId="3" fontId="5" fillId="5" borderId="99" xfId="12" applyNumberFormat="1" applyFont="1" applyFill="1" applyBorder="1" applyAlignment="1" applyProtection="1">
      <alignment horizontal="right"/>
      <protection locked="0"/>
    </xf>
    <xf numFmtId="3" fontId="5" fillId="5" borderId="100" xfId="12" applyNumberFormat="1" applyFont="1" applyFill="1" applyBorder="1" applyAlignment="1" applyProtection="1">
      <alignment horizontal="right"/>
      <protection locked="0"/>
    </xf>
    <xf numFmtId="3" fontId="5" fillId="5" borderId="101" xfId="12" applyNumberFormat="1" applyFont="1" applyFill="1" applyBorder="1" applyAlignment="1" applyProtection="1">
      <alignment horizontal="right"/>
      <protection locked="0"/>
    </xf>
    <xf numFmtId="3" fontId="5" fillId="9" borderId="97" xfId="12" applyNumberFormat="1" applyFont="1" applyFill="1" applyBorder="1" applyAlignment="1">
      <alignment horizontal="right"/>
    </xf>
    <xf numFmtId="0" fontId="5" fillId="0" borderId="97" xfId="5" applyNumberFormat="1" applyFont="1" applyFill="1" applyBorder="1" applyAlignment="1">
      <alignment horizontal="left" vertical="center" wrapText="1"/>
    </xf>
    <xf numFmtId="1" fontId="5" fillId="0" borderId="97" xfId="5" applyNumberFormat="1" applyFont="1" applyFill="1" applyBorder="1" applyAlignment="1">
      <alignment horizontal="center"/>
    </xf>
    <xf numFmtId="3" fontId="5" fillId="5" borderId="14" xfId="12" applyNumberFormat="1" applyFont="1" applyFill="1" applyBorder="1" applyAlignment="1" applyProtection="1">
      <alignment horizontal="right"/>
      <protection locked="0"/>
    </xf>
    <xf numFmtId="3" fontId="5" fillId="5" borderId="20" xfId="12" applyNumberFormat="1" applyFont="1" applyFill="1" applyBorder="1" applyAlignment="1" applyProtection="1">
      <alignment horizontal="right"/>
      <protection locked="0"/>
    </xf>
    <xf numFmtId="3" fontId="5" fillId="5" borderId="16" xfId="12" applyNumberFormat="1" applyFont="1" applyFill="1" applyBorder="1" applyAlignment="1" applyProtection="1">
      <alignment horizontal="right"/>
      <protection locked="0"/>
    </xf>
    <xf numFmtId="3" fontId="5" fillId="5" borderId="74" xfId="12" applyNumberFormat="1" applyFont="1" applyFill="1" applyBorder="1" applyAlignment="1" applyProtection="1">
      <alignment horizontal="right"/>
      <protection locked="0"/>
    </xf>
    <xf numFmtId="3" fontId="5" fillId="9" borderId="19" xfId="12" applyNumberFormat="1" applyFont="1" applyFill="1" applyBorder="1" applyAlignment="1">
      <alignment horizontal="right"/>
    </xf>
    <xf numFmtId="1" fontId="5" fillId="0" borderId="54" xfId="5" applyNumberFormat="1" applyFont="1" applyFill="1" applyBorder="1" applyAlignment="1">
      <alignment horizontal="center"/>
    </xf>
    <xf numFmtId="3" fontId="5" fillId="5" borderId="57" xfId="12" applyNumberFormat="1" applyFont="1" applyFill="1" applyBorder="1" applyAlignment="1" applyProtection="1">
      <alignment horizontal="right"/>
      <protection locked="0"/>
    </xf>
    <xf numFmtId="3" fontId="5" fillId="5" borderId="90" xfId="12" applyNumberFormat="1" applyFont="1" applyFill="1" applyBorder="1" applyAlignment="1" applyProtection="1">
      <alignment horizontal="right"/>
      <protection locked="0"/>
    </xf>
    <xf numFmtId="3" fontId="5" fillId="5" borderId="91" xfId="12" applyNumberFormat="1" applyFont="1" applyFill="1" applyBorder="1" applyAlignment="1" applyProtection="1">
      <alignment horizontal="right"/>
      <protection locked="0"/>
    </xf>
    <xf numFmtId="3" fontId="5" fillId="9" borderId="24" xfId="12" applyNumberFormat="1" applyFont="1" applyFill="1" applyBorder="1" applyAlignment="1">
      <alignment horizontal="right"/>
    </xf>
    <xf numFmtId="3" fontId="5" fillId="5" borderId="48" xfId="12" applyNumberFormat="1" applyFont="1" applyFill="1" applyBorder="1" applyAlignment="1" applyProtection="1">
      <alignment horizontal="right"/>
      <protection locked="0"/>
    </xf>
    <xf numFmtId="3" fontId="5" fillId="5" borderId="40" xfId="12" applyNumberFormat="1" applyFont="1" applyFill="1" applyBorder="1" applyAlignment="1" applyProtection="1">
      <alignment horizontal="right"/>
      <protection locked="0"/>
    </xf>
    <xf numFmtId="3" fontId="5" fillId="5" borderId="88" xfId="12" applyNumberFormat="1" applyFont="1" applyFill="1" applyBorder="1" applyAlignment="1" applyProtection="1">
      <alignment horizontal="right"/>
      <protection locked="0"/>
    </xf>
    <xf numFmtId="3" fontId="5" fillId="5" borderId="89" xfId="12" applyNumberFormat="1" applyFont="1" applyFill="1" applyBorder="1" applyAlignment="1" applyProtection="1">
      <alignment horizontal="right"/>
      <protection locked="0"/>
    </xf>
    <xf numFmtId="3" fontId="5" fillId="9" borderId="28" xfId="12" applyNumberFormat="1" applyFont="1" applyFill="1" applyBorder="1" applyAlignment="1">
      <alignment horizontal="right"/>
    </xf>
    <xf numFmtId="1" fontId="5" fillId="0" borderId="28" xfId="5" applyNumberFormat="1" applyFont="1" applyFill="1" applyBorder="1" applyAlignment="1">
      <alignment horizontal="center"/>
    </xf>
    <xf numFmtId="3" fontId="5" fillId="5" borderId="23" xfId="12" applyNumberFormat="1" applyFont="1" applyFill="1" applyBorder="1" applyAlignment="1" applyProtection="1">
      <alignment horizontal="right"/>
      <protection locked="0"/>
    </xf>
    <xf numFmtId="3" fontId="5" fillId="5" borderId="24" xfId="12" applyNumberFormat="1" applyFont="1" applyFill="1" applyBorder="1" applyAlignment="1" applyProtection="1">
      <alignment horizontal="right"/>
      <protection locked="0"/>
    </xf>
    <xf numFmtId="3" fontId="4" fillId="0" borderId="0" xfId="12" applyNumberFormat="1" applyFont="1" applyAlignment="1">
      <alignment horizontal="right"/>
    </xf>
    <xf numFmtId="3" fontId="4" fillId="0" borderId="81" xfId="12" applyNumberFormat="1" applyFont="1" applyBorder="1" applyAlignment="1">
      <alignment horizontal="right"/>
    </xf>
    <xf numFmtId="3" fontId="5" fillId="5" borderId="38" xfId="12" applyNumberFormat="1" applyFont="1" applyFill="1" applyBorder="1" applyAlignment="1" applyProtection="1">
      <alignment horizontal="right"/>
      <protection locked="0"/>
    </xf>
    <xf numFmtId="3" fontId="5" fillId="5" borderId="87" xfId="12" applyNumberFormat="1" applyFont="1" applyFill="1" applyBorder="1" applyAlignment="1" applyProtection="1">
      <alignment horizontal="right"/>
      <protection locked="0"/>
    </xf>
    <xf numFmtId="3" fontId="5" fillId="9" borderId="89" xfId="12" applyNumberFormat="1" applyFont="1" applyFill="1" applyBorder="1" applyAlignment="1">
      <alignment horizontal="right"/>
    </xf>
    <xf numFmtId="3" fontId="5" fillId="5" borderId="19" xfId="12" applyNumberFormat="1" applyFont="1" applyFill="1" applyBorder="1" applyAlignment="1" applyProtection="1">
      <alignment horizontal="right"/>
      <protection locked="0"/>
    </xf>
    <xf numFmtId="3" fontId="5" fillId="5" borderId="42" xfId="12" applyNumberFormat="1" applyFont="1" applyFill="1" applyBorder="1" applyAlignment="1" applyProtection="1">
      <alignment horizontal="right"/>
      <protection locked="0"/>
    </xf>
    <xf numFmtId="0" fontId="12" fillId="2" borderId="1" xfId="1" applyFont="1" applyFill="1" applyBorder="1"/>
    <xf numFmtId="0" fontId="12" fillId="2" borderId="32" xfId="1" applyFont="1" applyFill="1" applyBorder="1"/>
    <xf numFmtId="3" fontId="4" fillId="0" borderId="93" xfId="12" applyNumberFormat="1" applyFont="1" applyBorder="1" applyAlignment="1">
      <alignment horizontal="right"/>
    </xf>
    <xf numFmtId="3" fontId="5" fillId="0" borderId="89" xfId="12" applyNumberFormat="1" applyFont="1" applyBorder="1" applyAlignment="1">
      <alignment horizontal="right" vertical="center" wrapText="1"/>
    </xf>
    <xf numFmtId="3" fontId="5" fillId="0" borderId="19" xfId="12" applyNumberFormat="1" applyFont="1" applyBorder="1" applyAlignment="1">
      <alignment horizontal="right" vertical="center" wrapText="1"/>
    </xf>
    <xf numFmtId="3" fontId="5" fillId="0" borderId="24" xfId="12" applyNumberFormat="1" applyFont="1" applyBorder="1" applyAlignment="1">
      <alignment horizontal="right" vertical="center" wrapText="1"/>
    </xf>
    <xf numFmtId="3" fontId="5" fillId="0" borderId="32" xfId="12" applyNumberFormat="1" applyFont="1" applyBorder="1" applyAlignment="1" applyProtection="1">
      <alignment horizontal="right"/>
      <protection locked="0"/>
    </xf>
    <xf numFmtId="3" fontId="5" fillId="0" borderId="32" xfId="12" applyNumberFormat="1" applyFont="1" applyBorder="1" applyAlignment="1">
      <alignment horizontal="right" vertical="center" wrapText="1"/>
    </xf>
    <xf numFmtId="3" fontId="5" fillId="5" borderId="3" xfId="12" applyNumberFormat="1" applyFont="1" applyFill="1" applyBorder="1" applyAlignment="1" applyProtection="1">
      <alignment horizontal="right"/>
      <protection locked="0"/>
    </xf>
    <xf numFmtId="3" fontId="5" fillId="5" borderId="72" xfId="12" applyNumberFormat="1" applyFont="1" applyFill="1" applyBorder="1" applyAlignment="1" applyProtection="1">
      <alignment horizontal="right"/>
      <protection locked="0"/>
    </xf>
    <xf numFmtId="3" fontId="5" fillId="5" borderId="6" xfId="12" applyNumberFormat="1" applyFont="1" applyFill="1" applyBorder="1" applyAlignment="1" applyProtection="1">
      <alignment horizontal="right"/>
      <protection locked="0"/>
    </xf>
    <xf numFmtId="3" fontId="5" fillId="0" borderId="6" xfId="12" applyNumberFormat="1" applyFont="1" applyBorder="1" applyAlignment="1">
      <alignment horizontal="right" vertical="center" wrapText="1"/>
    </xf>
    <xf numFmtId="3" fontId="5" fillId="0" borderId="0" xfId="12" applyNumberFormat="1" applyFont="1" applyProtection="1">
      <protection locked="0"/>
    </xf>
    <xf numFmtId="3" fontId="5" fillId="0" borderId="0" xfId="4" applyNumberFormat="1" applyFont="1" applyAlignment="1">
      <alignment wrapText="1"/>
    </xf>
    <xf numFmtId="0" fontId="5" fillId="0" borderId="0" xfId="5" applyNumberFormat="1" applyFont="1" applyFill="1" applyBorder="1" applyAlignment="1">
      <alignment horizontal="left" vertical="center" wrapText="1"/>
    </xf>
    <xf numFmtId="0" fontId="5" fillId="0" borderId="0" xfId="5" applyNumberFormat="1" applyFont="1" applyFill="1" applyBorder="1" applyAlignment="1">
      <alignment horizontal="center"/>
    </xf>
    <xf numFmtId="3" fontId="5" fillId="5" borderId="13" xfId="12" applyNumberFormat="1" applyFont="1" applyFill="1" applyBorder="1" applyAlignment="1" applyProtection="1">
      <alignment horizontal="right"/>
      <protection locked="0"/>
    </xf>
    <xf numFmtId="3" fontId="5" fillId="5" borderId="73" xfId="12" applyNumberFormat="1" applyFont="1" applyFill="1" applyBorder="1" applyAlignment="1" applyProtection="1">
      <alignment horizontal="right"/>
      <protection locked="0"/>
    </xf>
    <xf numFmtId="3" fontId="5" fillId="0" borderId="37" xfId="4" applyNumberFormat="1" applyFont="1" applyBorder="1" applyAlignment="1">
      <alignment horizontal="right" wrapText="1"/>
    </xf>
    <xf numFmtId="0" fontId="5" fillId="0" borderId="13" xfId="5" applyNumberFormat="1" applyFont="1" applyFill="1" applyBorder="1" applyAlignment="1">
      <alignment horizontal="left" vertical="center" wrapText="1"/>
    </xf>
    <xf numFmtId="0" fontId="5" fillId="0" borderId="13" xfId="5" applyNumberFormat="1" applyFont="1" applyFill="1" applyBorder="1" applyAlignment="1">
      <alignment horizontal="center"/>
    </xf>
    <xf numFmtId="0" fontId="6" fillId="2" borderId="0" xfId="1" applyFont="1" applyFill="1"/>
    <xf numFmtId="3" fontId="5" fillId="0" borderId="41" xfId="4" applyNumberFormat="1" applyFont="1" applyBorder="1" applyAlignment="1">
      <alignment horizontal="right" wrapText="1"/>
    </xf>
    <xf numFmtId="0" fontId="5" fillId="0" borderId="19" xfId="5" applyNumberFormat="1" applyFont="1" applyFill="1" applyBorder="1" applyAlignment="1">
      <alignment horizontal="center"/>
    </xf>
    <xf numFmtId="3" fontId="5" fillId="0" borderId="102" xfId="4" applyNumberFormat="1" applyFont="1" applyBorder="1" applyAlignment="1">
      <alignment horizontal="right" wrapText="1"/>
    </xf>
    <xf numFmtId="0" fontId="5" fillId="0" borderId="54" xfId="5" applyNumberFormat="1" applyFont="1" applyFill="1" applyBorder="1" applyAlignment="1">
      <alignment horizontal="center"/>
    </xf>
    <xf numFmtId="3" fontId="5" fillId="0" borderId="103" xfId="4" applyNumberFormat="1" applyFont="1" applyBorder="1" applyAlignment="1">
      <alignment horizontal="right" wrapText="1"/>
    </xf>
    <xf numFmtId="3" fontId="4" fillId="0" borderId="104" xfId="12" applyNumberFormat="1" applyFont="1" applyBorder="1" applyAlignment="1">
      <alignment horizontal="right"/>
    </xf>
    <xf numFmtId="0" fontId="6" fillId="3" borderId="0" xfId="1" applyFont="1" applyFill="1"/>
    <xf numFmtId="3" fontId="4" fillId="0" borderId="92" xfId="12" applyNumberFormat="1" applyFont="1" applyBorder="1" applyAlignment="1">
      <alignment horizontal="right"/>
    </xf>
    <xf numFmtId="0" fontId="5" fillId="0" borderId="89" xfId="5" applyNumberFormat="1" applyFont="1" applyFill="1" applyBorder="1" applyAlignment="1">
      <alignment horizontal="center"/>
    </xf>
    <xf numFmtId="3" fontId="5" fillId="5" borderId="54" xfId="12" applyNumberFormat="1" applyFont="1" applyFill="1" applyBorder="1" applyAlignment="1" applyProtection="1">
      <alignment horizontal="right"/>
      <protection locked="0"/>
    </xf>
    <xf numFmtId="3" fontId="5" fillId="5" borderId="105" xfId="12" applyNumberFormat="1" applyFont="1" applyFill="1" applyBorder="1" applyAlignment="1" applyProtection="1">
      <alignment horizontal="right"/>
      <protection locked="0"/>
    </xf>
    <xf numFmtId="0" fontId="5" fillId="0" borderId="54" xfId="5" applyNumberFormat="1" applyFont="1" applyFill="1" applyBorder="1" applyAlignment="1">
      <alignment horizontal="left" vertical="center" wrapText="1"/>
    </xf>
    <xf numFmtId="3" fontId="5" fillId="0" borderId="1" xfId="12" applyNumberFormat="1" applyFont="1" applyBorder="1"/>
    <xf numFmtId="3" fontId="5" fillId="0" borderId="32" xfId="12" applyNumberFormat="1" applyFont="1" applyBorder="1"/>
    <xf numFmtId="3" fontId="4" fillId="2" borderId="32" xfId="12" applyNumberFormat="1" applyFont="1" applyFill="1" applyBorder="1" applyAlignment="1">
      <alignment vertical="center"/>
    </xf>
    <xf numFmtId="3" fontId="4" fillId="0" borderId="106" xfId="12" applyNumberFormat="1" applyFont="1" applyBorder="1" applyAlignment="1">
      <alignment horizontal="right"/>
    </xf>
    <xf numFmtId="3" fontId="5" fillId="0" borderId="43" xfId="4" applyNumberFormat="1" applyFont="1" applyBorder="1" applyAlignment="1">
      <alignment horizontal="right" wrapText="1"/>
    </xf>
    <xf numFmtId="0" fontId="5" fillId="0" borderId="24" xfId="5" applyNumberFormat="1" applyFont="1" applyFill="1" applyBorder="1" applyAlignment="1">
      <alignment horizontal="center"/>
    </xf>
    <xf numFmtId="3" fontId="4" fillId="2" borderId="32" xfId="9" applyNumberFormat="1" applyFont="1" applyFill="1" applyBorder="1"/>
    <xf numFmtId="49" fontId="5" fillId="0" borderId="19" xfId="5" applyNumberFormat="1" applyFont="1" applyFill="1" applyBorder="1" applyAlignment="1">
      <alignment horizontal="center"/>
    </xf>
    <xf numFmtId="3" fontId="5" fillId="0" borderId="107" xfId="4" applyNumberFormat="1" applyFont="1" applyBorder="1" applyAlignment="1">
      <alignment horizontal="right" wrapText="1"/>
    </xf>
    <xf numFmtId="49" fontId="5" fillId="0" borderId="97" xfId="5" applyNumberFormat="1" applyFont="1" applyFill="1" applyBorder="1" applyAlignment="1">
      <alignment horizontal="center"/>
    </xf>
    <xf numFmtId="3" fontId="5" fillId="0" borderId="24" xfId="4" applyNumberFormat="1" applyFont="1" applyBorder="1" applyAlignment="1">
      <alignment horizontal="right" wrapText="1"/>
    </xf>
    <xf numFmtId="49" fontId="5" fillId="0" borderId="24" xfId="5" applyNumberFormat="1" applyFont="1" applyFill="1" applyBorder="1" applyAlignment="1">
      <alignment horizontal="center"/>
    </xf>
    <xf numFmtId="49" fontId="5" fillId="0" borderId="89" xfId="5" applyNumberFormat="1" applyFont="1" applyFill="1" applyBorder="1" applyAlignment="1">
      <alignment horizontal="center"/>
    </xf>
    <xf numFmtId="3" fontId="4" fillId="0" borderId="108" xfId="12" applyNumberFormat="1" applyFont="1" applyBorder="1" applyAlignment="1">
      <alignment horizontal="right" vertical="center"/>
    </xf>
    <xf numFmtId="0" fontId="4" fillId="0" borderId="108" xfId="12" quotePrefix="1" applyFont="1" applyBorder="1" applyAlignment="1">
      <alignment horizontal="center" vertical="center"/>
    </xf>
    <xf numFmtId="3" fontId="4" fillId="0" borderId="92" xfId="12" applyNumberFormat="1" applyFont="1" applyBorder="1" applyAlignment="1">
      <alignment horizontal="right" vertical="center"/>
    </xf>
    <xf numFmtId="3" fontId="4" fillId="0" borderId="83" xfId="12" applyNumberFormat="1" applyFont="1" applyBorder="1" applyAlignment="1">
      <alignment horizontal="right" vertical="center"/>
    </xf>
    <xf numFmtId="3" fontId="4" fillId="0" borderId="84" xfId="12" applyNumberFormat="1" applyFont="1" applyBorder="1" applyAlignment="1">
      <alignment horizontal="right" vertical="center"/>
    </xf>
    <xf numFmtId="3" fontId="4" fillId="0" borderId="104" xfId="12" applyNumberFormat="1" applyFont="1" applyBorder="1" applyAlignment="1">
      <alignment horizontal="right" vertical="center"/>
    </xf>
    <xf numFmtId="3" fontId="5" fillId="0" borderId="52" xfId="4" applyNumberFormat="1" applyFont="1" applyBorder="1" applyAlignment="1">
      <alignment horizontal="right" wrapText="1"/>
    </xf>
    <xf numFmtId="0" fontId="5" fillId="0" borderId="0" xfId="12" applyFont="1"/>
    <xf numFmtId="0" fontId="5" fillId="12" borderId="0" xfId="12" applyFont="1" applyFill="1"/>
    <xf numFmtId="0" fontId="5" fillId="0" borderId="0" xfId="12" applyFont="1" applyAlignment="1">
      <alignment horizontal="left"/>
    </xf>
    <xf numFmtId="0" fontId="4" fillId="0" borderId="0" xfId="12" applyFont="1"/>
    <xf numFmtId="0" fontId="4" fillId="0" borderId="0" xfId="12" applyFont="1" applyAlignment="1">
      <alignment horizontal="left" vertical="center" wrapText="1"/>
    </xf>
    <xf numFmtId="0" fontId="4" fillId="0" borderId="0" xfId="12" applyFont="1" applyAlignment="1">
      <alignment horizontal="center" vertical="center" wrapText="1"/>
    </xf>
    <xf numFmtId="0" fontId="5" fillId="0" borderId="0" xfId="12" applyFont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6" fillId="2" borderId="0" xfId="1" quotePrefix="1" applyFont="1" applyFill="1" applyAlignment="1">
      <alignment horizontal="center"/>
    </xf>
    <xf numFmtId="0" fontId="6" fillId="2" borderId="8" xfId="1" quotePrefix="1" applyFont="1" applyFill="1" applyBorder="1" applyAlignment="1">
      <alignment horizontal="center"/>
    </xf>
    <xf numFmtId="0" fontId="3" fillId="2" borderId="0" xfId="1" quotePrefix="1" applyFont="1" applyFill="1" applyAlignment="1">
      <alignment horizontal="center"/>
    </xf>
    <xf numFmtId="0" fontId="6" fillId="2" borderId="0" xfId="1" quotePrefix="1" applyFont="1" applyFill="1" applyAlignment="1">
      <alignment horizontal="center" vertical="center"/>
    </xf>
    <xf numFmtId="0" fontId="6" fillId="2" borderId="0" xfId="1" quotePrefix="1" applyFont="1" applyFill="1"/>
    <xf numFmtId="0" fontId="6" fillId="2" borderId="0" xfId="1" quotePrefix="1" applyFont="1" applyFill="1" applyAlignment="1">
      <alignment horizontal="right" vertical="center"/>
    </xf>
    <xf numFmtId="0" fontId="6" fillId="2" borderId="0" xfId="1" quotePrefix="1" applyFont="1" applyFill="1" applyAlignment="1">
      <alignment vertical="center"/>
    </xf>
    <xf numFmtId="0" fontId="19" fillId="0" borderId="0" xfId="13" quotePrefix="1" applyFont="1" applyAlignment="1">
      <alignment horizontal="center"/>
    </xf>
    <xf numFmtId="0" fontId="3" fillId="2" borderId="0" xfId="13" quotePrefix="1" applyFont="1" applyFill="1" applyAlignment="1">
      <alignment horizontal="center"/>
    </xf>
    <xf numFmtId="0" fontId="19" fillId="0" borderId="8" xfId="13" quotePrefix="1" applyFont="1" applyBorder="1" applyAlignment="1">
      <alignment horizontal="center"/>
    </xf>
    <xf numFmtId="0" fontId="6" fillId="0" borderId="8" xfId="13" quotePrefix="1" applyFont="1" applyBorder="1" applyAlignment="1">
      <alignment horizontal="center"/>
    </xf>
    <xf numFmtId="0" fontId="5" fillId="0" borderId="46" xfId="6" applyFont="1" applyBorder="1" applyAlignment="1">
      <alignment horizontal="left" vertical="center" wrapText="1"/>
    </xf>
    <xf numFmtId="0" fontId="5" fillId="0" borderId="7" xfId="6" applyFont="1" applyBorder="1" applyAlignment="1">
      <alignment horizontal="left" vertical="center" wrapText="1"/>
    </xf>
    <xf numFmtId="0" fontId="5" fillId="0" borderId="34" xfId="10" applyFont="1" applyBorder="1" applyAlignment="1">
      <alignment horizontal="center" vertical="center" wrapText="1"/>
    </xf>
    <xf numFmtId="0" fontId="5" fillId="0" borderId="35" xfId="10" applyFont="1" applyBorder="1" applyAlignment="1">
      <alignment horizontal="center" vertical="center" wrapText="1"/>
    </xf>
    <xf numFmtId="0" fontId="5" fillId="0" borderId="46" xfId="6" applyFont="1" applyBorder="1" applyAlignment="1">
      <alignment horizontal="center" vertical="center" wrapText="1"/>
    </xf>
    <xf numFmtId="0" fontId="5" fillId="0" borderId="7" xfId="6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6" xfId="10" applyFont="1" applyBorder="1" applyAlignment="1">
      <alignment horizontal="center" vertical="center" wrapText="1"/>
    </xf>
    <xf numFmtId="0" fontId="5" fillId="0" borderId="7" xfId="10" applyFont="1" applyBorder="1" applyAlignment="1">
      <alignment horizontal="center" vertical="center" wrapText="1"/>
    </xf>
    <xf numFmtId="0" fontId="5" fillId="0" borderId="34" xfId="10" applyFont="1" applyBorder="1" applyAlignment="1">
      <alignment horizontal="center" vertical="center"/>
    </xf>
    <xf numFmtId="0" fontId="5" fillId="0" borderId="35" xfId="10" applyFont="1" applyBorder="1" applyAlignment="1">
      <alignment horizontal="center" vertical="center"/>
    </xf>
    <xf numFmtId="0" fontId="15" fillId="0" borderId="35" xfId="4" applyFont="1" applyBorder="1" applyAlignment="1">
      <alignment horizontal="center" vertical="center" wrapText="1"/>
    </xf>
    <xf numFmtId="0" fontId="5" fillId="0" borderId="33" xfId="10" applyFont="1" applyBorder="1" applyAlignment="1">
      <alignment horizontal="left" vertical="center" wrapText="1"/>
    </xf>
    <xf numFmtId="0" fontId="5" fillId="0" borderId="1" xfId="10" applyFont="1" applyBorder="1" applyAlignment="1">
      <alignment horizontal="left" vertical="center" wrapText="1"/>
    </xf>
    <xf numFmtId="0" fontId="5" fillId="0" borderId="34" xfId="4" applyFont="1" applyBorder="1" applyAlignment="1">
      <alignment horizontal="center" vertical="center" wrapText="1"/>
    </xf>
    <xf numFmtId="0" fontId="5" fillId="0" borderId="28" xfId="4" applyFont="1" applyBorder="1" applyAlignment="1">
      <alignment horizontal="center" vertical="center" wrapText="1"/>
    </xf>
    <xf numFmtId="0" fontId="5" fillId="0" borderId="35" xfId="4" applyFont="1" applyBorder="1" applyAlignment="1">
      <alignment horizontal="center" vertical="center" wrapText="1"/>
    </xf>
    <xf numFmtId="0" fontId="5" fillId="0" borderId="6" xfId="6" quotePrefix="1" applyFont="1" applyBorder="1" applyAlignment="1">
      <alignment horizontal="center" vertical="center" wrapText="1"/>
    </xf>
    <xf numFmtId="0" fontId="4" fillId="0" borderId="33" xfId="2" applyFont="1" applyBorder="1" applyAlignment="1" applyProtection="1">
      <alignment horizontal="center" vertical="center"/>
    </xf>
    <xf numFmtId="0" fontId="4" fillId="0" borderId="1" xfId="2" applyFont="1" applyBorder="1" applyAlignment="1" applyProtection="1">
      <alignment horizontal="center" vertical="center"/>
    </xf>
    <xf numFmtId="0" fontId="5" fillId="0" borderId="6" xfId="10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5" fillId="0" borderId="34" xfId="6" applyFont="1" applyBorder="1" applyAlignment="1">
      <alignment horizontal="center" vertical="center" wrapText="1"/>
    </xf>
    <xf numFmtId="0" fontId="5" fillId="0" borderId="35" xfId="6" applyFont="1" applyBorder="1" applyAlignment="1">
      <alignment horizontal="center" vertical="center" wrapText="1"/>
    </xf>
    <xf numFmtId="0" fontId="5" fillId="0" borderId="45" xfId="10" applyFont="1" applyBorder="1" applyAlignment="1">
      <alignment horizontal="center" vertical="center"/>
    </xf>
    <xf numFmtId="0" fontId="5" fillId="0" borderId="49" xfId="10" applyFont="1" applyBorder="1" applyAlignment="1">
      <alignment horizontal="center" vertical="center"/>
    </xf>
    <xf numFmtId="0" fontId="4" fillId="0" borderId="34" xfId="10" applyFont="1" applyBorder="1" applyAlignment="1">
      <alignment horizontal="center" vertical="center" wrapText="1"/>
    </xf>
    <xf numFmtId="0" fontId="4" fillId="0" borderId="35" xfId="10" applyFont="1" applyBorder="1" applyAlignment="1">
      <alignment horizontal="center" vertical="center" wrapText="1"/>
    </xf>
    <xf numFmtId="0" fontId="9" fillId="0" borderId="53" xfId="10" applyFont="1" applyBorder="1" applyAlignment="1">
      <alignment horizontal="left"/>
    </xf>
    <xf numFmtId="0" fontId="5" fillId="0" borderId="61" xfId="10" applyFont="1" applyBorder="1" applyAlignment="1">
      <alignment horizontal="left"/>
    </xf>
    <xf numFmtId="0" fontId="5" fillId="0" borderId="14" xfId="10" applyFont="1" applyBorder="1" applyAlignment="1">
      <alignment horizontal="left"/>
    </xf>
    <xf numFmtId="0" fontId="5" fillId="0" borderId="62" xfId="10" applyFont="1" applyBorder="1" applyAlignment="1">
      <alignment horizontal="left"/>
    </xf>
    <xf numFmtId="0" fontId="5" fillId="0" borderId="57" xfId="10" applyFont="1" applyBorder="1" applyAlignment="1">
      <alignment horizontal="left"/>
    </xf>
    <xf numFmtId="0" fontId="17" fillId="0" borderId="0" xfId="10" applyFont="1" applyAlignment="1">
      <alignment horizontal="center" vertical="center" wrapText="1"/>
    </xf>
    <xf numFmtId="0" fontId="5" fillId="0" borderId="30" xfId="2" applyFont="1" applyBorder="1" applyAlignment="1" applyProtection="1">
      <alignment horizontal="center" vertical="center" wrapText="1"/>
    </xf>
    <xf numFmtId="0" fontId="5" fillId="0" borderId="26" xfId="2" applyFont="1" applyBorder="1" applyAlignment="1" applyProtection="1">
      <alignment horizontal="center" vertical="center" wrapText="1"/>
    </xf>
    <xf numFmtId="0" fontId="5" fillId="0" borderId="29" xfId="2" applyFont="1" applyBorder="1" applyAlignment="1" applyProtection="1">
      <alignment horizontal="center" vertical="center" wrapText="1"/>
    </xf>
    <xf numFmtId="0" fontId="5" fillId="0" borderId="25" xfId="2" applyFont="1" applyBorder="1" applyAlignment="1" applyProtection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1" xfId="2" applyFont="1" applyBorder="1" applyAlignment="1" applyProtection="1">
      <alignment horizontal="center" vertical="center" wrapText="1"/>
    </xf>
    <xf numFmtId="0" fontId="5" fillId="0" borderId="27" xfId="2" applyFont="1" applyBorder="1" applyAlignment="1" applyProtection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5" fillId="0" borderId="28" xfId="10" applyFont="1" applyBorder="1" applyAlignment="1">
      <alignment horizontal="center" vertical="center"/>
    </xf>
    <xf numFmtId="0" fontId="5" fillId="0" borderId="34" xfId="12" applyFont="1" applyBorder="1" applyAlignment="1">
      <alignment horizontal="center" vertical="center" wrapText="1"/>
    </xf>
    <xf numFmtId="0" fontId="5" fillId="0" borderId="35" xfId="12" applyFont="1" applyBorder="1" applyAlignment="1">
      <alignment horizontal="center" vertical="center" wrapText="1"/>
    </xf>
    <xf numFmtId="0" fontId="5" fillId="0" borderId="60" xfId="10" applyFont="1" applyBorder="1" applyAlignment="1">
      <alignment horizontal="left"/>
    </xf>
    <xf numFmtId="0" fontId="5" fillId="0" borderId="9" xfId="10" applyFont="1" applyBorder="1" applyAlignment="1">
      <alignment horizontal="left"/>
    </xf>
    <xf numFmtId="0" fontId="4" fillId="0" borderId="58" xfId="10" applyFont="1" applyBorder="1" applyAlignment="1">
      <alignment horizontal="left" vertical="center" wrapText="1"/>
    </xf>
    <xf numFmtId="0" fontId="4" fillId="0" borderId="57" xfId="10" applyFont="1" applyBorder="1" applyAlignment="1">
      <alignment horizontal="left" vertical="center" wrapText="1"/>
    </xf>
    <xf numFmtId="0" fontId="4" fillId="0" borderId="56" xfId="6" applyFont="1" applyBorder="1" applyAlignment="1">
      <alignment horizontal="left"/>
    </xf>
    <xf numFmtId="0" fontId="4" fillId="0" borderId="14" xfId="6" applyFont="1" applyBorder="1" applyAlignment="1">
      <alignment horizontal="left"/>
    </xf>
    <xf numFmtId="0" fontId="5" fillId="0" borderId="52" xfId="10" applyFont="1" applyBorder="1" applyAlignment="1">
      <alignment horizontal="center" vertical="center" wrapText="1"/>
    </xf>
    <xf numFmtId="0" fontId="5" fillId="0" borderId="64" xfId="10" applyFont="1" applyBorder="1" applyAlignment="1">
      <alignment horizontal="center" vertical="center" wrapText="1"/>
    </xf>
    <xf numFmtId="0" fontId="5" fillId="0" borderId="47" xfId="10" applyFont="1" applyBorder="1" applyAlignment="1">
      <alignment horizontal="center" vertical="center" wrapText="1"/>
    </xf>
    <xf numFmtId="0" fontId="5" fillId="0" borderId="53" xfId="10" applyFont="1" applyBorder="1" applyAlignment="1">
      <alignment horizontal="center" vertical="center" wrapText="1"/>
    </xf>
    <xf numFmtId="0" fontId="5" fillId="0" borderId="59" xfId="10" applyFont="1" applyBorder="1" applyAlignment="1">
      <alignment horizontal="center"/>
    </xf>
    <xf numFmtId="0" fontId="5" fillId="0" borderId="1" xfId="10" applyFont="1" applyBorder="1" applyAlignment="1">
      <alignment horizontal="center"/>
    </xf>
    <xf numFmtId="0" fontId="4" fillId="0" borderId="55" xfId="6" applyFont="1" applyBorder="1" applyAlignment="1">
      <alignment horizontal="left"/>
    </xf>
    <xf numFmtId="0" fontId="4" fillId="0" borderId="9" xfId="6" applyFont="1" applyBorder="1" applyAlignment="1">
      <alignment horizontal="left"/>
    </xf>
    <xf numFmtId="0" fontId="4" fillId="0" borderId="32" xfId="6" applyFont="1" applyBorder="1" applyAlignment="1">
      <alignment horizontal="center"/>
    </xf>
    <xf numFmtId="0" fontId="4" fillId="0" borderId="1" xfId="6" applyFont="1" applyBorder="1" applyAlignment="1">
      <alignment horizontal="center"/>
    </xf>
    <xf numFmtId="0" fontId="4" fillId="0" borderId="46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5" fillId="0" borderId="61" xfId="10" applyFont="1" applyBorder="1" applyAlignment="1">
      <alignment horizontal="left" vertical="center" wrapText="1"/>
    </xf>
    <xf numFmtId="0" fontId="5" fillId="0" borderId="14" xfId="10" applyFont="1" applyBorder="1" applyAlignment="1">
      <alignment horizontal="left" vertical="center" wrapText="1"/>
    </xf>
    <xf numFmtId="0" fontId="5" fillId="0" borderId="8" xfId="6" applyFont="1" applyBorder="1" applyAlignment="1">
      <alignment horizontal="left" vertical="center" wrapText="1"/>
    </xf>
    <xf numFmtId="0" fontId="12" fillId="2" borderId="32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4" fillId="0" borderId="33" xfId="12" applyFont="1" applyBorder="1" applyAlignment="1">
      <alignment horizontal="center" vertical="center"/>
    </xf>
    <xf numFmtId="0" fontId="4" fillId="0" borderId="32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center"/>
    </xf>
    <xf numFmtId="0" fontId="4" fillId="0" borderId="52" xfId="12" applyFont="1" applyBorder="1" applyAlignment="1">
      <alignment horizontal="center" vertical="center" wrapText="1"/>
    </xf>
    <xf numFmtId="0" fontId="4" fillId="0" borderId="46" xfId="12" applyFont="1" applyBorder="1" applyAlignment="1">
      <alignment horizontal="center" vertical="center" wrapText="1"/>
    </xf>
    <xf numFmtId="0" fontId="4" fillId="0" borderId="47" xfId="12" applyFont="1" applyBorder="1" applyAlignment="1">
      <alignment horizontal="center" vertical="center" wrapText="1"/>
    </xf>
    <xf numFmtId="0" fontId="4" fillId="0" borderId="7" xfId="12" applyFont="1" applyBorder="1" applyAlignment="1">
      <alignment horizontal="center" vertical="center" wrapText="1"/>
    </xf>
    <xf numFmtId="0" fontId="4" fillId="0" borderId="33" xfId="12" quotePrefix="1" applyFont="1" applyBorder="1" applyAlignment="1">
      <alignment horizontal="center" vertical="center" wrapText="1"/>
    </xf>
    <xf numFmtId="0" fontId="4" fillId="0" borderId="1" xfId="12" quotePrefix="1" applyFont="1" applyBorder="1" applyAlignment="1">
      <alignment horizontal="center" vertical="center" wrapText="1"/>
    </xf>
    <xf numFmtId="0" fontId="4" fillId="0" borderId="45" xfId="12" applyFont="1" applyBorder="1" applyAlignment="1">
      <alignment horizontal="center" vertical="center" wrapText="1"/>
    </xf>
    <xf numFmtId="0" fontId="4" fillId="0" borderId="49" xfId="12" applyFont="1" applyBorder="1" applyAlignment="1">
      <alignment horizontal="center" vertical="center" wrapText="1"/>
    </xf>
    <xf numFmtId="0" fontId="4" fillId="0" borderId="71" xfId="12" applyFont="1" applyBorder="1" applyAlignment="1">
      <alignment horizontal="center" vertical="center" wrapText="1"/>
    </xf>
    <xf numFmtId="0" fontId="4" fillId="0" borderId="69" xfId="12" applyFont="1" applyBorder="1" applyAlignment="1">
      <alignment horizontal="center" vertical="center" wrapText="1"/>
    </xf>
    <xf numFmtId="0" fontId="4" fillId="0" borderId="78" xfId="12" applyFont="1" applyBorder="1" applyAlignment="1">
      <alignment horizontal="center" vertical="center" wrapText="1"/>
    </xf>
    <xf numFmtId="0" fontId="4" fillId="0" borderId="76" xfId="12" applyFont="1" applyBorder="1" applyAlignment="1">
      <alignment horizontal="center" vertical="center" wrapText="1"/>
    </xf>
    <xf numFmtId="0" fontId="4" fillId="0" borderId="77" xfId="12" applyFont="1" applyBorder="1" applyAlignment="1">
      <alignment horizontal="center" vertical="center" wrapText="1"/>
    </xf>
    <xf numFmtId="0" fontId="4" fillId="0" borderId="75" xfId="12" applyFont="1" applyBorder="1" applyAlignment="1">
      <alignment horizontal="center" vertical="center" wrapText="1"/>
    </xf>
    <xf numFmtId="0" fontId="4" fillId="0" borderId="34" xfId="12" applyFont="1" applyBorder="1" applyAlignment="1">
      <alignment horizontal="center" vertical="center" wrapText="1"/>
    </xf>
    <xf numFmtId="0" fontId="4" fillId="0" borderId="35" xfId="12" applyFont="1" applyBorder="1" applyAlignment="1">
      <alignment horizontal="center" vertical="center" wrapText="1"/>
    </xf>
    <xf numFmtId="0" fontId="4" fillId="0" borderId="70" xfId="12" applyFont="1" applyBorder="1" applyAlignment="1">
      <alignment horizontal="center"/>
    </xf>
    <xf numFmtId="0" fontId="4" fillId="0" borderId="1" xfId="12" applyFont="1" applyBorder="1" applyAlignment="1">
      <alignment horizontal="center"/>
    </xf>
    <xf numFmtId="0" fontId="4" fillId="0" borderId="86" xfId="12" quotePrefix="1" applyFont="1" applyBorder="1" applyAlignment="1">
      <alignment horizontal="center" vertical="center" wrapText="1"/>
    </xf>
    <xf numFmtId="0" fontId="4" fillId="0" borderId="85" xfId="12" quotePrefix="1" applyFont="1" applyBorder="1" applyAlignment="1">
      <alignment horizontal="center" vertical="center" wrapText="1"/>
    </xf>
    <xf numFmtId="3" fontId="4" fillId="2" borderId="32" xfId="12" applyNumberFormat="1" applyFont="1" applyFill="1" applyBorder="1" applyAlignment="1">
      <alignment horizontal="center" vertical="center" wrapText="1"/>
    </xf>
    <xf numFmtId="3" fontId="4" fillId="2" borderId="1" xfId="12" applyNumberFormat="1" applyFont="1" applyFill="1" applyBorder="1" applyAlignment="1">
      <alignment horizontal="center" vertical="center" wrapText="1"/>
    </xf>
    <xf numFmtId="3" fontId="4" fillId="2" borderId="33" xfId="12" applyNumberFormat="1" applyFont="1" applyFill="1" applyBorder="1" applyAlignment="1">
      <alignment horizontal="center" vertical="center" wrapText="1"/>
    </xf>
    <xf numFmtId="0" fontId="4" fillId="0" borderId="52" xfId="12" applyFont="1" applyBorder="1" applyAlignment="1">
      <alignment horizontal="center" vertical="center"/>
    </xf>
    <xf numFmtId="0" fontId="4" fillId="0" borderId="64" xfId="12" applyFont="1" applyBorder="1" applyAlignment="1">
      <alignment horizontal="center" vertical="center"/>
    </xf>
    <xf numFmtId="3" fontId="4" fillId="0" borderId="32" xfId="12" applyNumberFormat="1" applyFont="1" applyBorder="1" applyAlignment="1">
      <alignment horizontal="center"/>
    </xf>
    <xf numFmtId="3" fontId="4" fillId="0" borderId="1" xfId="12" applyNumberFormat="1" applyFont="1" applyBorder="1" applyAlignment="1">
      <alignment horizontal="center"/>
    </xf>
    <xf numFmtId="0" fontId="4" fillId="0" borderId="0" xfId="4" applyFont="1" applyAlignment="1">
      <alignment horizontal="center" vertical="center" wrapText="1"/>
    </xf>
    <xf numFmtId="0" fontId="4" fillId="0" borderId="86" xfId="12" quotePrefix="1" applyFont="1" applyBorder="1" applyAlignment="1">
      <alignment horizontal="center" vertical="center"/>
    </xf>
    <xf numFmtId="0" fontId="4" fillId="0" borderId="85" xfId="12" quotePrefix="1" applyFont="1" applyBorder="1" applyAlignment="1">
      <alignment horizontal="center" vertical="center"/>
    </xf>
    <xf numFmtId="0" fontId="4" fillId="0" borderId="6" xfId="12" applyFont="1" applyBorder="1" applyAlignment="1">
      <alignment horizontal="center" vertical="center"/>
    </xf>
    <xf numFmtId="3" fontId="4" fillId="2" borderId="33" xfId="12" applyNumberFormat="1" applyFont="1" applyFill="1" applyBorder="1" applyAlignment="1">
      <alignment horizontal="right" vertical="center"/>
    </xf>
    <xf numFmtId="3" fontId="4" fillId="2" borderId="32" xfId="12" applyNumberFormat="1" applyFont="1" applyFill="1" applyBorder="1" applyAlignment="1">
      <alignment horizontal="right" vertical="center"/>
    </xf>
    <xf numFmtId="3" fontId="4" fillId="2" borderId="1" xfId="12" applyNumberFormat="1" applyFont="1" applyFill="1" applyBorder="1" applyAlignment="1">
      <alignment horizontal="right" vertical="center"/>
    </xf>
    <xf numFmtId="0" fontId="4" fillId="0" borderId="104" xfId="12" quotePrefix="1" applyFont="1" applyBorder="1" applyAlignment="1">
      <alignment horizontal="center" vertical="center" wrapText="1"/>
    </xf>
    <xf numFmtId="0" fontId="17" fillId="0" borderId="0" xfId="12" applyFont="1" applyAlignment="1">
      <alignment horizontal="center" vertical="center" wrapText="1"/>
    </xf>
    <xf numFmtId="3" fontId="5" fillId="2" borderId="32" xfId="12" applyNumberFormat="1" applyFont="1" applyFill="1" applyBorder="1" applyAlignment="1">
      <alignment horizontal="center"/>
    </xf>
    <xf numFmtId="3" fontId="5" fillId="2" borderId="1" xfId="12" applyNumberFormat="1" applyFont="1" applyFill="1" applyBorder="1" applyAlignment="1">
      <alignment horizontal="center"/>
    </xf>
    <xf numFmtId="0" fontId="4" fillId="0" borderId="5" xfId="12" applyFont="1" applyBorder="1" applyAlignment="1">
      <alignment horizontal="center" vertical="center"/>
    </xf>
    <xf numFmtId="0" fontId="4" fillId="0" borderId="44" xfId="12" applyFont="1" applyBorder="1" applyAlignment="1">
      <alignment horizontal="center" vertical="center"/>
    </xf>
    <xf numFmtId="0" fontId="4" fillId="0" borderId="32" xfId="12" quotePrefix="1" applyFont="1" applyBorder="1" applyAlignment="1">
      <alignment horizontal="center" vertical="center" wrapText="1"/>
    </xf>
    <xf numFmtId="0" fontId="4" fillId="2" borderId="33" xfId="12" applyFont="1" applyFill="1" applyBorder="1" applyAlignment="1">
      <alignment horizontal="center" vertical="center"/>
    </xf>
    <xf numFmtId="0" fontId="4" fillId="2" borderId="32" xfId="12" applyFont="1" applyFill="1" applyBorder="1" applyAlignment="1">
      <alignment horizontal="center" vertical="center"/>
    </xf>
    <xf numFmtId="0" fontId="4" fillId="2" borderId="1" xfId="12" applyFont="1" applyFill="1" applyBorder="1" applyAlignment="1">
      <alignment horizontal="center" vertical="center"/>
    </xf>
    <xf numFmtId="0" fontId="4" fillId="0" borderId="6" xfId="12" applyFont="1" applyBorder="1" applyAlignment="1">
      <alignment horizontal="center" vertical="center" wrapText="1"/>
    </xf>
  </cellXfs>
  <cellStyles count="14">
    <cellStyle name="Escribir_SBM-09V1.1" xfId="3"/>
    <cellStyle name="Millares [0] 2" xfId="5"/>
    <cellStyle name="Millares [0] 2 2 2" xfId="7"/>
    <cellStyle name="Millares 2" xfId="8"/>
    <cellStyle name="Normal" xfId="0" builtinId="0"/>
    <cellStyle name="Normal 2" xfId="1"/>
    <cellStyle name="Normal_REM 02-2002" xfId="11"/>
    <cellStyle name="Normal_REM 08-2002" xfId="2"/>
    <cellStyle name="Normal_REM 15-2002" xfId="13"/>
    <cellStyle name="Normal_REM 17-2002" xfId="6"/>
    <cellStyle name="Normal_REM 18-2002" xfId="10"/>
    <cellStyle name="Normal_REM 18A-2002" xfId="12"/>
    <cellStyle name="Normal_REM18A-18" xfId="9"/>
    <cellStyle name="Normal_SBM-09V1.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yra.campos/Desktop/DICCIONARIO%20CODIGO%20SBM_23_V1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BM18"/>
      <sheetName val="BM18A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2023</v>
          </cell>
        </row>
      </sheetData>
      <sheetData sheetId="1"/>
      <sheetData sheetId="2"/>
      <sheetData sheetId="3"/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rman Jorquera" refreshedDate="45254.596180092594" createdVersion="6" refreshedVersion="6" minRefreshableVersion="3" recordCount="43132">
  <cacheSource type="worksheet">
    <worksheetSource name="Tabla_SERIEBM_11_10"/>
  </cacheSource>
  <cacheFields count="58">
    <cacheField name="Mes" numFmtId="0">
      <sharedItems containsSemiMixedTypes="0" containsString="0" containsNumber="1" containsInteger="1" minValue="1" maxValue="10" count="10">
        <n v="4"/>
        <n v="6"/>
        <n v="8"/>
        <n v="5"/>
        <n v="2"/>
        <n v="9"/>
        <n v="7"/>
        <n v="10"/>
        <n v="3"/>
        <n v="1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 count="161">
        <s v="105315"/>
        <s v="105317"/>
        <s v="105322"/>
        <s v="105809"/>
        <s v="105309"/>
        <s v="105305"/>
        <s v="105306"/>
        <s v="105402"/>
        <s v="105307"/>
        <s v="105311"/>
        <s v="105314"/>
        <s v="105304"/>
        <s v="105318"/>
        <s v="105326"/>
        <s v="105427"/>
        <s v="105428"/>
        <s v="105430"/>
        <s v="105431"/>
        <s v="105432"/>
        <s v="105433"/>
        <s v="105435"/>
        <s v="105436"/>
        <s v="105441"/>
        <s v="105457"/>
        <s v="105458"/>
        <s v="105467"/>
        <s v="105468"/>
        <s v="105469"/>
        <s v="105470"/>
        <s v="105471"/>
        <s v="105472"/>
        <s v="105473"/>
        <s v="105474"/>
        <s v="105475"/>
        <s v="105476"/>
        <s v="105477"/>
        <s v="105478"/>
        <s v="105479"/>
        <s v="105480"/>
        <s v="105481"/>
        <s v="105489"/>
        <s v="105491"/>
        <s v="105492"/>
        <s v="105501"/>
        <s v="105500"/>
        <s v="105505"/>
        <s v="105509"/>
        <s v="105511"/>
        <s v="200538"/>
        <s v="200720"/>
        <s v="200737"/>
        <s v="201180"/>
        <s v="105455"/>
        <s v="105312"/>
        <s v="105324"/>
        <s v="105415"/>
        <s v="105416"/>
        <s v="105417"/>
        <s v="105419"/>
        <s v="105422"/>
        <s v="105437"/>
        <s v="105439"/>
        <s v="105507"/>
        <s v="105510"/>
        <s v="105722"/>
        <s v="105817"/>
        <s v="105822"/>
        <s v="200258"/>
        <s v="200367"/>
        <s v="200569"/>
        <s v="200721"/>
        <s v="200741"/>
        <s v="200742"/>
        <s v="105723"/>
        <s v="105308"/>
        <s v="105440"/>
        <s v="105300"/>
        <s v="105301"/>
        <s v="105302"/>
        <s v="105313"/>
        <s v="105319"/>
        <s v="105325"/>
        <s v="105400"/>
        <s v="105401"/>
        <s v="105499"/>
        <s v="105700"/>
        <s v="105701"/>
        <s v="105702"/>
        <s v="105801"/>
        <s v="105802"/>
        <s v="105819"/>
        <s v="105825"/>
        <s v="105826"/>
        <s v="200105"/>
        <s v="200402"/>
        <s v="105409"/>
        <s v="105410"/>
        <s v="105411"/>
        <s v="105413"/>
        <s v="105447"/>
        <s v="105448"/>
        <s v="105449"/>
        <s v="105485"/>
        <s v="105503"/>
        <s v="105486"/>
        <s v="105487"/>
        <s v="105496"/>
        <s v="105504"/>
        <s v="105443"/>
        <s v="105444"/>
        <s v="105445"/>
        <s v="105446"/>
        <s v="200366"/>
        <s v="105321"/>
        <s v="105323"/>
        <s v="105442"/>
        <s v="105450"/>
        <s v="105451"/>
        <s v="105452"/>
        <s v="105453"/>
        <s v="105454"/>
        <s v="105456"/>
        <s v="105482"/>
        <s v="105483"/>
        <s v="105484"/>
        <s v="105488"/>
        <s v="105493"/>
        <s v="105498"/>
        <s v="105506"/>
        <s v="105508"/>
        <s v="200494"/>
        <s v="200499"/>
        <s v="200607"/>
        <s v="200740"/>
        <s v="200928"/>
        <s v="105434"/>
        <s v="105459"/>
        <s v="105460"/>
        <s v="105461"/>
        <s v="105462"/>
        <s v="105463"/>
        <s v="105464"/>
        <s v="105465"/>
        <s v="105466"/>
        <s v="105490"/>
        <s v="105425"/>
        <s v="105303"/>
        <s v="105310"/>
        <s v="105405"/>
        <s v="105407"/>
        <s v="105497"/>
        <s v="105803"/>
        <s v="105823"/>
        <s v="105804"/>
        <s v="105805"/>
        <s v="200273"/>
        <s v="200848"/>
        <s v="201177"/>
        <s v="201178"/>
        <s v="105414"/>
        <s v="201179"/>
      </sharedItems>
    </cacheField>
    <cacheField name="Comuna/ Hospital" numFmtId="0">
      <sharedItems count="14">
        <s v="04301-Ovalle"/>
        <s v="04202-Canela"/>
        <s v="04102-Coquimbo"/>
        <s v="04105-Paihuano"/>
        <s v="04101-La Serena"/>
        <s v="04303-Monte Patria"/>
        <s v="04104-La Higuera"/>
        <s v="04201-Illapel"/>
        <s v="04302-Combarbalá"/>
        <s v="04204-Salamanca"/>
        <s v="04106-Vicuña"/>
        <s v="04203-Los Vilos"/>
        <s v="04304-Punitaqui"/>
        <s v="04305-Rio Hurtado"/>
      </sharedItems>
    </cacheField>
    <cacheField name="Establecimiento" numFmtId="0">
      <sharedItems count="161">
        <s v="105315-Centro de Salud Familiar Cerrillos de Tamaya"/>
        <s v="105317-Centro de Salud Familiar Jorge Jordán Domic"/>
        <s v="105322-Centro de Salud Familiar Marcos Macuada"/>
        <s v="105809-SAPU Canela"/>
        <s v="105309-Centro de Salud Familiar Canela"/>
        <s v="105305-Centro de Salud Familiar Tierras Blancas"/>
        <s v="105306-Centro de Salud Familiar Paihuano"/>
        <s v="105402-Posta de Salud Rural El Romero"/>
        <s v="105307-Centro de Salud Familiar Monte Patria"/>
        <s v="105311-Centro de Salud Familiar Chañaral Alto"/>
        <s v="105314-Centro de Salud Familiar La Higuera"/>
        <s v="105304-Centro de Salud Familiar Santa Cecilia"/>
        <s v="105318-Centro de Salud Familiar El Palqui"/>
        <s v="105326-Centro de Salud Familiar Villa San Rafael de Rozas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5-Posta de Salud Rural Tulahuén"/>
        <s v="105436-Posta de Salud Rural El Maitén"/>
        <s v="105441-Posta de Salud Rural Manquehua"/>
        <s v="105457-Posta de Salud Rural San Agustín (Salamanca)"/>
        <s v="105458-Posta de Salud Rural Tahuinco"/>
        <s v="105467-Posta de Salud Rural Diaguitas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489-Posta de Salud Rural Ramadas de Tulahuén"/>
        <s v="105491-Posta de Salud Rural Quelén Bajo"/>
        <s v="105492-Posta de Salud Rural Camisa"/>
        <s v="105501-Posta de Salud Rural Arboleda Grande"/>
        <s v="105500-Posta de Salud Rural Caleta Hornos"/>
        <s v="105505-Posta de Salud Rural Los Choros"/>
        <s v="105509-Posta de Salud Rural Gualliguaica"/>
        <s v="105511-Posta de Salud Rural Los Cóndores"/>
        <s v="200538-Centro de Salud Familiar San Isidro Calingasta"/>
        <s v="200720-SAR Monte Patria"/>
        <s v="200737-SUR Paihuano"/>
        <s v="201180-SUR El Palqui"/>
        <s v="105455-CESFAM Valle Alto"/>
        <s v="105312-Centro de Salud Familiar Carén"/>
        <s v="105324-Centro de Salud Familiar Sotaquí"/>
        <s v="105415-Posta de Salud Rural Barraza"/>
        <s v="105416-Posta de Salud Rural Camarico (Ovalle)"/>
        <s v="105417-Posta de Salud Rural Alcones Bajo"/>
        <s v="105419-Posta de Salud Rural Las Sossas"/>
        <s v="105422-Posta de Salud Rural Hornillos"/>
        <s v="105437-Posta de Salud Rural Chalinga"/>
        <s v="105439-Posta de Salud Rural Cerro Blanco"/>
        <s v="105507-Posta de Salud Rural Huamalata"/>
        <s v="105510-Posta de Salud Rural Recoleta"/>
        <s v="105722-Centro Comunitario de Salud Familiar San José de la Dehesa"/>
        <s v="105817-SAPU Jorge Jordán Domic"/>
        <s v="105822-SAR Marcos Macuada"/>
        <s v="200258-Centro Comunitario de Salud Familiar Los Copihues"/>
        <s v="200367-Centro Comunitario de Salud Familiar Colonia Limarí"/>
        <s v="200569-Centro de Salud Familiar Fray Jorge"/>
        <s v="200721-SAPU Fray Jorge"/>
        <s v="200741-SUR Tamaya"/>
        <s v="200742-SUR Sotaquí"/>
        <s v="105723-Centro Comunitario de Salud Familiar Limarí"/>
        <s v="105308-Centro de Salud Familiar Punitaqui"/>
        <s v="105440-Posta de Salud Rural Divisadero"/>
        <s v="105300-Centro de Salud Familiar Cardenal Caro"/>
        <s v="105301-Centro de Salud Familiar Las Compañías"/>
        <s v="105302-Centro de Salud Familiar Pedro Aguirre Cerda"/>
        <s v="105313-Centro de Salud Familiar Dr. Emilio Schaffhauser"/>
        <s v="105319-Centro de Salud Familiar Cardenal Raúl Silva Henríquez de La Serena"/>
        <s v="105325-Centro de Salud Familiar Juan Pablo II (La Serena)"/>
        <s v="105400-Posta de Salud Rural Algarrobito"/>
        <s v="105401-Posta de Salud Rural Las Rojas"/>
        <s v="105499-Posta de Salud Rural Lambert"/>
        <s v="105700-Centro Comunitario de Salud Familiar Villa el Indio"/>
        <s v="105701-Centro Comunitario de Salud Familiar Villa Alemania"/>
        <s v="105702-Centro Comunitario de Salud Familiar Lambert"/>
        <s v="105801-SAPU Las Compañías"/>
        <s v="105802-SAPU Pedro Aguirre Cerda"/>
        <s v="105819-SAR Raúl Silva Henríquez"/>
        <s v="105825-SAPU Cardenal Caro"/>
        <s v="105826-SAR Emilio Schaffhauser"/>
        <s v="200105-SAPU Juan Pablo II"/>
        <s v="200402-Centro Comunitario de Salud Familiar Arcos de Pinamar"/>
        <s v="105409-Posta de Salud Rural El Chañar"/>
        <s v="105410-Posta de Salud Rural Hurtado"/>
        <s v="105411-Posta de Salud Rural Las Breas (Río Hurtado)"/>
        <s v="105413-Posta de Salud Rural Samo Alto"/>
        <s v="105447-Posta de Salud Rural Peralillo Illapel"/>
        <s v="105448-Posta de Salud Rural Santa Virginia"/>
        <s v="105449-Posta de Salud Rural Tunga Norte"/>
        <s v="105485-Posta de Salud Rural Plan de Hornos"/>
        <s v="105503-Posta de Salud Rural Tabaqueros"/>
        <s v="105486-Posta de Salud Rural Tunga Sur"/>
        <s v="105487-Posta de Salud Rural Cañas Uno"/>
        <s v="105496-Posta de Salud Rural Pintacura Sur"/>
        <s v="105504-Posta de Salud Rural Socavón"/>
        <s v="105443-Posta de Salud Rural Cárcamo"/>
        <s v="105444-Posta de Salud Rural Huintil"/>
        <s v="105445-Posta de Salud Rural Limáhuida"/>
        <s v="105446-Posta de Salud Rural Matancilla"/>
        <s v="200366-Centro de Salud Familiar Urbano de Illapel"/>
        <s v="105321-Centro de Salud Familiar Tongoy"/>
        <s v="105323-Centro de Salud Familiar Dr. Sergio Aguilar Delgado"/>
        <s v="105442-Posta de Salud Rural San Pedro de Quiles"/>
        <s v="105450-Posta de Salud Rural Mincha Norte"/>
        <s v="105451-Posta de Salud Rural Agua Fría"/>
        <s v="105452-Posta de Salud Rural Cuncumén(Salamanca)"/>
        <s v="105453-Posta de Salud Rural Tranquilla"/>
        <s v="105454-Posta de Salud Rural Cunlagua"/>
        <s v="105456-Posta de Salud Rural Llimpo"/>
        <s v="105482-Posta de Salud Rural Canela Alta"/>
        <s v="105483-Posta de Salud Rural Los Rulos"/>
        <s v="105484-Posta de Salud Rural Huentelauquén"/>
        <s v="105488-Posta de Salud Rural Espíritu Santo"/>
        <s v="105493-Posta de Salud Rural Mincha Sur"/>
        <s v="105498-Posta de Salud Rural Quebrada Linares"/>
        <s v="105506-Posta de Salud Rural El Trapiche"/>
        <s v="105508-Posta de Salud Rural El Parral de Quiles"/>
        <s v="200494-Centro de Salud Familiar El Sauce"/>
        <s v="200499-Centro de Salud Familiar Rural Pan de Azúcar"/>
        <s v="200607-Centro de Salud Familiar Lila Cortés Godoy"/>
        <s v="200740-SUR La Higuera"/>
        <s v="200928-SAPU El Sauce"/>
        <s v="105434-Posta de Salud Rural San Marcos (Combarbalá)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90-Posta de Salud Rural El Durazno(Combarbalá)"/>
        <s v="105425-Posta de Salud Rural Chilecito"/>
        <s v="105303-Centro de Salud Familiar San Juan"/>
        <s v="105310-Centro de Salud Familiar Pichasca"/>
        <s v="105405-Posta de Salud Rural Guanaqueros"/>
        <s v="105407-Posta de Salud Rural Tambillo"/>
        <s v="105497-Posta de Salud Rural Jabonería"/>
        <s v="105803-SAPU San Juan"/>
        <s v="105823-SAPU Dr. Sergio Aguilar"/>
        <s v="105804-SAPU Santa Cecilia"/>
        <s v="105805-SAR Tierras Blancas"/>
        <s v="200273-Centro Comunitario de Salud Familiar Punta Mira"/>
        <s v="200848-SAPU Lila Cortés"/>
        <s v="201177-SUR Pan de Azúcar"/>
        <s v="201178-SUR Tongoy"/>
        <s v="105414-Posta de Salud Rural Serón"/>
        <s v="201179-SUR Villa San Rafael"/>
      </sharedItems>
    </cacheField>
    <cacheField name="CodigoPrestacion" numFmtId="0">
      <sharedItems count="341">
        <s v="80307012"/>
        <s v="80500008"/>
        <s v="80500009"/>
        <s v="80500011"/>
        <s v="18010800"/>
        <s v="18020300"/>
        <s v="18020500"/>
        <s v="18020900"/>
        <s v="18090000"/>
        <s v="18050100"/>
        <s v="18050500"/>
        <s v="18070300"/>
        <s v="18400900"/>
        <s v="81701001"/>
        <s v="81901019"/>
        <s v="82001015"/>
        <s v="80106002"/>
        <s v="80106005"/>
        <s v="80106024"/>
        <s v="80106017"/>
        <s v="80106014"/>
        <s v="80106015"/>
        <s v="80106021"/>
        <s v="80106022"/>
        <s v="80301045"/>
        <s v="80301058"/>
        <s v="80309010"/>
        <s v="80302075"/>
        <s v="80302060"/>
        <s v="80301034"/>
        <s v="80301038"/>
        <s v="80301041"/>
        <s v="80301059"/>
        <s v="80301068"/>
        <s v="80309013"/>
        <s v="80309022"/>
        <s v="80301085"/>
        <s v="80301087"/>
        <s v="80302005"/>
        <s v="80302008"/>
        <s v="80301002"/>
        <s v="80301011"/>
        <s v="80301015"/>
        <s v="80106023"/>
        <s v="80307011"/>
        <s v="18010100"/>
        <s v="18010900"/>
        <s v="18050400"/>
        <s v="80308035"/>
        <s v="80309020"/>
        <s v="80309024"/>
        <s v="80301083"/>
        <s v="80302013"/>
        <s v="80302015"/>
        <s v="80302067"/>
        <s v="80302032"/>
        <s v="80302034"/>
        <s v="80302042"/>
        <s v="80302047"/>
        <s v="80302048"/>
        <s v="80302076"/>
        <s v="80303024"/>
        <s v="80303026"/>
        <s v="80305070"/>
        <s v="80305019"/>
        <s v="80305030"/>
        <s v="80301014"/>
        <s v="80306001"/>
        <s v="80306007"/>
        <s v="80306008"/>
        <s v="80306038"/>
        <s v="80306042"/>
        <s v="80306061"/>
        <s v="80306169"/>
        <s v="80306075"/>
        <s v="80308004"/>
        <s v="80308018"/>
        <s v="80404002"/>
        <s v="81707038"/>
        <s v="81707030"/>
        <s v="81602221"/>
        <s v="81602240"/>
        <s v="80106013"/>
        <s v="80106020"/>
        <s v="18030000"/>
        <s v="18040200"/>
        <s v="18700230"/>
        <s v="80301072"/>
        <s v="80309014"/>
        <s v="80309016"/>
        <s v="80309028"/>
        <s v="80301086"/>
        <s v="80302023"/>
        <s v="80302028"/>
        <s v="80302040"/>
        <s v="80302057"/>
        <s v="80302059"/>
        <s v="80302063"/>
        <s v="80302064"/>
        <s v="80303027"/>
        <s v="80303028"/>
        <s v="80306005"/>
        <s v="80306011"/>
        <s v="80306048"/>
        <s v="80306051"/>
        <s v="80306170"/>
        <s v="80308005"/>
        <s v="80401070"/>
        <s v="80401151"/>
        <s v="80404006"/>
        <s v="81601115"/>
        <s v="80500014"/>
        <s v="18010200"/>
        <s v="18090100"/>
        <s v="18010500"/>
        <s v="18010601"/>
        <s v="18011001"/>
        <s v="18011002"/>
        <s v="18700250"/>
        <s v="18700270"/>
        <s v="18700290"/>
        <s v="18700310"/>
        <s v="18700330"/>
        <s v="18700350"/>
        <s v="18020400"/>
        <s v="18020700"/>
        <s v="81701009"/>
        <s v="81602222"/>
        <s v="18400700"/>
        <s v="18090200"/>
        <s v="80301036"/>
        <s v="80302068"/>
        <s v="80302024"/>
        <s v="80302026"/>
        <s v="80302030"/>
        <s v="80302045"/>
        <s v="80306002"/>
        <s v="80306018"/>
        <s v="80306059"/>
        <s v="80306079"/>
        <s v="80401009"/>
        <s v="80401010"/>
        <s v="80404003"/>
        <s v="80404012"/>
        <s v="18400500"/>
        <s v="18700100"/>
        <s v="80500001"/>
        <s v="80106006"/>
        <s v="18050300"/>
        <s v="80500010"/>
        <s v="80106010"/>
        <s v="80106008"/>
        <s v="18070100"/>
        <s v="80301042"/>
        <s v="80106007"/>
        <s v="80303015"/>
        <s v="80305020"/>
        <s v="80306081"/>
        <s v="81602242"/>
        <s v="81707002"/>
        <s v="18050200"/>
        <s v="80302065"/>
        <s v="80401013"/>
        <s v="80401031"/>
        <s v="80401032"/>
        <s v="80401033"/>
        <s v="80401042"/>
        <s v="80401045"/>
        <s v="80401046"/>
        <s v="80401051"/>
        <s v="80401053"/>
        <s v="80401054"/>
        <s v="80401055"/>
        <s v="80401058"/>
        <s v="80401059"/>
        <s v="80401060"/>
        <s v="80401062"/>
        <s v="81301025"/>
        <s v="81301026"/>
        <s v="81801023"/>
        <s v="81901022"/>
        <s v="80106011"/>
        <s v="80106012"/>
        <s v="80500016"/>
        <s v="18020200"/>
        <s v="18020600"/>
        <s v="18040100"/>
        <s v="18700110"/>
        <s v="80306066"/>
        <s v="80308010"/>
        <s v="80301067"/>
        <s v="80308044"/>
        <s v="80302012"/>
        <s v="80306004"/>
        <s v="80306117"/>
        <s v="80306026"/>
        <s v="81602241"/>
        <s v="80309023"/>
        <s v="80401001"/>
        <s v="80401052"/>
        <s v="81201029"/>
        <s v="80500017"/>
        <s v="18400400"/>
        <s v="80306080"/>
        <s v="81707001"/>
        <s v="81602203"/>
        <s v="81602225"/>
        <s v="81602231"/>
        <s v="81602205"/>
        <s v="80301035"/>
        <s v="81602201"/>
        <s v="81602217"/>
        <s v="81602224"/>
        <s v="80303025"/>
        <s v="18700260"/>
        <s v="18700280"/>
        <s v="18700300"/>
        <s v="18700340"/>
        <s v="81602202"/>
        <s v="80306076"/>
        <s v="80302054"/>
        <s v="80301075"/>
        <s v="80301077"/>
        <s v="80306041"/>
        <s v="80308012"/>
        <s v="80401002"/>
        <s v="80401014"/>
        <s v="82106007"/>
        <s v="82106006"/>
        <s v="82106004"/>
        <s v="82107003"/>
        <s v="80106009"/>
        <s v="18020800"/>
        <s v="80401110"/>
        <s v="80302031"/>
        <s v="80302051"/>
        <s v="80306052"/>
        <s v="80302035"/>
        <s v="80306078"/>
        <s v="80308001"/>
        <s v="81602204"/>
        <s v="81602206"/>
        <s v="80404005"/>
        <s v="80308040"/>
        <s v="80302025"/>
        <s v="80302050"/>
        <s v="81707004"/>
        <s v="81602232"/>
        <s v="81602213"/>
        <s v="80306077"/>
        <s v="80302053"/>
        <s v="80306064"/>
        <s v="80301065"/>
        <s v="80309029"/>
        <s v="80308013"/>
        <s v="80308024"/>
        <s v="18700140"/>
        <s v="80309004"/>
        <s v="80309015"/>
        <s v="80302022"/>
        <s v="80302069"/>
        <s v="80309008"/>
        <s v="80309027"/>
        <s v="80301078"/>
        <s v="18700190"/>
        <s v="80401043"/>
        <s v="80401044"/>
        <s v="80401048"/>
        <s v="80401056"/>
        <s v="82106005"/>
        <s v="80401028"/>
        <s v="80401029"/>
        <s v="80305040"/>
        <s v="80305042"/>
        <s v="80305045"/>
        <s v="80305047"/>
        <s v="18700240"/>
        <s v="81701006"/>
        <s v="81602207"/>
        <s v="80308032"/>
        <s v="80302056"/>
        <s v="80302016"/>
        <s v="18090300"/>
        <s v="80401004"/>
        <s v="80401049"/>
        <s v="80302020"/>
        <s v="80301043"/>
        <s v="80301026"/>
        <s v="80308022"/>
        <s v="80305005"/>
        <s v="80306070"/>
        <s v="81602211"/>
        <s v="80401030"/>
        <s v="81301030"/>
        <s v="80401047"/>
        <s v="80301039"/>
        <s v="80500007"/>
        <s v="80306074"/>
        <s v="80308034"/>
        <s v="80301040"/>
        <s v="80306023"/>
        <s v="80309040"/>
        <s v="81707032"/>
        <s v="81707035"/>
        <s v="81707036"/>
        <s v="80305004"/>
        <s v="80306047"/>
        <s v="80305012"/>
        <s v="81602216"/>
        <s v="80401008"/>
        <s v="80305170"/>
        <s v="80308029"/>
        <s v="80306045"/>
        <s v="80305010"/>
        <s v="80302062"/>
        <s v="80404007"/>
        <s v="80306057"/>
        <s v="80309021"/>
        <s v="81801001"/>
        <s v="80401041"/>
        <s v="81707037"/>
        <s v="80308025"/>
        <s v="81301043"/>
        <s v="80308031"/>
        <s v="80302033"/>
        <s v="81602212"/>
        <s v="80305007"/>
        <s v="81602223"/>
        <s v="81301029"/>
        <s v="80302021"/>
        <s v="80306012"/>
        <s v="80301044"/>
        <s v="80302039"/>
        <s v="80308030"/>
        <s v="81801042"/>
        <s v="80301028"/>
        <s v="80301030"/>
        <s v="80302019"/>
        <s v="80305027"/>
        <s v="80401057"/>
        <s v="80309012"/>
      </sharedItems>
    </cacheField>
    <cacheField name="fechaIngreso" numFmtId="14">
      <sharedItems containsSemiMixedTypes="0" containsNonDate="0" containsDate="1" containsString="0" minDate="2023-04-18T12:29:48" maxDate="2023-11-22T17:20:21"/>
    </cacheField>
    <cacheField name="Col01" numFmtId="0">
      <sharedItems containsString="0" containsBlank="1" containsNumber="1" containsInteger="1" minValue="0" maxValue="51373"/>
    </cacheField>
    <cacheField name="Col02" numFmtId="0">
      <sharedItems containsString="0" containsBlank="1" containsNumber="1" containsInteger="1" minValue="0" maxValue="3351"/>
    </cacheField>
    <cacheField name="Col03" numFmtId="0">
      <sharedItems containsString="0" containsBlank="1" containsNumber="1" containsInteger="1" minValue="0" maxValue="20056"/>
    </cacheField>
    <cacheField name="Col04" numFmtId="0">
      <sharedItems containsString="0" containsBlank="1" containsNumber="1" containsInteger="1" minValue="0" maxValue="3473"/>
    </cacheField>
    <cacheField name="Col05" numFmtId="0">
      <sharedItems containsString="0" containsBlank="1" containsNumber="1" containsInteger="1" minValue="0" maxValue="3336"/>
    </cacheField>
    <cacheField name="Col06" numFmtId="0">
      <sharedItems containsString="0" containsBlank="1" containsNumber="1" containsInteger="1" minValue="0" maxValue="655"/>
    </cacheField>
    <cacheField name="Col07" numFmtId="0">
      <sharedItems containsString="0" containsBlank="1" containsNumber="1" containsInteger="1" minValue="0" maxValue="120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132">
  <r>
    <x v="0"/>
    <s v="5"/>
    <n v="2023"/>
    <x v="0"/>
    <x v="0"/>
    <x v="0"/>
    <x v="0"/>
    <d v="2023-05-15T15:36:0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"/>
    <d v="2023-05-15T15:36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2"/>
    <d v="2023-05-15T15:36:08"/>
    <n v="11"/>
    <m/>
    <n v="11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3"/>
    <d v="2023-05-15T15:3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4"/>
    <d v="2023-05-15T15:36:0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5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6"/>
    <d v="2023-05-15T15:36:08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7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8"/>
    <d v="2023-05-15T15:36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9"/>
    <d v="2023-05-15T15:36:0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0"/>
    <d v="2023-05-15T15:36:08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1"/>
    <d v="2023-05-15T15:3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2"/>
    <d v="2023-05-15T15:36:08"/>
    <n v="55"/>
    <n v="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3"/>
    <d v="2023-05-15T15:36:25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4"/>
    <d v="2023-05-15T15:3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5"/>
    <d v="2023-05-15T15:39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6"/>
    <d v="2023-05-15T15:39:09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7"/>
    <d v="2023-05-15T15:39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8"/>
    <d v="2023-05-15T15:39:09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9"/>
    <d v="2023-05-15T15:39:09"/>
    <n v="120"/>
    <m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0"/>
    <d v="2023-05-15T15:39:09"/>
    <n v="466"/>
    <m/>
    <n v="466"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1"/>
    <d v="2023-05-15T15:39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2"/>
    <d v="2023-05-15T15:39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3"/>
    <d v="2023-05-15T15:39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0"/>
    <d v="2023-05-24T17:13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4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5"/>
    <d v="2023-05-24T17:28:1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6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7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8"/>
    <d v="2023-05-24T17:28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1"/>
    <d v="2023-05-15T15:31:50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2"/>
    <d v="2023-05-15T15:31:50"/>
    <n v="50"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9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0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1"/>
    <d v="2023-05-15T15:32:50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4"/>
    <d v="2023-05-15T15:32:50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2"/>
    <d v="2023-05-15T15:3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3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4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5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6"/>
    <d v="2023-05-15T15:32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7"/>
    <d v="2023-05-15T15:3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8"/>
    <d v="2023-05-15T15:32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39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4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5"/>
    <d v="2023-05-24T17:28:19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40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41"/>
    <d v="2023-05-24T17:28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42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43"/>
    <d v="2023-05-15T15:39:09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44"/>
    <d v="2023-05-15T15:39:09"/>
    <n v="875"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0"/>
    <d v="2023-05-15T15:39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"/>
    <d v="2023-05-15T15:39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"/>
    <d v="2023-05-15T15:39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3"/>
    <d v="2023-05-15T15:39:09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45"/>
    <d v="2023-05-15T15:39:09"/>
    <n v="3751"/>
    <n v="0"/>
    <n v="3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2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3"/>
    <d v="2023-05-15T15:43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46"/>
    <d v="2023-05-15T15:43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6"/>
    <d v="2023-05-15T15:43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9"/>
    <d v="2023-05-15T15:43:3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47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0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2"/>
    <d v="2023-05-15T15:43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1"/>
    <d v="2023-07-14T15:57:5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24"/>
    <d v="2023-07-14T15:57:57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2"/>
    <d v="2023-07-14T15:57:5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3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48"/>
    <d v="2023-07-14T15:57:5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4"/>
    <d v="2023-07-14T15:57:5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49"/>
    <d v="2023-07-14T15:57:57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5"/>
    <d v="2023-07-14T15:57:5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0"/>
    <d v="2023-07-14T15:57:5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1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6"/>
    <d v="2023-07-14T15:57:5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7"/>
    <d v="2023-07-14T15:57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8"/>
    <d v="2023-07-14T15:57:5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9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2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3"/>
    <d v="2023-07-14T15:57:5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4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5"/>
    <d v="2023-07-14T15:57:5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6"/>
    <d v="2023-07-14T15:57:57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7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8"/>
    <d v="2023-07-14T15:57:5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9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28"/>
    <d v="2023-07-14T15:57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0"/>
    <d v="2023-07-14T15:57:57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1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2"/>
    <d v="2023-07-14T15:57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3"/>
    <d v="2023-07-14T15:57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4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5"/>
    <d v="2023-07-14T15:57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6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42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7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8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9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0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1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2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3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4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5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6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7"/>
    <d v="2023-07-14T15:57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13"/>
    <d v="2023-07-14T15:57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8"/>
    <d v="2023-07-14T15:57:5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9"/>
    <d v="2023-07-14T15:57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15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0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1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16"/>
    <d v="2023-07-14T15:57:57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2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20"/>
    <d v="2023-07-14T15:57:57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21"/>
    <d v="2023-07-14T15:57:5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3"/>
    <d v="2023-07-14T15:57:5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43"/>
    <d v="2023-07-14T15:57:5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"/>
    <d v="2023-07-14T15:57:57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5"/>
    <d v="2023-07-14T15:57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6"/>
    <d v="2023-07-14T15:57:5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7"/>
    <d v="2023-07-14T15:57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4"/>
    <d v="2023-07-14T15:57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5"/>
    <d v="2023-07-14T15:5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"/>
    <d v="2023-07-14T15:57:5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9"/>
    <d v="2023-07-14T15:57:5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12"/>
    <d v="2023-07-14T15:57:5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86"/>
    <d v="2023-07-14T15:57:57"/>
    <n v="77"/>
    <n v="26"/>
    <n v="48"/>
    <n v="3"/>
    <n v="77"/>
    <n v="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29"/>
    <d v="2023-07-14T15:59:0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31"/>
    <d v="2023-07-14T15:59:01"/>
    <n v="477"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24"/>
    <d v="2023-07-14T15:59:01"/>
    <n v="1030"/>
    <m/>
    <n v="1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32"/>
    <d v="2023-07-14T15:59:01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87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26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34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88"/>
    <d v="2023-07-14T15:59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89"/>
    <d v="2023-07-14T15:59:0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35"/>
    <d v="2023-07-14T15:59:01"/>
    <n v="1006"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0"/>
    <d v="2023-07-14T15:59:0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36"/>
    <d v="2023-07-14T15:59:01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1"/>
    <d v="2023-07-14T15:59:01"/>
    <n v="878"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38"/>
    <d v="2023-07-14T15:59:01"/>
    <n v="626"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54"/>
    <d v="2023-07-14T15:59:0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2"/>
    <d v="2023-07-14T15:59:01"/>
    <n v="855"/>
    <m/>
    <n v="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3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55"/>
    <d v="2023-07-14T15:59:01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56"/>
    <d v="2023-07-14T15:59:01"/>
    <n v="1043"/>
    <m/>
    <n v="1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4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58"/>
    <d v="2023-07-14T15:59:01"/>
    <n v="1167"/>
    <m/>
    <n v="1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59"/>
    <d v="2023-07-14T15:59:01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5"/>
    <d v="2023-07-14T15:59:01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6"/>
    <d v="2023-07-14T15:59:0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28"/>
    <d v="2023-07-14T15:59:0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60"/>
    <d v="2023-07-14T15:59:01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7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8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61"/>
    <d v="2023-07-14T15:59:01"/>
    <n v="776"/>
    <m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62"/>
    <d v="2023-07-14T15:59:01"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9"/>
    <d v="2023-07-14T15:59:0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0"/>
    <d v="2023-07-14T15:59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63"/>
    <d v="2023-07-14T15:59:0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64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1"/>
    <d v="2023-07-14T15:59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2"/>
    <d v="2023-07-14T15:59:0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70"/>
    <d v="2023-07-14T15:59:01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3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4"/>
    <d v="2023-07-14T15:59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72"/>
    <d v="2023-07-14T15:59:0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5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75"/>
    <d v="2023-07-14T15:59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6"/>
    <d v="2023-07-14T15:59:0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7"/>
    <d v="2023-07-14T15:59:0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8"/>
    <d v="2023-07-14T15:59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77"/>
    <d v="2023-07-14T15:59:0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9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0"/>
    <d v="2023-07-14T15:5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3"/>
    <d v="2023-07-14T15:59:01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78"/>
    <d v="2023-07-14T15:59:0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4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5"/>
    <d v="2023-07-14T15:59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6"/>
    <d v="2023-07-14T15:59:0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8"/>
    <d v="2023-07-14T15:59:0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9"/>
    <d v="2023-07-14T15:59:01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20"/>
    <d v="2023-07-14T15:59:0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23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43"/>
    <d v="2023-07-14T15:59:01"/>
    <n v="54"/>
    <m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44"/>
    <d v="2023-07-14T15:59:01"/>
    <n v="386"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0"/>
    <d v="2023-07-14T15:59:0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2"/>
    <d v="2023-07-14T15:5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3"/>
    <d v="2023-07-14T15:59:0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1"/>
    <d v="2023-07-14T15:59:01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45"/>
    <d v="2023-07-14T15:59:01"/>
    <n v="2631"/>
    <n v="0"/>
    <n v="2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2"/>
    <d v="2023-07-14T15:59:01"/>
    <n v="5089"/>
    <n v="0"/>
    <n v="5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3"/>
    <d v="2023-07-14T15:59:01"/>
    <n v="1216"/>
    <n v="0"/>
    <n v="1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4"/>
    <d v="2023-07-14T15:59:01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5"/>
    <d v="2023-07-14T15:59:01"/>
    <n v="427"/>
    <n v="0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4"/>
    <d v="2023-07-14T15:59:0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46"/>
    <d v="2023-07-14T15:59:01"/>
    <n v="2320"/>
    <n v="0"/>
    <n v="2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6"/>
    <d v="2023-07-14T15:59:0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7"/>
    <d v="2023-07-14T15:59:0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8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19"/>
    <d v="2023-07-14T15:59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20"/>
    <d v="2023-07-14T15:59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21"/>
    <d v="2023-07-14T15:59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22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23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24"/>
    <d v="2023-07-14T15:59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6"/>
    <d v="2023-07-14T15:59:01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25"/>
    <d v="2023-07-14T15:59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7"/>
    <d v="2023-07-14T15:59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8"/>
    <d v="2023-07-14T15:59:0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9"/>
    <d v="2023-07-14T15:59:01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47"/>
    <d v="2023-07-14T15:59:0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5"/>
    <x v="8"/>
    <x v="10"/>
    <d v="2023-07-14T15:59:01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07"/>
    <d v="2023-07-14T15:59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08"/>
    <d v="2023-07-14T15:59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3"/>
    <d v="2023-07-14T15:59:57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26"/>
    <d v="2023-07-14T15:59:57"/>
    <n v="940"/>
    <m/>
    <n v="940"/>
    <m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78"/>
    <d v="2023-07-14T15:59:5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79"/>
    <d v="2023-07-14T15:59:5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4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5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27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6"/>
    <d v="2023-07-14T15:59:5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8"/>
    <d v="2023-07-14T15:5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9"/>
    <d v="2023-07-14T15:59:5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82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20"/>
    <d v="2023-07-14T15:59:57"/>
    <n v="949"/>
    <m/>
    <n v="949"/>
    <m/>
    <n v="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21"/>
    <d v="2023-07-14T15:59:5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83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23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43"/>
    <d v="2023-07-14T15:59:57"/>
    <n v="45"/>
    <m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44"/>
    <d v="2023-07-14T15:59:57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0"/>
    <d v="2023-07-14T15:59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3"/>
    <d v="2023-07-14T15:59:57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11"/>
    <d v="2023-07-14T15:59:57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16"/>
    <d v="2023-07-14T15:59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5"/>
    <d v="2023-07-14T15:59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6"/>
    <d v="2023-07-14T15:59:57"/>
    <n v="1108"/>
    <n v="0"/>
    <n v="1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25"/>
    <d v="2023-07-14T15:59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7"/>
    <d v="2023-07-14T15:59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84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85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8"/>
    <d v="2023-07-14T15:59:5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9"/>
    <d v="2023-07-14T15:59:57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47"/>
    <d v="2023-07-14T15:59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0"/>
    <d v="2023-07-14T15:59:5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28"/>
    <d v="2023-07-14T15:59:57"/>
    <n v="1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2"/>
    <d v="2023-07-14T15:59:57"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5"/>
    <x v="9"/>
    <x v="129"/>
    <d v="2023-07-14T15:59:5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130"/>
    <d v="2023-11-22T16:01:2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30"/>
    <d v="2023-11-22T16:01:2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31"/>
    <d v="2023-11-22T16:01:2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24"/>
    <d v="2023-11-22T16:01:2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2"/>
    <d v="2023-11-22T16:01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3"/>
    <d v="2023-11-22T16:01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4"/>
    <d v="2023-11-22T16:01:4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31"/>
    <d v="2023-11-22T16:01:4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2"/>
    <d v="2023-11-22T16:01:47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32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33"/>
    <d v="2023-11-22T16:01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34"/>
    <d v="2023-11-22T16:01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5"/>
    <d v="2023-11-22T16:01:4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6"/>
    <d v="2023-11-22T16:01:4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4"/>
    <d v="2023-11-22T16:01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35"/>
    <d v="2023-11-22T16:01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8"/>
    <d v="2023-11-22T16:01:4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9"/>
    <d v="2023-11-22T16:01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5"/>
    <d v="2023-11-22T16:01:4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8"/>
    <d v="2023-11-22T16:01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60"/>
    <d v="2023-11-22T16:01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7"/>
    <d v="2023-11-22T16:01:4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8"/>
    <d v="2023-11-22T16:01:4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61"/>
    <d v="2023-11-22T16:01:47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62"/>
    <d v="2023-11-22T16:01:4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63"/>
    <d v="2023-11-22T16:01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64"/>
    <d v="2023-11-22T16:01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42"/>
    <d v="2023-11-22T16:01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07"/>
    <d v="2023-07-14T16:02:2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08"/>
    <d v="2023-07-14T16:02:2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77"/>
    <d v="2023-07-14T16:02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09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3"/>
    <d v="2023-07-14T16:02:2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26"/>
    <d v="2023-07-14T16:02:21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32"/>
    <d v="2023-11-22T16:0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34"/>
    <d v="2023-11-22T16:01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78"/>
    <d v="2023-07-14T16:0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6"/>
    <d v="2023-07-14T16:02:2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9"/>
    <d v="2023-07-14T16:02:2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20"/>
    <d v="2023-07-14T16:02:2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43"/>
    <d v="2023-07-14T16:02:21"/>
    <n v="64"/>
    <m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44"/>
    <d v="2023-07-14T16:02:21"/>
    <n v="397"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0"/>
    <d v="2023-07-14T16:02:2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3"/>
    <d v="2023-07-14T16:02:2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11"/>
    <d v="2023-07-14T16:02:21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16"/>
    <d v="2023-07-14T16:02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17"/>
    <d v="2023-07-14T16:02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18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19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21"/>
    <d v="2023-07-14T16:02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22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23"/>
    <d v="2023-07-14T16:02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6"/>
    <d v="2023-07-14T16:02:21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8"/>
    <d v="2023-07-14T16:02:2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9"/>
    <d v="2023-07-14T16:02:21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0"/>
    <d v="2023-07-14T16:02:2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5"/>
    <x v="12"/>
    <x v="12"/>
    <d v="2023-07-14T16:02:21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29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30"/>
    <d v="2023-07-14T16:03:18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31"/>
    <d v="2023-07-14T16:03:1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24"/>
    <d v="2023-07-14T16:03:1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34"/>
    <d v="2023-07-14T16:03:1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35"/>
    <d v="2023-07-14T16:03:1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38"/>
    <d v="2023-07-14T16:03:18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54"/>
    <d v="2023-07-14T16:03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92"/>
    <d v="2023-07-14T16:03:1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55"/>
    <d v="2023-07-14T16:03:1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56"/>
    <d v="2023-07-14T16:03:18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58"/>
    <d v="2023-07-14T16:03:18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59"/>
    <d v="2023-07-14T16:03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95"/>
    <d v="2023-07-14T16:03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28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60"/>
    <d v="2023-07-14T16:03:1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98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61"/>
    <d v="2023-07-14T16:03:18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99"/>
    <d v="2023-07-14T16:03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63"/>
    <d v="2023-07-14T16:03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64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42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36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68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02"/>
    <d v="2023-07-14T16:03:1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37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71"/>
    <d v="2023-07-14T16:03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38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39"/>
    <d v="2023-07-14T16:03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76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40"/>
    <d v="2023-07-14T16:03:1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41"/>
    <d v="2023-07-14T16:03:18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42"/>
    <d v="2023-07-14T16:03:18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43"/>
    <d v="2023-07-14T16:03:1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10"/>
    <d v="2023-07-14T16:03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3"/>
    <d v="2023-07-14T16:03:1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78"/>
    <d v="2023-07-14T16:03:18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79"/>
    <d v="2023-07-14T16:03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4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6"/>
    <d v="2023-07-14T16:03:1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9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82"/>
    <d v="2023-07-14T16:03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20"/>
    <d v="2023-07-14T16:03:18"/>
    <n v="211"/>
    <m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21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23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43"/>
    <d v="2023-07-14T16:03:1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3"/>
    <d v="2023-07-14T16:03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16"/>
    <d v="2023-07-14T16:03:1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17"/>
    <d v="2023-07-14T16:03:1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44"/>
    <d v="2023-07-14T16:03:1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5"/>
    <d v="2023-07-14T16:03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24"/>
    <d v="2023-07-14T16:03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6"/>
    <d v="2023-07-14T16:03:18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25"/>
    <d v="2023-07-14T16:03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8"/>
    <d v="2023-07-14T16:03:1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9"/>
    <d v="2023-07-14T16:03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0"/>
    <d v="2023-07-14T16:03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7"/>
    <x v="13"/>
    <x v="145"/>
    <d v="2023-07-14T16:0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5"/>
    <x v="14"/>
    <x v="78"/>
    <d v="2023-07-14T16:05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5"/>
    <x v="14"/>
    <x v="16"/>
    <d v="2023-07-14T16:05:1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5"/>
    <x v="14"/>
    <x v="20"/>
    <d v="2023-07-14T16:05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5"/>
    <x v="14"/>
    <x v="44"/>
    <d v="2023-07-14T16:05:1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5"/>
    <x v="14"/>
    <x v="3"/>
    <d v="2023-07-14T16:05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5"/>
    <x v="14"/>
    <x v="6"/>
    <d v="2023-07-14T16:05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5"/>
    <x v="14"/>
    <x v="9"/>
    <d v="2023-07-14T16:05:1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78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16"/>
    <d v="2023-07-14T16:06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82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20"/>
    <d v="2023-07-14T16:06:2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21"/>
    <d v="2023-07-14T16:06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44"/>
    <d v="2023-07-14T16:06:24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3"/>
    <d v="2023-07-14T16:06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6"/>
    <d v="2023-07-14T16:06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5"/>
    <x v="15"/>
    <x v="9"/>
    <d v="2023-07-14T16:06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78"/>
    <d v="2023-07-14T16:07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16"/>
    <d v="2023-07-14T16:07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19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20"/>
    <d v="2023-07-14T16:07:2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21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44"/>
    <d v="2023-07-14T16:07:2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146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3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6"/>
    <d v="2023-07-14T16:07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9"/>
    <d v="2023-07-14T16:07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5"/>
    <x v="16"/>
    <x v="10"/>
    <d v="2023-07-14T16:0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78"/>
    <d v="2023-07-14T16:08:2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16"/>
    <d v="2023-07-14T16:08:2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20"/>
    <d v="2023-07-14T16:08:2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21"/>
    <d v="2023-07-14T16:08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44"/>
    <d v="2023-07-14T16:08:2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0"/>
    <d v="2023-07-14T16:0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3"/>
    <d v="2023-07-14T16:08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6"/>
    <d v="2023-07-14T16:08:2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5"/>
    <x v="17"/>
    <x v="9"/>
    <d v="2023-07-14T16:08:2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13"/>
    <d v="2023-07-14T16:09:0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78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16"/>
    <d v="2023-07-14T16:09:03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147"/>
    <d v="2023-07-14T16:09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20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21"/>
    <d v="2023-07-14T16:09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44"/>
    <d v="2023-07-14T16:09:03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3"/>
    <d v="2023-07-14T16:09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6"/>
    <d v="2023-07-14T16:09:0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9"/>
    <d v="2023-07-14T16:09:0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5"/>
    <x v="18"/>
    <x v="148"/>
    <d v="2023-07-14T16:09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8"/>
    <x v="19"/>
    <x v="31"/>
    <d v="2023-07-14T16:09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8"/>
    <x v="19"/>
    <x v="13"/>
    <d v="2023-07-14T16:09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8"/>
    <x v="19"/>
    <x v="20"/>
    <d v="2023-07-14T16:09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8"/>
    <x v="19"/>
    <x v="43"/>
    <d v="2023-07-14T16:09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8"/>
    <x v="19"/>
    <x v="3"/>
    <d v="2023-07-14T16:09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8"/>
    <x v="19"/>
    <x v="6"/>
    <d v="2023-07-14T16:09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8"/>
    <x v="19"/>
    <x v="8"/>
    <d v="2023-07-14T16:09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110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13"/>
    <d v="2023-07-14T16:11:4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78"/>
    <d v="2023-07-14T16:11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15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16"/>
    <d v="2023-07-14T16:11:44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82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20"/>
    <d v="2023-07-14T16:11:44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21"/>
    <d v="2023-07-14T16:11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83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44"/>
    <d v="2023-07-14T16:11:4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2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149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3"/>
    <d v="2023-07-14T16:11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124"/>
    <d v="2023-07-14T16:1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6"/>
    <d v="2023-07-14T16:11:44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7"/>
    <d v="2023-07-14T16:1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9"/>
    <d v="2023-07-14T16:11:4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5"/>
    <x v="20"/>
    <x v="12"/>
    <d v="2023-07-14T16:11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78"/>
    <d v="2023-07-17T09:25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16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82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20"/>
    <d v="2023-07-17T09:25:4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44"/>
    <d v="2023-07-17T09:25:4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3"/>
    <d v="2023-07-17T09:25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6"/>
    <d v="2023-07-17T09:25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21"/>
    <x v="9"/>
    <d v="2023-07-17T09:2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13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16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19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20"/>
    <d v="2023-07-17T09:26:4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21"/>
    <d v="2023-07-17T09:26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43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44"/>
    <d v="2023-07-17T09:26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6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8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9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10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12"/>
    <d v="2023-07-17T09:26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22"/>
    <x v="129"/>
    <d v="2023-07-17T09:26:4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13"/>
    <d v="2023-07-17T09:2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16"/>
    <d v="2023-07-17T09:27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150"/>
    <d v="2023-07-17T09:27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21"/>
    <d v="2023-07-17T09:27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43"/>
    <d v="2023-07-17T09:2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3"/>
    <d v="2023-07-17T09:27:5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6"/>
    <d v="2023-07-17T09:27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8"/>
    <d v="2023-07-17T09:27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9"/>
    <d v="2023-07-17T09:27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9"/>
    <x v="23"/>
    <x v="12"/>
    <d v="2023-07-17T09:27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13"/>
    <d v="2023-07-17T09:28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127"/>
    <d v="2023-07-17T09:2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16"/>
    <d v="2023-07-17T09:28:5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151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150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21"/>
    <d v="2023-07-17T09:28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43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3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6"/>
    <d v="2023-07-17T09:28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84"/>
    <d v="2023-07-17T09:2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8"/>
    <d v="2023-07-17T09:28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9"/>
    <d v="2023-07-17T09:28:5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152"/>
    <d v="2023-07-17T09:28:57"/>
    <n v="8"/>
    <m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9"/>
    <x v="24"/>
    <x v="12"/>
    <d v="2023-07-17T09:28:5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31"/>
    <d v="2023-07-17T09:30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24"/>
    <d v="2023-07-17T09:30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34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35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50"/>
    <d v="2023-07-17T09:30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51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36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38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92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55"/>
    <d v="2023-07-17T09:30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56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58"/>
    <d v="2023-07-17T09:30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95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60"/>
    <d v="2023-07-17T09:30:0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61"/>
    <d v="2023-07-17T09:30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62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65"/>
    <d v="2023-07-17T09:3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102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70"/>
    <d v="2023-07-17T09:30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13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78"/>
    <d v="2023-07-17T09:30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127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16"/>
    <d v="2023-07-17T09:30:0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19"/>
    <d v="2023-07-17T09:30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20"/>
    <d v="2023-07-17T09:30:0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43"/>
    <d v="2023-07-17T09:30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44"/>
    <d v="2023-07-17T09:30:0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0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3"/>
    <d v="2023-07-17T09:3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6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84"/>
    <d v="2023-07-17T09:30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85"/>
    <d v="2023-07-17T09:3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8"/>
    <d v="2023-07-17T09:30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9"/>
    <d v="2023-07-17T09:30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10"/>
    <d v="2023-07-17T09:30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10"/>
    <x v="25"/>
    <x v="12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31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24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34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50"/>
    <d v="2023-07-17T09:30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38"/>
    <d v="2023-07-17T09:3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92"/>
    <d v="2023-07-17T09:30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55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56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58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95"/>
    <d v="2023-07-17T09:30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60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61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63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64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102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75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13"/>
    <d v="2023-07-17T09:3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126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16"/>
    <d v="2023-07-17T09:30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19"/>
    <d v="2023-07-17T09:3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20"/>
    <d v="2023-07-17T09:30:4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43"/>
    <d v="2023-07-17T09:3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44"/>
    <d v="2023-07-17T09:30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0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3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6"/>
    <d v="2023-07-17T09:30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8"/>
    <d v="2023-07-17T09:30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9"/>
    <d v="2023-07-17T09:30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10"/>
    <d v="2023-07-17T09:30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0"/>
    <x v="26"/>
    <x v="12"/>
    <d v="2023-07-17T09:30:4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29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24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34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35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50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38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92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55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56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58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59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95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60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61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102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70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13"/>
    <d v="2023-07-17T09:31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78"/>
    <d v="2023-07-17T09:3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16"/>
    <d v="2023-07-17T09:31:3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19"/>
    <d v="2023-07-17T09:31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20"/>
    <d v="2023-07-17T09:31:3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43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44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0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3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6"/>
    <d v="2023-07-17T09:31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8"/>
    <d v="2023-07-17T09:31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9"/>
    <d v="2023-07-17T09:31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10"/>
    <d v="2023-07-17T09:31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10"/>
    <x v="27"/>
    <x v="12"/>
    <d v="2023-07-17T09:31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31"/>
    <d v="2023-07-17T09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24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34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35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50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38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92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55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56"/>
    <d v="2023-07-17T09:3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58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95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60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61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62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63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102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16"/>
    <d v="2023-07-17T09:32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20"/>
    <d v="2023-07-17T09:32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43"/>
    <d v="2023-07-17T09:32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44"/>
    <d v="2023-07-17T09:3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8"/>
    <d v="2023-07-17T09:32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10"/>
    <x v="28"/>
    <x v="9"/>
    <d v="2023-07-17T09:32:3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29"/>
    <d v="2023-07-17T09:33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31"/>
    <d v="2023-07-17T09:33:1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53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24"/>
    <d v="2023-07-17T09:33:1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26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34"/>
    <d v="2023-07-17T09:33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35"/>
    <d v="2023-07-17T09:33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50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51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36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38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92"/>
    <d v="2023-07-17T09:33:1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55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56"/>
    <d v="2023-07-17T09:33:1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58"/>
    <d v="2023-07-17T09:33:1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59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60"/>
    <d v="2023-07-17T09:33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61"/>
    <d v="2023-07-17T09:33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62"/>
    <d v="2023-07-17T09:33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63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64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02"/>
    <d v="2023-07-17T09:33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70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72"/>
    <d v="2023-07-17T09:3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73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3"/>
    <d v="2023-07-17T09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26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6"/>
    <d v="2023-07-17T09:33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9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50"/>
    <d v="2023-07-17T09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20"/>
    <d v="2023-07-17T09:33:12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43"/>
    <d v="2023-07-17T09:33:1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44"/>
    <d v="2023-07-17T09:33:1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0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49"/>
    <d v="2023-07-17T09:33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6"/>
    <d v="2023-07-17T09:33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8"/>
    <d v="2023-07-17T09:33:1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9"/>
    <d v="2023-07-17T09:33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0"/>
    <d v="2023-07-17T09:3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10"/>
    <x v="29"/>
    <x v="12"/>
    <d v="2023-07-17T09:33:1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31"/>
    <d v="2023-07-17T09:3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24"/>
    <d v="2023-07-17T09:33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34"/>
    <d v="2023-07-17T09:33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35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50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38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92"/>
    <d v="2023-07-17T09:33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55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56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58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59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95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60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61"/>
    <d v="2023-07-17T09:33:5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62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63"/>
    <d v="2023-07-17T09:3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64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02"/>
    <d v="2023-07-17T09:3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70"/>
    <d v="2023-07-17T09:33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75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3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26"/>
    <d v="2023-07-17T09:33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6"/>
    <d v="2023-07-17T09:33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9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50"/>
    <d v="2023-07-17T09:3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20"/>
    <d v="2023-07-17T09:33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43"/>
    <d v="2023-07-17T09:33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44"/>
    <d v="2023-07-17T09:33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0"/>
    <d v="2023-07-17T09:3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3"/>
    <d v="2023-07-17T09:33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6"/>
    <d v="2023-07-17T09:33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8"/>
    <d v="2023-07-17T09:33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9"/>
    <d v="2023-07-17T09:33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0"/>
    <d v="2023-07-17T09:33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10"/>
    <x v="30"/>
    <x v="12"/>
    <d v="2023-07-17T09:33:5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29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31"/>
    <d v="2023-07-17T09:34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24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34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35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50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38"/>
    <d v="2023-07-17T09:34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54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92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55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56"/>
    <d v="2023-07-17T09:34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58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95"/>
    <d v="2023-07-17T09:34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60"/>
    <d v="2023-07-17T09:34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61"/>
    <d v="2023-07-17T09:34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62"/>
    <d v="2023-07-17T09:34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63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64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65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102"/>
    <d v="2023-07-17T09:34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70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72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75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13"/>
    <d v="2023-07-17T09:34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78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16"/>
    <d v="2023-07-17T09:34:4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19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20"/>
    <d v="2023-07-17T09:34:4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43"/>
    <d v="2023-07-17T09:34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44"/>
    <d v="2023-07-17T09:34:4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3"/>
    <d v="2023-07-17T09:34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6"/>
    <d v="2023-07-17T09:34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8"/>
    <d v="2023-07-17T09:34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9"/>
    <d v="2023-07-17T09:34:4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10"/>
    <d v="2023-07-17T09:34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10"/>
    <x v="31"/>
    <x v="12"/>
    <d v="2023-07-17T09:34:43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29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31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24"/>
    <d v="2023-07-17T09:3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34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35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50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36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38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92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55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56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58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59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95"/>
    <d v="2023-07-17T09:3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60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61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62"/>
    <d v="2023-07-17T09:35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63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102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70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72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73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16"/>
    <d v="2023-07-17T09:35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19"/>
    <d v="2023-07-17T09:3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20"/>
    <d v="2023-07-17T09:35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43"/>
    <d v="2023-07-17T09:35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44"/>
    <d v="2023-07-17T09:3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0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8"/>
    <d v="2023-07-17T09:3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9"/>
    <d v="2023-07-17T09:35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10"/>
    <d v="2023-07-17T09:3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10"/>
    <x v="32"/>
    <x v="12"/>
    <d v="2023-07-17T09:35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13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15"/>
    <d v="2023-07-17T09:3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16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154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82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20"/>
    <d v="2023-07-17T09:36:1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21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43"/>
    <d v="2023-07-17T09:36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44"/>
    <d v="2023-07-17T09:36:1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0"/>
    <d v="2023-07-17T09:36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1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2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3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6"/>
    <d v="2023-07-17T09:36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7"/>
    <d v="2023-07-17T09:3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8"/>
    <d v="2023-07-17T09:36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9"/>
    <d v="2023-07-17T09:36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3"/>
    <x v="33"/>
    <x v="12"/>
    <d v="2023-07-17T09:36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16"/>
    <d v="2023-07-17T09:36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154"/>
    <d v="2023-07-17T09:3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20"/>
    <d v="2023-07-17T09:36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21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43"/>
    <d v="2023-07-17T09:36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44"/>
    <d v="2023-07-17T09:36:5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3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8"/>
    <d v="2023-07-17T09:36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9"/>
    <d v="2023-07-17T09:36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3"/>
    <x v="34"/>
    <x v="12"/>
    <d v="2023-07-17T09:36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13"/>
    <d v="2023-07-17T09:37:3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78"/>
    <d v="2023-07-17T09:37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16"/>
    <d v="2023-07-17T09:37:39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18"/>
    <d v="2023-07-17T09:37:3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82"/>
    <d v="2023-07-17T09:37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20"/>
    <d v="2023-07-17T09:37:39"/>
    <n v="356"/>
    <m/>
    <n v="356"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21"/>
    <d v="2023-07-17T09:37:3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83"/>
    <d v="2023-07-17T09:37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23"/>
    <d v="2023-07-17T09:37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43"/>
    <d v="2023-07-17T09:37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44"/>
    <d v="2023-07-17T09:37:3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3"/>
    <d v="2023-07-17T09:37:3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6"/>
    <d v="2023-07-17T09:37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8"/>
    <d v="2023-07-17T09:37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9"/>
    <d v="2023-07-17T09:37:3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3"/>
    <x v="35"/>
    <x v="47"/>
    <d v="2023-07-17T09:37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31"/>
    <d v="2023-07-17T09:3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24"/>
    <d v="2023-07-17T09:38:2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32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26"/>
    <d v="2023-07-17T09:3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34"/>
    <d v="2023-07-17T09:3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35"/>
    <d v="2023-07-17T09:38:2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36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91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38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92"/>
    <d v="2023-07-17T09:38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55"/>
    <d v="2023-07-17T09:38:2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56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58"/>
    <d v="2023-07-17T09:38:2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95"/>
    <d v="2023-07-17T09:38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28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60"/>
    <d v="2023-07-17T09:38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155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61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62"/>
    <d v="2023-07-17T09:3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63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156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102"/>
    <d v="2023-07-17T09:3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71"/>
    <d v="2023-07-17T09:3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19"/>
    <d v="2023-07-17T09:3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43"/>
    <d v="2023-07-17T09:38:24"/>
    <n v="13"/>
    <m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8"/>
    <d v="2023-07-17T09:38:2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10"/>
    <d v="2023-07-17T09:3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11"/>
    <x v="36"/>
    <x v="12"/>
    <d v="2023-07-17T09:38:2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31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24"/>
    <d v="2023-07-17T09:39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32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26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34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35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38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92"/>
    <d v="2023-07-17T09:39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55"/>
    <d v="2023-07-17T09:39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56"/>
    <d v="2023-07-17T09:39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58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95"/>
    <d v="2023-07-17T09:39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60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61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62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102"/>
    <d v="2023-07-17T09:39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71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73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76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13"/>
    <d v="2023-07-17T09:39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126"/>
    <d v="2023-07-17T09:39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16"/>
    <d v="2023-07-17T09:3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150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20"/>
    <d v="2023-07-17T09:39:0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21"/>
    <d v="2023-07-17T09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43"/>
    <d v="2023-07-17T09:39:06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44"/>
    <d v="2023-07-17T09:39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3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6"/>
    <d v="2023-07-17T09:39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8"/>
    <d v="2023-07-17T09:39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11"/>
    <x v="37"/>
    <x v="9"/>
    <d v="2023-07-17T09:39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29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30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31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24"/>
    <d v="2023-07-17T09:40:0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32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26"/>
    <d v="2023-07-17T09:40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34"/>
    <d v="2023-07-17T09:40:0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35"/>
    <d v="2023-07-17T09:40:0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91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38"/>
    <d v="2023-07-17T09:40:0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92"/>
    <d v="2023-07-17T09:40:0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55"/>
    <d v="2023-07-17T09:40:0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56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58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95"/>
    <d v="2023-07-17T09:40:0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28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60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55"/>
    <d v="2023-07-17T09:4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61"/>
    <d v="2023-07-17T09:40:0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62"/>
    <d v="2023-07-17T09:40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63"/>
    <d v="2023-07-17T09:40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56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02"/>
    <d v="2023-07-17T09:40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71"/>
    <d v="2023-07-17T09:40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03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39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57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75"/>
    <d v="2023-07-17T09:40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06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07"/>
    <d v="2023-07-17T09:40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26"/>
    <d v="2023-07-17T09:40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6"/>
    <d v="2023-07-17T09:40:07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20"/>
    <d v="2023-07-17T09:40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43"/>
    <d v="2023-07-17T09:40:07"/>
    <n v="20"/>
    <m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44"/>
    <d v="2023-07-17T09:40:0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6"/>
    <d v="2023-07-17T09:40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8"/>
    <d v="2023-07-17T09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9"/>
    <d v="2023-07-17T09:40:07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11"/>
    <x v="38"/>
    <x v="12"/>
    <d v="2023-07-17T09:40:0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31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24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32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26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34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35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36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91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38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92"/>
    <d v="2023-07-17T09:40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55"/>
    <d v="2023-07-17T09:40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56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58"/>
    <d v="2023-07-17T09:40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95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60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155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61"/>
    <d v="2023-07-17T09:40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62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63"/>
    <d v="2023-07-17T09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102"/>
    <d v="2023-07-17T09:4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71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16"/>
    <d v="2023-07-17T09:40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20"/>
    <d v="2023-07-17T09:40:5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44"/>
    <d v="2023-07-17T09:40:5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1"/>
    <x v="39"/>
    <x v="9"/>
    <d v="2023-07-17T09:40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78"/>
    <d v="2023-07-17T09:41:4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16"/>
    <d v="2023-07-17T09:41:4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20"/>
    <d v="2023-07-17T09:41:4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21"/>
    <d v="2023-07-17T09:41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44"/>
    <d v="2023-07-17T09:41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0"/>
    <d v="2023-07-17T09:4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3"/>
    <d v="2023-07-17T09:41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6"/>
    <d v="2023-07-17T09:41:42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5"/>
    <x v="40"/>
    <x v="9"/>
    <d v="2023-07-17T09:41:4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13"/>
    <d v="2023-07-17T09:42:2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16"/>
    <d v="2023-07-17T09:42:2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151"/>
    <d v="2023-07-17T09:42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21"/>
    <d v="2023-07-17T09:42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23"/>
    <d v="2023-07-17T09:42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43"/>
    <d v="2023-07-17T09:42:2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3"/>
    <d v="2023-07-17T09:42:2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6"/>
    <d v="2023-07-17T09:42:2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8"/>
    <d v="2023-07-17T09:42:2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9"/>
    <d v="2023-07-17T09:42:2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152"/>
    <d v="2023-07-17T09:42:29"/>
    <n v="14"/>
    <m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9"/>
    <x v="41"/>
    <x v="12"/>
    <d v="2023-07-17T09:42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13"/>
    <d v="2023-07-17T09:43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127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16"/>
    <d v="2023-07-17T09:43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21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43"/>
    <d v="2023-07-17T09:43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3"/>
    <d v="2023-07-17T09:43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6"/>
    <d v="2023-07-17T09:43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84"/>
    <d v="2023-07-17T09:4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85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8"/>
    <d v="2023-07-17T09:43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9"/>
    <d v="2023-07-17T09:43:1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9"/>
    <x v="42"/>
    <x v="152"/>
    <d v="2023-07-17T09:43: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13"/>
    <d v="2023-07-17T09:45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127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158"/>
    <d v="2023-07-17T09:45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16"/>
    <d v="2023-07-17T09:45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151"/>
    <d v="2023-07-17T09:45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6"/>
    <x v="44"/>
    <x v="44"/>
    <d v="2023-11-22T16:03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6"/>
    <x v="44"/>
    <x v="12"/>
    <d v="2023-11-22T16:03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21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23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43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3"/>
    <d v="2023-07-17T09:45:18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6"/>
    <d v="2023-07-17T09:45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84"/>
    <d v="2023-07-17T09:45:1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85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8"/>
    <d v="2023-07-17T09:45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9"/>
    <d v="2023-07-17T09:45:1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152"/>
    <d v="2023-07-17T09:45:18"/>
    <n v="3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9"/>
    <x v="43"/>
    <x v="12"/>
    <d v="2023-07-17T09:45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6"/>
    <x v="45"/>
    <x v="159"/>
    <d v="2023-11-22T16:04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6"/>
    <x v="45"/>
    <x v="44"/>
    <d v="2023-11-22T16:04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6"/>
    <x v="45"/>
    <x v="3"/>
    <d v="2023-11-22T16:04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6"/>
    <x v="45"/>
    <x v="5"/>
    <d v="2023-11-22T16:0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6"/>
    <x v="45"/>
    <x v="12"/>
    <d v="2023-11-22T16:04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24"/>
    <d v="2023-07-17T09:4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50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54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92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55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56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58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59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95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60"/>
    <d v="2023-07-17T09:4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61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62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102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70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13"/>
    <d v="2023-07-17T09:46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126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16"/>
    <d v="2023-07-17T09:46:4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19"/>
    <d v="2023-07-17T09:4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20"/>
    <d v="2023-07-17T09:46:4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43"/>
    <d v="2023-07-17T09:46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44"/>
    <d v="2023-07-17T09:46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3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6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8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9"/>
    <d v="2023-07-17T09:46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10"/>
    <d v="2023-07-17T09:46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0"/>
    <x v="46"/>
    <x v="12"/>
    <d v="2023-07-17T09:46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31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24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32"/>
    <d v="2023-07-17T09:48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26"/>
    <d v="2023-07-17T09:48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34"/>
    <d v="2023-07-17T09:48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35"/>
    <d v="2023-07-17T09:48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91"/>
    <d v="2023-07-17T09:48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38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92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55"/>
    <d v="2023-07-17T09:48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56"/>
    <d v="2023-07-17T09:48:0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58"/>
    <d v="2023-07-17T09:48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95"/>
    <d v="2023-07-17T09:48:0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60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61"/>
    <d v="2023-07-17T09:48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62"/>
    <d v="2023-07-17T09:48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63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102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71"/>
    <d v="2023-07-17T09:48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76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107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13"/>
    <d v="2023-07-17T09:48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16"/>
    <d v="2023-07-17T09:48:0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17"/>
    <d v="2023-07-17T09:48:0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20"/>
    <d v="2023-07-17T09:48:0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21"/>
    <d v="2023-07-17T09:4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83"/>
    <d v="2023-07-17T09:4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43"/>
    <d v="2023-07-17T09:48:09"/>
    <n v="9"/>
    <m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44"/>
    <d v="2023-07-17T09:48:0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0"/>
    <d v="2023-07-17T09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3"/>
    <d v="2023-07-17T09:48:0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6"/>
    <d v="2023-07-17T09:4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8"/>
    <d v="2023-07-17T09:48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9"/>
    <d v="2023-07-17T09:48:0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160"/>
    <d v="2023-07-17T09:48:0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1"/>
    <x v="47"/>
    <x v="12"/>
    <d v="2023-07-17T09:48:0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29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31"/>
    <d v="2023-07-17T09:49:1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53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24"/>
    <d v="2023-07-17T09:49:1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34"/>
    <d v="2023-07-17T09:49:1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35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0"/>
    <d v="2023-07-17T09:49:1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1"/>
    <d v="2023-07-17T09:49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36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38"/>
    <d v="2023-07-17T09:49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2"/>
    <d v="2023-07-17T09:49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4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92"/>
    <d v="2023-07-17T09:49:1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5"/>
    <d v="2023-07-17T09:49:1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6"/>
    <d v="2023-07-17T09:49:1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8"/>
    <d v="2023-07-17T09:49:1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59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95"/>
    <d v="2023-07-17T09:49:1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60"/>
    <d v="2023-07-17T09:49:1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97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61"/>
    <d v="2023-07-17T09:4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61"/>
    <d v="2023-07-17T09:49:11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62"/>
    <d v="2023-07-17T09:49:11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64"/>
    <d v="2023-07-17T09:49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65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40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68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02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70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03"/>
    <d v="2023-07-17T09:4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72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39"/>
    <d v="2023-07-17T09:49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06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3"/>
    <d v="2023-07-17T09:49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78"/>
    <d v="2023-07-17T09:49:1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6"/>
    <d v="2023-07-17T09:49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9"/>
    <d v="2023-07-17T09:49:11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20"/>
    <d v="2023-07-17T09:49:1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43"/>
    <d v="2023-07-17T09:49:1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44"/>
    <d v="2023-07-17T09:49:11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0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3"/>
    <d v="2023-07-17T09:49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6"/>
    <d v="2023-07-17T09:49:11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8"/>
    <d v="2023-07-17T09:49:1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9"/>
    <d v="2023-07-17T09:49:1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0"/>
    <d v="2023-07-17T09:49:1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0"/>
    <x v="48"/>
    <x v="12"/>
    <d v="2023-07-17T09:49:11"/>
    <n v="36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40"/>
    <d v="2023-07-17T09:50:13"/>
    <n v="18"/>
    <n v="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07"/>
    <d v="2023-07-17T09:50:13"/>
    <n v="174"/>
    <n v="10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2"/>
    <d v="2023-07-17T09:50:1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3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4"/>
    <d v="2023-07-17T09:50:1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5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6"/>
    <d v="2023-07-17T09:50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7"/>
    <d v="2023-07-17T09:50:1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8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9"/>
    <d v="2023-07-17T09:50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08"/>
    <d v="2023-07-17T09:50:1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0"/>
    <d v="2023-07-17T09:50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1"/>
    <d v="2023-07-17T09:50:13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2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3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4"/>
    <d v="2023-07-17T09:50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5"/>
    <d v="2023-07-17T09:50:1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6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7"/>
    <d v="2023-07-17T09:50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8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3"/>
    <d v="2023-07-17T09:50:13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26"/>
    <d v="2023-07-17T09:50:13"/>
    <n v="311"/>
    <n v="311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79"/>
    <d v="2023-07-17T09:50:13"/>
    <n v="154"/>
    <n v="154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79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4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0"/>
    <d v="2023-07-17T09:50:1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80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27"/>
    <d v="2023-07-17T09:50:1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6"/>
    <d v="2023-07-17T09:50:13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9"/>
    <d v="2023-07-17T09:50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54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50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1"/>
    <d v="2023-07-17T09:50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2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82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20"/>
    <d v="2023-07-17T09:50:13"/>
    <n v="561"/>
    <n v="561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21"/>
    <d v="2023-07-17T09:50:13"/>
    <n v="315"/>
    <n v="315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83"/>
    <d v="2023-07-17T09:50:13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22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23"/>
    <d v="2023-07-17T09:50:13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44"/>
    <d v="2023-07-17T09:50:1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0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3"/>
    <d v="2023-07-17T09:50:13"/>
    <n v="304"/>
    <n v="304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11"/>
    <d v="2023-07-17T09:50:13"/>
    <n v="14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3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16"/>
    <d v="2023-07-17T09:50:13"/>
    <n v="504"/>
    <n v="42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4"/>
    <d v="2023-07-17T09:50:1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5"/>
    <d v="2023-07-17T09:50:13"/>
    <n v="154"/>
    <n v="1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6"/>
    <d v="2023-07-17T09:50:13"/>
    <n v="390"/>
    <n v="3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5"/>
    <d v="2023-07-17T09:50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25"/>
    <d v="2023-07-17T09:50:1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84"/>
    <d v="2023-07-17T09:50:1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6"/>
    <d v="2023-07-17T09:50:13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9"/>
    <d v="2023-07-17T09:50:13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0"/>
    <d v="2023-07-17T09:50:1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28"/>
    <d v="2023-07-17T09:50:13"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29"/>
    <d v="2023-07-17T09:50:1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45"/>
    <d v="2023-07-17T09:50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5"/>
    <x v="49"/>
    <x v="187"/>
    <d v="2023-07-17T09:50:13"/>
    <n v="18"/>
    <n v="7"/>
    <n v="8"/>
    <n v="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13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79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127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16"/>
    <d v="2023-07-17T09:50:5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82"/>
    <d v="2023-07-17T09:5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20"/>
    <d v="2023-07-17T09:50:54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21"/>
    <d v="2023-07-17T09:50:54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83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5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6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84"/>
    <d v="2023-07-17T09:50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186"/>
    <d v="2023-07-17T09:50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3"/>
    <x v="50"/>
    <x v="9"/>
    <d v="2023-07-17T09:50:5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3"/>
    <d v="2023-07-17T09:51:39"/>
    <n v="15"/>
    <n v="9"/>
    <n v="6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26"/>
    <d v="2023-07-17T09:51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6"/>
    <d v="2023-07-17T09:51:39"/>
    <n v="21"/>
    <n v="11"/>
    <n v="10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9"/>
    <d v="2023-07-17T09:51:39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54"/>
    <d v="2023-07-17T09:51:39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51"/>
    <d v="2023-07-17T09:5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20"/>
    <d v="2023-07-17T09:51:39"/>
    <n v="396"/>
    <n v="200"/>
    <n v="1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21"/>
    <d v="2023-07-17T09:51:39"/>
    <n v="50"/>
    <n v="33"/>
    <n v="17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83"/>
    <d v="2023-07-17T09:51:39"/>
    <n v="6"/>
    <n v="4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3"/>
    <d v="2023-07-17T09:51:39"/>
    <n v="34"/>
    <n v="2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6"/>
    <d v="2023-07-17T09:51:39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9"/>
    <d v="2023-07-17T09:51:39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0"/>
    <d v="2023-07-17T09:51:3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29"/>
    <d v="2023-07-17T09:51:3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5"/>
    <x v="51"/>
    <x v="145"/>
    <d v="2023-07-17T09:51:39"/>
    <n v="6"/>
    <n v="1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29"/>
    <d v="2023-07-17T09:53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30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30"/>
    <d v="2023-07-17T09:53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31"/>
    <d v="2023-07-17T09:53:0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24"/>
    <d v="2023-07-17T09:53:0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32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26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34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35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36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38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54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92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55"/>
    <d v="2023-07-17T09:53:0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56"/>
    <d v="2023-07-17T09:53:0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58"/>
    <d v="2023-07-17T09:53:0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59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95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27"/>
    <d v="2023-07-17T09:53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60"/>
    <d v="2023-07-17T09:53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61"/>
    <d v="2023-07-17T09:53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62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63"/>
    <d v="2023-07-17T09:53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64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65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42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02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71"/>
    <d v="2023-07-17T09:53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88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39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3"/>
    <d v="2023-07-17T09:53:0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26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6"/>
    <d v="2023-07-17T09:53:0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9"/>
    <d v="2023-07-17T09:53:0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50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20"/>
    <d v="2023-07-17T09:53:0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43"/>
    <d v="2023-07-17T09:53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45"/>
    <d v="2023-07-17T09:53:0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12"/>
    <d v="2023-07-17T09:53:06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13"/>
    <d v="2023-07-17T09:53:0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14"/>
    <d v="2023-07-17T09:53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15"/>
    <d v="2023-07-17T09:53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46"/>
    <d v="2023-07-17T09:53:0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6"/>
    <d v="2023-07-17T09:53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8"/>
    <d v="2023-07-17T09:53:0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9"/>
    <d v="2023-07-17T09:53:0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0"/>
    <d v="2023-07-17T09:53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9"/>
    <x v="52"/>
    <x v="12"/>
    <d v="2023-07-17T09:53:06"/>
    <n v="34"/>
    <n v="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07"/>
    <d v="2023-07-17T09:58:4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08"/>
    <d v="2023-07-17T09:58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3"/>
    <d v="2023-07-17T09:58:4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78"/>
    <d v="2023-07-17T09:58:4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79"/>
    <d v="2023-07-17T09:58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27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6"/>
    <d v="2023-07-17T09:58:49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9"/>
    <d v="2023-07-17T09:58:4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54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82"/>
    <d v="2023-07-17T09:58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20"/>
    <d v="2023-07-17T09:58:49"/>
    <n v="309"/>
    <m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21"/>
    <d v="2023-07-17T09:58:49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83"/>
    <d v="2023-07-17T09:58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23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43"/>
    <d v="2023-07-17T09:58:49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44"/>
    <d v="2023-07-17T09:58:49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0"/>
    <d v="2023-07-17T09:5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3"/>
    <d v="2023-07-17T09:58:49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11"/>
    <d v="2023-07-17T09:58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83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16"/>
    <d v="2023-07-17T09:58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5"/>
    <d v="2023-07-17T09:58:4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6"/>
    <d v="2023-07-17T09:58:4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84"/>
    <d v="2023-07-17T09:5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85"/>
    <d v="2023-07-17T09:5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8"/>
    <d v="2023-07-17T09:58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9"/>
    <d v="2023-07-17T09:58:49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0"/>
    <d v="2023-07-17T09:58:4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2"/>
    <d v="2023-07-17T09:58:49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5"/>
    <x v="53"/>
    <x v="129"/>
    <d v="2023-07-17T09:58:49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89"/>
    <d v="2023-07-17T11:38:5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3"/>
    <d v="2023-07-17T11:38:5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26"/>
    <d v="2023-07-17T11:38:52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79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6"/>
    <d v="2023-07-17T11:38:52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9"/>
    <d v="2023-07-17T11:38:5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82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20"/>
    <d v="2023-07-17T11:38:5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21"/>
    <d v="2023-07-17T11:38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23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43"/>
    <d v="2023-07-17T11:38:5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44"/>
    <d v="2023-07-17T11:38:52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0"/>
    <d v="2023-07-17T11:38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2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3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4"/>
    <d v="2023-07-17T11:38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5"/>
    <d v="2023-07-17T11:38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6"/>
    <d v="2023-07-17T11:38:52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8"/>
    <d v="2023-07-17T11:38:52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9"/>
    <d v="2023-07-17T11:38:52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0"/>
    <d v="2023-07-17T11:38:5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1"/>
    <d v="2023-07-17T11:38:5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0"/>
    <x v="0"/>
    <x v="12"/>
    <d v="2023-07-17T11:38:52"/>
    <n v="57"/>
    <n v="1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3"/>
    <d v="2023-07-17T11:40:24"/>
    <n v="210"/>
    <m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26"/>
    <d v="2023-07-17T11:40:24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78"/>
    <d v="2023-07-17T11:40:24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5"/>
    <d v="2023-07-17T11:40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6"/>
    <d v="2023-07-17T11:40:24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9"/>
    <d v="2023-07-17T11:40:24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20"/>
    <d v="2023-07-17T11:40:24"/>
    <n v="287"/>
    <m/>
    <n v="287"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21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83"/>
    <d v="2023-07-17T11:40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23"/>
    <d v="2023-07-17T11:40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44"/>
    <d v="2023-07-17T11:40:24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0"/>
    <d v="2023-07-17T11:40:2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"/>
    <d v="2023-07-17T11:40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2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3"/>
    <d v="2023-07-17T11:40:24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6"/>
    <d v="2023-07-17T11:40:24"/>
    <n v="442"/>
    <n v="0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7"/>
    <d v="2023-07-17T11:40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9"/>
    <d v="2023-07-17T11:40:24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0"/>
    <d v="2023-07-17T11:40:2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1"/>
    <d v="2023-07-17T11:40:24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2"/>
    <d v="2023-07-17T11:40:24"/>
    <n v="53"/>
    <n v="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x v="129"/>
    <d v="2023-07-17T11:40: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9"/>
    <d v="2023-07-17T11:44:1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30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30"/>
    <d v="2023-07-17T11:44:1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31"/>
    <d v="2023-07-17T11:44:15"/>
    <n v="1390"/>
    <m/>
    <n v="1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4"/>
    <d v="2023-07-17T11:44:15"/>
    <n v="2101"/>
    <m/>
    <n v="2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32"/>
    <d v="2023-07-17T11:44:1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90"/>
    <d v="2023-07-17T11:44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91"/>
    <d v="2023-07-17T11:44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6"/>
    <d v="2023-07-17T11:44:15"/>
    <n v="1731"/>
    <m/>
    <n v="1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34"/>
    <d v="2023-07-17T11:44:15"/>
    <n v="1735"/>
    <m/>
    <n v="17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89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35"/>
    <d v="2023-07-17T11:44:15"/>
    <n v="2303"/>
    <m/>
    <n v="2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1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38"/>
    <d v="2023-07-17T11:44:15"/>
    <n v="1393"/>
    <m/>
    <n v="1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92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52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54"/>
    <d v="2023-07-17T11:44:15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31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2"/>
    <d v="2023-07-17T11:44:15"/>
    <n v="2106"/>
    <m/>
    <n v="2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32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55"/>
    <d v="2023-07-17T11:44:15"/>
    <n v="4833"/>
    <m/>
    <n v="4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56"/>
    <d v="2023-07-17T11:44:15"/>
    <n v="2486"/>
    <m/>
    <n v="2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4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35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58"/>
    <d v="2023-07-17T11:44:15"/>
    <n v="2903"/>
    <m/>
    <n v="2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59"/>
    <d v="2023-07-17T11:44:15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5"/>
    <d v="2023-07-17T11:44:15"/>
    <n v="1611"/>
    <m/>
    <n v="1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6"/>
    <d v="2023-07-17T11:44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8"/>
    <d v="2023-07-17T11:44:1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60"/>
    <d v="2023-07-17T11:44:15"/>
    <n v="1360"/>
    <m/>
    <n v="1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7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8"/>
    <d v="2023-07-17T11:44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61"/>
    <d v="2023-07-17T11:44:15"/>
    <n v="1691"/>
    <m/>
    <n v="1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62"/>
    <d v="2023-07-17T11:44:15"/>
    <n v="1452"/>
    <m/>
    <n v="1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64"/>
    <d v="2023-07-17T11:44:1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93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01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68"/>
    <d v="2023-07-17T11:44:1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69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02"/>
    <d v="2023-07-17T11:44:15"/>
    <n v="579"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94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95"/>
    <d v="2023-07-17T11:44:15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70"/>
    <d v="2023-07-17T11:44:15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03"/>
    <d v="2023-07-17T11:44:1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04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89"/>
    <d v="2023-07-17T11:44:15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07"/>
    <d v="2023-07-17T11:44:15"/>
    <n v="143"/>
    <m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08"/>
    <d v="2023-07-17T11:44:15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77"/>
    <d v="2023-07-17T11:44:1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3"/>
    <d v="2023-07-17T11:44:15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4"/>
    <d v="2023-07-17T11:4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5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6"/>
    <d v="2023-07-17T11:44:15"/>
    <n v="276"/>
    <m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7"/>
    <d v="2023-07-17T11:44:1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8"/>
    <d v="2023-07-17T11:44:15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9"/>
    <d v="2023-07-17T11:44:15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0"/>
    <d v="2023-07-17T11:44:15"/>
    <n v="312"/>
    <m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1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2"/>
    <d v="2023-07-17T11:44:1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3"/>
    <d v="2023-07-17T11:44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43"/>
    <d v="2023-07-17T11:44:1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44"/>
    <d v="2023-07-17T11:44:15"/>
    <n v="801"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0"/>
    <d v="2023-07-17T11:44:1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2"/>
    <d v="2023-07-17T11:44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49"/>
    <d v="2023-07-17T11:44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3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45"/>
    <d v="2023-07-17T11:44:15"/>
    <n v="3825"/>
    <n v="0"/>
    <n v="3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2"/>
    <d v="2023-07-17T11:44:15"/>
    <n v="17130"/>
    <n v="0"/>
    <n v="17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3"/>
    <d v="2023-07-17T11:44:15"/>
    <n v="3143"/>
    <n v="0"/>
    <n v="3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4"/>
    <d v="2023-07-17T11:44:15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5"/>
    <d v="2023-07-17T11:44:15"/>
    <n v="1222"/>
    <n v="0"/>
    <n v="1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4"/>
    <d v="2023-07-17T11:44:1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46"/>
    <d v="2023-07-17T11:44:15"/>
    <n v="5770"/>
    <n v="0"/>
    <n v="5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6"/>
    <d v="2023-07-17T11:44:15"/>
    <n v="224"/>
    <n v="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8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9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20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21"/>
    <d v="2023-07-17T11:44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6"/>
    <d v="2023-07-17T11:44:15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25"/>
    <d v="2023-07-17T11:44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7"/>
    <d v="2023-07-17T11:4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8"/>
    <d v="2023-07-17T11:44:15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9"/>
    <d v="2023-07-17T11:44:15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47"/>
    <d v="2023-07-17T11:44:15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0"/>
    <d v="2023-07-17T11:44:15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60"/>
    <d v="2023-07-17T11:44:1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1"/>
    <d v="2023-07-17T11:44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2"/>
    <d v="2023-07-17T11:44:15"/>
    <n v="74"/>
    <n v="2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29"/>
    <d v="2023-07-17T11:44:1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x v="145"/>
    <d v="2023-07-17T11:44:15"/>
    <n v="71"/>
    <n v="3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3"/>
    <d v="2023-07-17T11:45:0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26"/>
    <d v="2023-07-17T11:45:00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5"/>
    <d v="2023-07-17T11:45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6"/>
    <d v="2023-07-17T11:45:0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9"/>
    <d v="2023-07-17T11:45:0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54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20"/>
    <d v="2023-07-17T11:45:00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21"/>
    <d v="2023-07-17T11:45:0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23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43"/>
    <d v="2023-07-17T11:45:0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44"/>
    <d v="2023-07-17T11:45:00"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0"/>
    <d v="2023-07-17T11:45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"/>
    <d v="2023-07-17T11:45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2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3"/>
    <d v="2023-07-17T11:45:0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6"/>
    <d v="2023-07-17T11:45:00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7"/>
    <d v="2023-07-17T11:4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8"/>
    <d v="2023-07-17T11:45:0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9"/>
    <d v="2023-07-17T11:45:0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0"/>
    <d v="2023-07-17T11:45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2"/>
    <d v="2023-07-17T11:45:00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129"/>
    <d v="2023-07-17T11:45:0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0"/>
    <x v="54"/>
    <x v="86"/>
    <d v="2023-07-17T11:45:00"/>
    <n v="5"/>
    <m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16"/>
    <d v="2023-07-17T11:45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19"/>
    <d v="2023-07-17T11:45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20"/>
    <d v="2023-07-17T11:45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43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3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8"/>
    <d v="2023-07-17T11:45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9"/>
    <d v="2023-07-17T11:45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0"/>
    <x v="55"/>
    <x v="10"/>
    <d v="2023-07-17T11:45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0"/>
    <x v="56"/>
    <x v="16"/>
    <d v="2023-07-17T11:46:5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0"/>
    <x v="56"/>
    <x v="20"/>
    <d v="2023-07-17T11:46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0"/>
    <x v="56"/>
    <x v="43"/>
    <d v="2023-07-17T11:46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0"/>
    <x v="56"/>
    <x v="8"/>
    <d v="2023-07-17T11:46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0"/>
    <x v="56"/>
    <x v="9"/>
    <d v="2023-07-17T11:46:5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0"/>
    <x v="57"/>
    <x v="43"/>
    <d v="2023-07-17T11:4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0"/>
    <x v="57"/>
    <x v="8"/>
    <d v="2023-07-17T11:47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126"/>
    <d v="2023-07-20T16:54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16"/>
    <d v="2023-07-20T16:54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17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151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20"/>
    <d v="2023-07-20T16:54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3"/>
    <d v="2023-07-20T16:54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6"/>
    <d v="2023-07-20T16:54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59"/>
    <x v="16"/>
    <d v="2023-07-17T11:4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59"/>
    <x v="151"/>
    <d v="2023-07-17T11:4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59"/>
    <x v="20"/>
    <d v="2023-07-17T11:49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59"/>
    <x v="9"/>
    <d v="2023-07-17T11:49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60"/>
    <x v="16"/>
    <d v="2023-07-17T11:50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60"/>
    <x v="20"/>
    <d v="2023-07-17T11:50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9"/>
    <d v="2023-07-20T16:54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8"/>
    <x v="160"/>
    <d v="2023-07-20T16:54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60"/>
    <x v="43"/>
    <d v="2023-07-17T11:50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60"/>
    <x v="8"/>
    <d v="2023-07-17T11:50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60"/>
    <x v="9"/>
    <d v="2023-07-17T11:50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61"/>
    <x v="16"/>
    <d v="2023-07-17T11:5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61"/>
    <x v="20"/>
    <d v="2023-07-17T11:50:4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61"/>
    <x v="9"/>
    <d v="2023-07-17T11:5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16"/>
    <d v="2023-07-17T11:52:08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19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82"/>
    <d v="2023-07-17T11:5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20"/>
    <d v="2023-07-17T11:52:0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21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146"/>
    <d v="2023-07-17T11:52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3"/>
    <d v="2023-07-17T11:52:0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9"/>
    <d v="2023-07-17T11:52:0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62"/>
    <x v="10"/>
    <d v="2023-07-17T11:52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13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16"/>
    <d v="2023-07-17T11:52:5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20"/>
    <d v="2023-07-17T11:52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23"/>
    <d v="2023-07-17T11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43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146"/>
    <d v="2023-07-17T11:52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6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8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0"/>
    <x v="63"/>
    <x v="9"/>
    <d v="2023-07-17T11:52:5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91"/>
    <d v="2023-07-17T11:54:0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89"/>
    <d v="2023-07-17T11:54:00"/>
    <n v="24"/>
    <n v="0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3"/>
    <d v="2023-07-17T11:54:0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78"/>
    <d v="2023-07-17T11:54:00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5"/>
    <d v="2023-07-17T11:54:0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6"/>
    <d v="2023-07-17T11:54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9"/>
    <d v="2023-07-17T11:54:0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20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23"/>
    <d v="2023-07-17T11:5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43"/>
    <d v="2023-07-17T11:54:0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44"/>
    <d v="2023-07-17T11:54:00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0"/>
    <d v="2023-07-17T11:54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46"/>
    <d v="2023-07-17T11:54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2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3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11"/>
    <d v="2023-07-17T11:54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4"/>
    <d v="2023-07-17T11:54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6"/>
    <d v="2023-07-17T11:54:0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7"/>
    <d v="2023-07-17T11:54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8"/>
    <d v="2023-07-17T11:54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9"/>
    <d v="2023-07-17T11:54:0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0"/>
    <d v="2023-07-17T11:54:0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1"/>
    <d v="2023-07-17T11:54:00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2"/>
    <d v="2023-07-17T11:54:00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0"/>
    <x v="64"/>
    <x v="129"/>
    <d v="2023-07-17T11:54:0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3"/>
    <d v="2023-07-17T11:55:16"/>
    <n v="69"/>
    <n v="69"/>
    <m/>
    <n v="0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81"/>
    <d v="2023-07-17T11:55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96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58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6"/>
    <d v="2023-07-17T11:55:16"/>
    <n v="48"/>
    <n v="48"/>
    <m/>
    <m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9"/>
    <d v="2023-07-17T11:55:16"/>
    <n v="10"/>
    <n v="10"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54"/>
    <d v="2023-07-17T11:55:16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82"/>
    <d v="2023-07-17T11:55:16"/>
    <n v="3"/>
    <n v="3"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20"/>
    <d v="2023-07-17T11:55:16"/>
    <n v="778"/>
    <n v="778"/>
    <m/>
    <m/>
    <n v="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21"/>
    <d v="2023-07-17T11:55:16"/>
    <n v="190"/>
    <n v="190"/>
    <m/>
    <m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83"/>
    <d v="2023-07-17T11:55:16"/>
    <n v="3"/>
    <n v="3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23"/>
    <d v="2023-07-17T11:55:16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6"/>
    <d v="2023-07-17T11:55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84"/>
    <d v="2023-07-17T11:55:1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86"/>
    <d v="2023-07-17T11:5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9"/>
    <d v="2023-07-17T11:55:16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0"/>
    <d v="2023-07-17T11:55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28"/>
    <d v="2023-07-17T11:55:16"/>
    <n v="6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65"/>
    <x v="129"/>
    <d v="2023-07-17T11:55:1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97"/>
    <d v="2023-07-17T11:56:03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98"/>
    <d v="2023-07-17T11:56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40"/>
    <d v="2023-07-17T11:56:0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07"/>
    <d v="2023-07-17T11:56:03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2"/>
    <d v="2023-07-17T11:56:0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3"/>
    <d v="2023-07-17T11:56:0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4"/>
    <d v="2023-07-17T11:56:0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6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7"/>
    <d v="2023-07-17T11:56:0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8"/>
    <d v="2023-07-17T11:56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9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99"/>
    <d v="2023-07-17T11:56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70"/>
    <d v="2023-07-17T11:5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71"/>
    <d v="2023-07-17T11:56:03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72"/>
    <d v="2023-07-17T11:5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74"/>
    <d v="2023-07-17T11:56:0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75"/>
    <d v="2023-07-17T11:56:0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200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77"/>
    <d v="2023-07-17T11:56:0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3"/>
    <d v="2023-07-17T11:56:03"/>
    <n v="268"/>
    <n v="268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79"/>
    <d v="2023-07-17T11:56:03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4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80"/>
    <d v="2023-07-17T11:56:0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27"/>
    <d v="2023-07-17T11:56:0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6"/>
    <d v="2023-07-17T11:56:03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9"/>
    <d v="2023-07-17T11:56:03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54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82"/>
    <d v="2023-07-17T11:56:03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20"/>
    <d v="2023-07-17T11:56:03"/>
    <n v="1601"/>
    <n v="1601"/>
    <m/>
    <m/>
    <n v="1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21"/>
    <d v="2023-07-17T11:56:03"/>
    <n v="1082"/>
    <n v="1082"/>
    <m/>
    <m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83"/>
    <d v="2023-07-17T11:56:03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23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3"/>
    <d v="2023-07-17T11:56:03"/>
    <n v="346"/>
    <n v="346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83"/>
    <d v="2023-07-17T11:56:0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201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46"/>
    <d v="2023-07-17T11:56:03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16"/>
    <d v="2023-07-17T11:56:03"/>
    <n v="737"/>
    <n v="7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202"/>
    <d v="2023-07-17T11:56:03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84"/>
    <d v="2023-07-17T11:56:0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5"/>
    <d v="2023-07-17T11:56:03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6"/>
    <d v="2023-07-17T11:56:03"/>
    <n v="268"/>
    <n v="2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25"/>
    <d v="2023-07-17T11:56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84"/>
    <d v="2023-07-17T11:56:03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86"/>
    <d v="2023-07-17T11:56:0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9"/>
    <d v="2023-07-17T11:56:03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0"/>
    <d v="2023-07-17T11:56:0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29"/>
    <d v="2023-07-17T11:56:03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145"/>
    <d v="2023-07-17T11:56:03"/>
    <n v="8"/>
    <n v="0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66"/>
    <x v="86"/>
    <d v="2023-07-17T11:56:03"/>
    <n v="58"/>
    <n v="14"/>
    <n v="32"/>
    <n v="12"/>
    <m/>
    <n v="1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13"/>
    <d v="2023-07-17T11:56:5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78"/>
    <d v="2023-07-17T11:56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16"/>
    <d v="2023-07-17T11:56:5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18"/>
    <d v="2023-07-17T11:56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19"/>
    <d v="2023-07-17T11:56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20"/>
    <d v="2023-07-17T11:56:53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43"/>
    <d v="2023-07-17T11:56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44"/>
    <d v="2023-07-17T11:56:53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0"/>
    <d v="2023-07-17T11:56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146"/>
    <d v="2023-07-17T11:56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6"/>
    <d v="2023-07-17T11:56:5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8"/>
    <d v="2023-07-17T11:56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9"/>
    <d v="2023-07-17T11:56:5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47"/>
    <d v="2023-07-17T11:56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0"/>
    <x v="67"/>
    <x v="10"/>
    <d v="2023-07-17T11:56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13"/>
    <d v="2023-07-17T11:57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126"/>
    <d v="2023-07-17T11:57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16"/>
    <d v="2023-07-17T11:57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18"/>
    <d v="2023-07-17T11:57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19"/>
    <d v="2023-07-17T11:57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20"/>
    <d v="2023-07-17T11:57: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43"/>
    <d v="2023-07-17T11:57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44"/>
    <d v="2023-07-17T11:57:44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6"/>
    <d v="2023-07-17T11:57:4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8"/>
    <d v="2023-07-17T11:57:4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9"/>
    <d v="2023-07-17T11:57:4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47"/>
    <d v="2023-07-17T11:57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0"/>
    <x v="68"/>
    <x v="10"/>
    <d v="2023-07-17T11:57:4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3"/>
    <d v="2023-07-17T11:58:30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26"/>
    <d v="2023-07-17T11:58:3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6"/>
    <d v="2023-07-17T11:58:30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7"/>
    <d v="2023-07-17T11:58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8"/>
    <d v="2023-07-17T11:58:3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9"/>
    <d v="2023-07-17T11:58:30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20"/>
    <d v="2023-07-17T11:58:30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21"/>
    <d v="2023-07-17T11:5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83"/>
    <d v="2023-07-17T11:5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43"/>
    <d v="2023-07-17T11:58:3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44"/>
    <d v="2023-07-17T11:58:30"/>
    <n v="751"/>
    <m/>
    <n v="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0"/>
    <d v="2023-07-17T11:58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3"/>
    <d v="2023-07-17T11:58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18"/>
    <d v="2023-07-17T11:58:3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21"/>
    <d v="2023-07-17T11:58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6"/>
    <d v="2023-07-17T11:58:30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8"/>
    <d v="2023-07-17T11:58:3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9"/>
    <d v="2023-07-17T11:58:30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47"/>
    <d v="2023-07-17T11:58:3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0"/>
    <d v="2023-07-17T11:58:3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60"/>
    <d v="2023-07-17T11:5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1"/>
    <d v="2023-07-17T11:58:30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2"/>
    <d v="2023-07-17T11:58:30"/>
    <n v="54"/>
    <n v="1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0"/>
    <x v="69"/>
    <x v="129"/>
    <d v="2023-07-17T11:58:3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13"/>
    <d v="2023-07-17T11:59:25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14"/>
    <d v="2023-07-17T11:59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16"/>
    <d v="2023-07-17T11:59:2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19"/>
    <d v="2023-07-17T11:59:2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154"/>
    <d v="2023-07-17T11:59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82"/>
    <d v="2023-07-17T11:59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20"/>
    <d v="2023-07-17T11:59:25"/>
    <n v="736"/>
    <n v="736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21"/>
    <d v="2023-07-17T11:59:25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83"/>
    <d v="2023-07-17T11:59:2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23"/>
    <d v="2023-07-17T11:59:2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6"/>
    <d v="2023-07-17T11:59:2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125"/>
    <d v="2023-07-17T11:59:2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9"/>
    <d v="2023-07-17T11:59:25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0"/>
    <x v="70"/>
    <x v="10"/>
    <d v="2023-07-17T11:59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3"/>
    <d v="2023-07-17T12:00:16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26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6"/>
    <d v="2023-07-17T12:00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9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54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81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82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82"/>
    <d v="2023-07-17T12:00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20"/>
    <d v="2023-07-17T12:00:16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21"/>
    <d v="2023-07-17T12:00:1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83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22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23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3"/>
    <d v="2023-07-17T12:00:1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6"/>
    <d v="2023-07-17T12:00:1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9"/>
    <d v="2023-07-17T12:00:1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0"/>
    <x v="71"/>
    <x v="10"/>
    <d v="2023-07-17T12:00:1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16"/>
    <d v="2023-07-17T12:00:5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19"/>
    <d v="2023-07-17T12:00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20"/>
    <d v="2023-07-17T12:00:58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21"/>
    <d v="2023-07-17T12:00:5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83"/>
    <d v="2023-07-17T12:00:5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23"/>
    <d v="2023-07-17T12:00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9"/>
    <d v="2023-07-17T12:00:5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0"/>
    <x v="72"/>
    <x v="10"/>
    <d v="2023-07-17T12:00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91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89"/>
    <d v="2023-07-17T12:03:5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10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3"/>
    <d v="2023-07-17T12:03:5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26"/>
    <d v="2023-07-17T12:03:54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6"/>
    <d v="2023-07-17T12:03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9"/>
    <d v="2023-07-17T12:03:5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20"/>
    <d v="2023-07-17T12:03:54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2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4"/>
    <d v="2023-07-17T12:03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24"/>
    <d v="2023-07-17T12:03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6"/>
    <d v="2023-07-17T12:03:54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9"/>
    <d v="2023-07-17T12:03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0"/>
    <d v="2023-07-17T12:03:5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0"/>
    <x v="73"/>
    <x v="12"/>
    <d v="2023-07-17T12:03:54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31"/>
    <d v="2023-07-17T12:08:17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24"/>
    <d v="2023-07-17T12:08:17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32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34"/>
    <d v="2023-07-17T12:08:17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35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38"/>
    <d v="2023-07-17T12:08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54"/>
    <d v="2023-07-17T12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92"/>
    <d v="2023-07-17T12:08:17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55"/>
    <d v="2023-07-17T12:08:17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56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58"/>
    <d v="2023-07-17T12:08:17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59"/>
    <d v="2023-07-17T12:08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95"/>
    <d v="2023-07-17T12:08:1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27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28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60"/>
    <d v="2023-07-17T12:08:1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98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61"/>
    <d v="2023-07-17T12:08:17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62"/>
    <d v="2023-07-17T12:08:17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64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68"/>
    <d v="2023-07-17T12:08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02"/>
    <d v="2023-07-17T12:08:1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37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70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38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72"/>
    <d v="2023-07-17T12:0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203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75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77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09"/>
    <d v="2023-07-17T12:08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10"/>
    <d v="2023-07-17T12:08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3"/>
    <d v="2023-07-17T12:08:17"/>
    <n v="131"/>
    <m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26"/>
    <d v="2023-07-17T12:08:17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5"/>
    <d v="2023-07-17T12:08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6"/>
    <d v="2023-07-17T12:08:17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8"/>
    <d v="2023-07-17T12:08:1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9"/>
    <d v="2023-07-17T12:08:1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20"/>
    <d v="2023-07-17T12:08:17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44"/>
    <d v="2023-07-17T12:08:17"/>
    <n v="560"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0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"/>
    <d v="2023-07-17T12:08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2"/>
    <d v="2023-07-17T12:08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3"/>
    <d v="2023-07-17T12:08:1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17"/>
    <d v="2023-07-17T12:08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18"/>
    <d v="2023-07-17T12:08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21"/>
    <d v="2023-07-17T12:08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22"/>
    <d v="2023-07-17T12:08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23"/>
    <d v="2023-07-17T12:08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24"/>
    <d v="2023-07-17T12:08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6"/>
    <d v="2023-07-17T12:08:17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7"/>
    <d v="2023-07-17T12:08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9"/>
    <d v="2023-07-17T12:08:17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47"/>
    <d v="2023-07-17T12:08:1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0"/>
    <d v="2023-07-17T12:08:17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2"/>
    <x v="74"/>
    <x v="12"/>
    <d v="2023-07-17T12:08:1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200"/>
    <d v="2023-07-17T12:1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78"/>
    <d v="2023-07-17T12:14:0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79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80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16"/>
    <d v="2023-07-17T12:14:0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154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20"/>
    <d v="2023-07-17T12:14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21"/>
    <d v="2023-07-17T12:14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23"/>
    <d v="2023-07-17T12:14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43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44"/>
    <d v="2023-07-17T12:14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202"/>
    <d v="2023-07-17T12:14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5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6"/>
    <d v="2023-07-17T12:14:0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84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85"/>
    <d v="2023-07-17T12:14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8"/>
    <d v="2023-07-17T12:14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2"/>
    <x v="75"/>
    <x v="9"/>
    <d v="2023-07-17T12:14:0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9"/>
    <d v="2023-07-17T12:38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30"/>
    <d v="2023-07-17T12:38:25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30"/>
    <d v="2023-07-17T12:38:25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31"/>
    <d v="2023-07-17T12:38:25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4"/>
    <d v="2023-07-17T12:38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6"/>
    <d v="2023-07-17T12:38:2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34"/>
    <d v="2023-07-17T12:38:2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35"/>
    <d v="2023-07-17T12:38:25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37"/>
    <d v="2023-07-17T12:38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38"/>
    <d v="2023-07-17T12:38:25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52"/>
    <d v="2023-07-17T12:38:2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54"/>
    <d v="2023-07-17T12:38:25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31"/>
    <d v="2023-07-17T12:38:25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92"/>
    <d v="2023-07-17T12:38:25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55"/>
    <d v="2023-07-17T12:38:25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94"/>
    <d v="2023-07-17T12:38:2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58"/>
    <d v="2023-07-17T12:38:25"/>
    <n v="0"/>
    <m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59"/>
    <d v="2023-07-17T12:38:2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95"/>
    <d v="2023-07-17T12:38:2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7"/>
    <d v="2023-07-17T12:38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98"/>
    <d v="2023-07-17T12:38:25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61"/>
    <d v="2023-07-17T12:38:25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62"/>
    <d v="2023-07-17T12:38:2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64"/>
    <d v="2023-07-17T12:3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41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36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02"/>
    <d v="2023-07-17T12:38:2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71"/>
    <d v="2023-07-17T12:38:25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03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04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72"/>
    <d v="2023-07-17T12:38:2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73"/>
    <d v="2023-07-17T12:38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74"/>
    <d v="2023-07-17T12:38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75"/>
    <d v="2023-07-17T12:38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69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75"/>
    <d v="2023-07-17T12:38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77"/>
    <d v="2023-07-17T12:38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09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10"/>
    <d v="2023-07-17T12:38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3"/>
    <d v="2023-07-17T12:38:25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04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5"/>
    <d v="2023-07-17T12:38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05"/>
    <d v="2023-07-17T12:38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06"/>
    <d v="2023-07-17T12:38:2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07"/>
    <d v="2023-07-17T12:38:2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6"/>
    <d v="2023-07-17T12:38:25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8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9"/>
    <d v="2023-07-17T12:38:25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50"/>
    <d v="2023-07-17T12:38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0"/>
    <d v="2023-07-17T12:38:25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43"/>
    <d v="2023-07-17T12:38:25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44"/>
    <d v="2023-07-17T12:38:25"/>
    <n v="0"/>
    <m/>
    <m/>
    <n v="2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0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"/>
    <d v="2023-07-17T12:38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2"/>
    <d v="2023-07-17T12:38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3"/>
    <d v="2023-07-17T12:38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17"/>
    <d v="2023-07-17T12:38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18"/>
    <d v="2023-07-17T12:38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19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21"/>
    <d v="2023-07-17T12:3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22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5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24"/>
    <d v="2023-07-17T12:38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6"/>
    <d v="2023-07-17T12:38:25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7"/>
    <d v="2023-07-17T12:38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84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85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8"/>
    <d v="2023-07-17T12:38:25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9"/>
    <d v="2023-07-17T12:38:25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47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0"/>
    <d v="2023-07-17T12:38:25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2"/>
    <d v="2023-07-17T12:38:2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4"/>
    <x v="76"/>
    <x v="129"/>
    <d v="2023-07-17T12:38:25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75"/>
    <d v="2023-07-17T12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10"/>
    <d v="2023-07-17T12:40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3"/>
    <d v="2023-07-17T12:40:07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26"/>
    <d v="2023-07-17T12:40:07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78"/>
    <d v="2023-07-17T12:40:0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208"/>
    <d v="2023-07-17T12:40:07"/>
    <n v="20"/>
    <n v="0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6"/>
    <d v="2023-07-17T12:40:07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8"/>
    <d v="2023-07-17T12:40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9"/>
    <d v="2023-07-17T12:40:07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50"/>
    <d v="2023-07-17T12:40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20"/>
    <d v="2023-07-17T12:40:07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43"/>
    <d v="2023-07-17T12:40:0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"/>
    <d v="2023-07-17T12:40:07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2"/>
    <d v="2023-07-17T12:40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3"/>
    <d v="2023-07-17T12:40:07"/>
    <n v="52"/>
    <n v="0"/>
    <n v="52"/>
    <n v="0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24"/>
    <d v="2023-07-17T12:40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6"/>
    <d v="2023-07-17T12:40:07"/>
    <n v="497"/>
    <n v="0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84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85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8"/>
    <d v="2023-07-17T12:40:0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9"/>
    <d v="2023-07-17T12:40:07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47"/>
    <d v="2023-07-17T12:40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4"/>
    <x v="77"/>
    <x v="10"/>
    <d v="2023-07-17T12:40:07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9"/>
    <d v="2023-07-17T12:40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09"/>
    <d v="2023-07-17T12:40:56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30"/>
    <d v="2023-07-17T12:40:56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31"/>
    <d v="2023-07-17T12:40:56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32"/>
    <d v="2023-07-17T12:40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34"/>
    <d v="2023-07-17T12:40:56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38"/>
    <d v="2023-07-17T12:40:5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92"/>
    <d v="2023-07-17T12:40:5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54"/>
    <d v="2023-07-17T12:40:56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92"/>
    <d v="2023-07-17T12:40:56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55"/>
    <d v="2023-07-17T12:40:56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56"/>
    <d v="2023-07-17T12:40:56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94"/>
    <d v="2023-07-17T12:40:5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58"/>
    <d v="2023-07-17T12:40:56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59"/>
    <d v="2023-07-17T12:40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98"/>
    <d v="2023-07-17T12:40:56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64"/>
    <d v="2023-07-17T12:40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42"/>
    <d v="2023-07-17T12:4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36"/>
    <d v="2023-07-17T12:40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02"/>
    <d v="2023-07-17T12:40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71"/>
    <d v="2023-07-17T12:40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03"/>
    <d v="2023-07-17T12:4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04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69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3"/>
    <d v="2023-07-17T12:40:56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5"/>
    <d v="2023-07-17T12:40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10"/>
    <d v="2023-07-17T12:40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11"/>
    <d v="2023-07-17T12:40:5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12"/>
    <d v="2023-07-17T12:40:5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07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6"/>
    <d v="2023-07-17T12:40:56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7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8"/>
    <d v="2023-07-17T12:40:56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9"/>
    <d v="2023-07-17T12:40:56"/>
    <n v="409"/>
    <m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0"/>
    <d v="2023-07-17T12:40:56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3"/>
    <d v="2023-07-17T12:40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43"/>
    <d v="2023-07-17T12:40:56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44"/>
    <d v="2023-07-17T12:40:56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0"/>
    <d v="2023-07-17T12:40:5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"/>
    <d v="2023-07-17T12:40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2"/>
    <d v="2023-07-17T12:4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19"/>
    <d v="2023-07-17T12:40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6"/>
    <d v="2023-07-17T12:40:56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7"/>
    <d v="2023-07-17T12:40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84"/>
    <d v="2023-07-17T12:40:5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85"/>
    <d v="2023-07-17T12:40:56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8"/>
    <d v="2023-07-17T12:40:5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9"/>
    <d v="2023-07-17T12:40:56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47"/>
    <d v="2023-07-17T12:40:56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0"/>
    <d v="2023-07-17T12:40:56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60"/>
    <d v="2023-07-17T12:4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2"/>
    <d v="2023-07-17T12:40:56"/>
    <n v="81"/>
    <n v="5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4"/>
    <x v="78"/>
    <x v="129"/>
    <d v="2023-07-17T12:40:5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9"/>
    <d v="2023-07-17T12:4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30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0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1"/>
    <d v="2023-07-17T12:41:4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4"/>
    <d v="2023-07-17T12:41:4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2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6"/>
    <d v="2023-07-17T12:41:49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4"/>
    <d v="2023-07-17T12:41:4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5"/>
    <d v="2023-07-17T12:41:49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91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7"/>
    <d v="2023-07-17T12:4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8"/>
    <d v="2023-07-17T12:41:4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52"/>
    <d v="2023-07-17T12:41:4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54"/>
    <d v="2023-07-17T12:41:49"/>
    <n v="0"/>
    <m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31"/>
    <d v="2023-07-17T12:41:49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92"/>
    <d v="2023-07-17T12:41:49"/>
    <n v="0"/>
    <m/>
    <m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55"/>
    <d v="2023-07-17T12:41:49"/>
    <n v="0"/>
    <m/>
    <m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94"/>
    <d v="2023-07-17T12:41:4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58"/>
    <d v="2023-07-17T12:41:49"/>
    <n v="0"/>
    <m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59"/>
    <d v="2023-07-17T12:41:4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95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7"/>
    <d v="2023-07-17T12:4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60"/>
    <d v="2023-07-17T12:41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98"/>
    <d v="2023-07-17T12:41:49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61"/>
    <d v="2023-07-17T12:41:4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13"/>
    <d v="2023-07-17T12:41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64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66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36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02"/>
    <d v="2023-07-17T12:41:4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71"/>
    <d v="2023-07-17T12:41:4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03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72"/>
    <d v="2023-07-17T12:41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75"/>
    <d v="2023-07-17T12:4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69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75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77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09"/>
    <d v="2023-07-17T12:4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3"/>
    <d v="2023-07-17T12:41:49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5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6"/>
    <d v="2023-07-17T12:41:49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9"/>
    <d v="2023-07-17T12:41:4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0"/>
    <d v="2023-07-17T12:41:49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3"/>
    <d v="2023-07-17T12:4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43"/>
    <d v="2023-07-17T12:41:49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44"/>
    <d v="2023-07-17T12:41:49"/>
    <n v="7612"/>
    <m/>
    <n v="7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0"/>
    <d v="2023-07-17T12:41:49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"/>
    <d v="2023-07-17T12:41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3"/>
    <d v="2023-07-17T12:41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14"/>
    <d v="2023-07-17T12:41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15"/>
    <d v="2023-07-17T12:4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16"/>
    <d v="2023-07-17T12:41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217"/>
    <d v="2023-07-17T12:4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6"/>
    <d v="2023-07-17T12:41:49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7"/>
    <d v="2023-07-17T12:41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8"/>
    <d v="2023-07-17T12:41:49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9"/>
    <d v="2023-07-17T12:41:4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0"/>
    <d v="2023-07-17T12:41:4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4"/>
    <x v="79"/>
    <x v="129"/>
    <d v="2023-07-17T12:41:4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30"/>
    <d v="2023-07-17T12:42:25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30"/>
    <d v="2023-07-17T12:42:2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31"/>
    <d v="2023-07-17T12:42:25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24"/>
    <d v="2023-07-17T12:42:2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32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35"/>
    <d v="2023-07-17T12:42:25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37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38"/>
    <d v="2023-07-17T12:42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52"/>
    <d v="2023-07-17T12:42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54"/>
    <d v="2023-07-17T12:42:25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31"/>
    <d v="2023-07-17T12:42:25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92"/>
    <d v="2023-07-17T12:42:25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55"/>
    <d v="2023-07-17T12:42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94"/>
    <d v="2023-07-17T12:42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58"/>
    <d v="2023-07-17T12:42:25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59"/>
    <d v="2023-07-17T12:42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97"/>
    <d v="2023-07-17T12:42:2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98"/>
    <d v="2023-07-17T12:42:25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61"/>
    <d v="2023-07-17T12:42:25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62"/>
    <d v="2023-07-17T12:42:2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64"/>
    <d v="2023-07-17T12:4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36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02"/>
    <d v="2023-07-17T12:42:2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71"/>
    <d v="2023-07-17T12:42:25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03"/>
    <d v="2023-07-17T12:4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04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73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39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69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75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77"/>
    <d v="2023-07-17T12:42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3"/>
    <d v="2023-07-17T12:42:2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78"/>
    <d v="2023-07-17T12:42:2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4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5"/>
    <d v="2023-07-17T12:42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6"/>
    <d v="2023-07-17T12:42:25"/>
    <n v="140"/>
    <m/>
    <n v="140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9"/>
    <d v="2023-07-17T12:42:25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20"/>
    <d v="2023-07-17T12:42:25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23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43"/>
    <d v="2023-07-17T12:42:2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44"/>
    <d v="2023-07-17T12:42:25"/>
    <n v="772"/>
    <m/>
    <n v="772"/>
    <n v="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0"/>
    <d v="2023-07-17T12:42:2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"/>
    <d v="2023-07-17T12:42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2"/>
    <d v="2023-07-17T12:42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3"/>
    <d v="2023-07-17T12:42:2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18"/>
    <d v="2023-07-17T12:42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19"/>
    <d v="2023-07-17T12:42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20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22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6"/>
    <d v="2023-07-17T12:42:25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25"/>
    <d v="2023-07-17T12:42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7"/>
    <d v="2023-07-17T12:42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8"/>
    <d v="2023-07-17T12:42:25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9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0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4"/>
    <x v="80"/>
    <x v="129"/>
    <d v="2023-07-17T12:42:25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9"/>
    <d v="2023-07-17T12:4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30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30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31"/>
    <d v="2023-07-17T12:43:15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4"/>
    <d v="2023-07-17T12:43:1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34"/>
    <d v="2023-07-17T12:43:15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35"/>
    <d v="2023-07-17T12:43:15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51"/>
    <d v="2023-07-17T12:43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38"/>
    <d v="2023-07-17T12:43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52"/>
    <d v="2023-07-17T12:43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54"/>
    <d v="2023-07-17T12:43:15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31"/>
    <d v="2023-07-17T12:43:15"/>
    <n v="0"/>
    <m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92"/>
    <d v="2023-07-17T12:43:15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55"/>
    <d v="2023-07-17T12:43:15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94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58"/>
    <d v="2023-07-17T12:43:15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59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60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98"/>
    <d v="2023-07-17T12:43:15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61"/>
    <d v="2023-07-17T12:43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61"/>
    <d v="2023-07-17T12:43:15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62"/>
    <d v="2023-07-17T12:43:15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64"/>
    <d v="2023-07-17T12:43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36"/>
    <d v="2023-07-17T12:43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02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71"/>
    <d v="2023-07-17T12:43:1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04"/>
    <d v="2023-07-17T12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38"/>
    <d v="2023-07-17T12:43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72"/>
    <d v="2023-07-17T12:43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74"/>
    <d v="2023-07-17T12:43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77"/>
    <d v="2023-07-17T12:43:1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3"/>
    <d v="2023-07-17T12:43:15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5"/>
    <d v="2023-07-17T12:43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10"/>
    <d v="2023-07-17T12:43:1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18"/>
    <d v="2023-07-17T12:43:15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06"/>
    <d v="2023-07-17T12:43:15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07"/>
    <d v="2023-07-17T12:43:15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6"/>
    <d v="2023-07-17T12:43:15"/>
    <n v="367"/>
    <m/>
    <n v="367"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9"/>
    <d v="2023-07-17T12:43:1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0"/>
    <d v="2023-07-17T12:43:15"/>
    <n v="381"/>
    <m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3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43"/>
    <d v="2023-07-17T12:43:1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44"/>
    <d v="2023-07-17T12:43:15"/>
    <n v="740"/>
    <m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0"/>
    <d v="2023-07-17T12:43:1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"/>
    <d v="2023-07-17T12:43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2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18"/>
    <d v="2023-07-17T12:43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19"/>
    <d v="2023-07-17T12:43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20"/>
    <d v="2023-07-17T12:43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22"/>
    <d v="2023-07-17T12:4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6"/>
    <d v="2023-07-17T12:43:15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7"/>
    <d v="2023-07-17T12:43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84"/>
    <d v="2023-07-17T12:43:1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85"/>
    <d v="2023-07-17T12:43:15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8"/>
    <d v="2023-07-17T12:43:1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9"/>
    <d v="2023-07-17T12:43:15"/>
    <n v="367"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0"/>
    <d v="2023-07-17T12:43:15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2"/>
    <d v="2023-07-17T12:43:15"/>
    <n v="19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4"/>
    <x v="81"/>
    <x v="129"/>
    <d v="2023-07-17T12:43:15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9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30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30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31"/>
    <d v="2023-07-17T12:43:5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4"/>
    <d v="2023-07-17T12:43:5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6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34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35"/>
    <d v="2023-07-17T12:43:58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90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37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38"/>
    <d v="2023-07-17T12:43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52"/>
    <d v="2023-07-17T12:43:5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54"/>
    <d v="2023-07-17T12:43:5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31"/>
    <d v="2023-07-17T12:43:5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92"/>
    <d v="2023-07-17T12:43:5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55"/>
    <d v="2023-07-17T12:43:5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94"/>
    <d v="2023-07-17T12:43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58"/>
    <d v="2023-07-17T12:43:5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59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95"/>
    <d v="2023-07-17T12:43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7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97"/>
    <d v="2023-07-17T12:43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98"/>
    <d v="2023-07-17T12:43:5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61"/>
    <d v="2023-07-17T12:43:5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62"/>
    <d v="2023-07-17T12:43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56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02"/>
    <d v="2023-07-17T12:4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71"/>
    <d v="2023-07-17T12:43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03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04"/>
    <d v="2023-07-17T12:4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72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19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3"/>
    <d v="2023-07-17T12:43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78"/>
    <d v="2023-07-17T12:4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6"/>
    <d v="2023-07-17T12:43:5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8"/>
    <d v="2023-07-17T12:43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9"/>
    <d v="2023-07-17T12:43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54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82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0"/>
    <d v="2023-07-17T12:43:5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1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23"/>
    <d v="2023-07-17T12:4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44"/>
    <d v="2023-07-17T12:43:58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0"/>
    <d v="2023-07-17T12:43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3"/>
    <d v="2023-07-17T12:43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6"/>
    <d v="2023-07-17T12:43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9"/>
    <d v="2023-07-17T12:43:5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47"/>
    <d v="2023-07-17T12:43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0"/>
    <d v="2023-07-17T12:43:5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4"/>
    <x v="82"/>
    <x v="12"/>
    <d v="2023-07-17T12:4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30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30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31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24"/>
    <d v="2023-07-17T12:44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26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34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35"/>
    <d v="2023-07-17T12:4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90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37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38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52"/>
    <d v="2023-07-17T12:4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54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31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92"/>
    <d v="2023-07-17T12:44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55"/>
    <d v="2023-07-17T12:44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94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58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59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95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27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97"/>
    <d v="2023-07-17T12:4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98"/>
    <d v="2023-07-17T12:44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61"/>
    <d v="2023-07-17T12:44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62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56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36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02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71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72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75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3"/>
    <d v="2023-07-17T12:4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26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6"/>
    <d v="2023-07-17T12:44:4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8"/>
    <d v="2023-07-17T12:44:4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9"/>
    <d v="2023-07-17T12:44:4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20"/>
    <d v="2023-07-17T12:44:4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23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44"/>
    <d v="2023-07-17T12:44:4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0"/>
    <d v="2023-07-17T12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3"/>
    <d v="2023-07-17T12:44:44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6"/>
    <d v="2023-07-17T12:44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9"/>
    <d v="2023-07-17T12:44:4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47"/>
    <d v="2023-07-17T12:44:4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4"/>
    <x v="83"/>
    <x v="10"/>
    <d v="2023-07-17T12:44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29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30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30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31"/>
    <d v="2023-07-17T12:4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24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32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26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34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88"/>
    <d v="2023-07-17T12:4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35"/>
    <d v="2023-07-17T12:45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90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37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38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52"/>
    <d v="2023-07-17T12:4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54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31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92"/>
    <d v="2023-07-17T12:45:2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55"/>
    <d v="2023-07-17T12:45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94"/>
    <d v="2023-07-17T12:4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58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59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97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98"/>
    <d v="2023-07-17T12:45:2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61"/>
    <d v="2023-07-17T12:45:2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62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56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36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02"/>
    <d v="2023-07-17T12:4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71"/>
    <d v="2023-07-17T12:4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72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3"/>
    <d v="2023-07-17T12:45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5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6"/>
    <d v="2023-07-17T12:45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8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9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20"/>
    <d v="2023-07-17T12:45:2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23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44"/>
    <d v="2023-07-17T12:45:2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0"/>
    <d v="2023-07-17T12:4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46"/>
    <d v="2023-07-17T12:4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6"/>
    <d v="2023-07-17T12:45:2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7"/>
    <d v="2023-07-17T12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9"/>
    <d v="2023-07-17T12:45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47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0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4"/>
    <x v="7"/>
    <x v="12"/>
    <d v="2023-07-17T12:45:2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30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30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31"/>
    <d v="2023-07-17T12:46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24"/>
    <d v="2023-07-17T12:46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32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26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34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35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90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37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38"/>
    <d v="2023-07-17T12:46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52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54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31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92"/>
    <d v="2023-07-17T12:46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55"/>
    <d v="2023-07-17T12:46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94"/>
    <d v="2023-07-17T12:46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58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95"/>
    <d v="2023-07-17T12:46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97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98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61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62"/>
    <d v="2023-07-17T12:46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56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71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3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78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6"/>
    <d v="2023-07-17T12:46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9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51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20"/>
    <d v="2023-07-17T12:46:4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21"/>
    <d v="2023-07-17T12:46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23"/>
    <d v="2023-07-17T12:46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44"/>
    <d v="2023-07-17T12:46:4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0"/>
    <d v="2023-07-17T12:4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6"/>
    <d v="2023-07-17T12:46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9"/>
    <d v="2023-07-17T12:46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0"/>
    <d v="2023-07-17T12:46:4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4"/>
    <x v="84"/>
    <x v="12"/>
    <d v="2023-07-17T12:4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29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130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30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31"/>
    <d v="2023-07-17T12:47:3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24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34"/>
    <d v="2023-07-17T12:47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35"/>
    <d v="2023-07-17T12:47:3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90"/>
    <d v="2023-07-17T12:47:3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38"/>
    <d v="2023-07-17T12:47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52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54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131"/>
    <d v="2023-07-17T12:47:3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92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55"/>
    <d v="2023-07-17T12:47:3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94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58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59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220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95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97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98"/>
    <d v="2023-07-17T12:47:3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61"/>
    <d v="2023-07-17T12:47:3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62"/>
    <d v="2023-07-17T12:47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102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71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72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203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16"/>
    <d v="2023-07-17T12:47:3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18"/>
    <d v="2023-07-17T12:47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19"/>
    <d v="2023-07-17T12:47:3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20"/>
    <d v="2023-07-17T12:4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22"/>
    <d v="2023-07-17T12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44"/>
    <d v="2023-07-17T12:47:32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3"/>
    <d v="2023-07-17T12:47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9"/>
    <d v="2023-07-17T12:47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47"/>
    <d v="2023-07-17T12:47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4"/>
    <x v="85"/>
    <x v="10"/>
    <d v="2023-07-17T12:47:3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29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30"/>
    <d v="2023-07-17T12:48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30"/>
    <d v="2023-07-17T12:48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31"/>
    <d v="2023-07-17T12:48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24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32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34"/>
    <d v="2023-07-17T12:4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35"/>
    <d v="2023-07-17T12:48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38"/>
    <d v="2023-07-17T12:48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52"/>
    <d v="2023-07-17T12:48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54"/>
    <d v="2023-07-17T12:48:1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31"/>
    <d v="2023-07-17T12:48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92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55"/>
    <d v="2023-07-17T12:48:1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94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58"/>
    <d v="2023-07-17T12:48:1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97"/>
    <d v="2023-07-17T12:48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98"/>
    <d v="2023-07-17T12:48:1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61"/>
    <d v="2023-07-17T12:48:1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62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67"/>
    <d v="2023-07-17T12:4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02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71"/>
    <d v="2023-07-17T12:48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72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219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3"/>
    <d v="2023-07-17T12:48:19"/>
    <n v="0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6"/>
    <d v="2023-07-17T12:48:19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8"/>
    <d v="2023-07-17T12:48:19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9"/>
    <d v="2023-07-17T12:48:1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151"/>
    <d v="2023-07-17T12:48:19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20"/>
    <d v="2023-07-17T12:48:19"/>
    <n v="0"/>
    <m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44"/>
    <d v="2023-07-17T12:48:1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4"/>
    <x v="86"/>
    <x v="0"/>
    <d v="2023-07-17T12:4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130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30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31"/>
    <d v="2023-07-17T12:48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24"/>
    <d v="2023-07-17T12:48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221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222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37"/>
    <d v="2023-07-17T12:4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38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52"/>
    <d v="2023-07-17T12:4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54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131"/>
    <d v="2023-07-17T12:48:5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92"/>
    <d v="2023-07-17T12:48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55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56"/>
    <d v="2023-07-17T12:48:58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58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59"/>
    <d v="2023-07-17T12:48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60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98"/>
    <d v="2023-07-17T12:48:5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155"/>
    <d v="2023-07-17T12:48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62"/>
    <d v="2023-07-17T12:48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67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223"/>
    <d v="2023-07-17T12:48:5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139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224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126"/>
    <d v="2023-07-17T12:48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16"/>
    <d v="2023-07-17T12:48:5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20"/>
    <d v="2023-07-17T12:48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44"/>
    <d v="2023-07-17T12:48:58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0"/>
    <d v="2023-07-17T12:48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3"/>
    <d v="2023-07-17T12:48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6"/>
    <d v="2023-07-17T12:48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4"/>
    <x v="87"/>
    <x v="9"/>
    <d v="2023-07-17T12:48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3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27"/>
    <d v="2023-07-17T12:49:51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96"/>
    <d v="2023-07-17T12:49:5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6"/>
    <d v="2023-07-17T12:49:51"/>
    <n v="7"/>
    <n v="7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82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20"/>
    <d v="2023-07-17T12:49:51"/>
    <n v="254"/>
    <n v="254"/>
    <n v="0"/>
    <n v="0"/>
    <n v="2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21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23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11"/>
    <d v="2023-07-17T12:49:51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6"/>
    <d v="2023-07-17T12:49:5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84"/>
    <d v="2023-07-17T12:49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86"/>
    <d v="2023-07-17T12:49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9"/>
    <d v="2023-07-17T12:49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28"/>
    <d v="2023-07-17T12:49:51"/>
    <n v="1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4"/>
    <x v="88"/>
    <x v="145"/>
    <d v="2023-07-17T12:49:51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3"/>
    <d v="2023-07-17T12:50:34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80"/>
    <d v="2023-07-17T12:50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27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6"/>
    <d v="2023-07-17T12:50:3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9"/>
    <d v="2023-07-17T12:50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54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82"/>
    <d v="2023-07-17T12:50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20"/>
    <d v="2023-07-17T12:50:34"/>
    <n v="394"/>
    <n v="394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21"/>
    <d v="2023-07-17T12:50:34"/>
    <n v="109"/>
    <n v="109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6"/>
    <d v="2023-07-17T12:50:3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25"/>
    <d v="2023-07-17T12:50:3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84"/>
    <d v="2023-07-17T12:50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86"/>
    <d v="2023-07-17T12:50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9"/>
    <d v="2023-07-17T12:50:3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4"/>
    <x v="89"/>
    <x v="10"/>
    <d v="2023-07-17T12:50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25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40"/>
    <d v="2023-07-17T12:51:5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07"/>
    <d v="2023-07-17T12:51:5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2"/>
    <d v="2023-07-17T12:51:5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26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3"/>
    <d v="2023-07-17T12:51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4"/>
    <d v="2023-07-17T12:51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5"/>
    <d v="2023-07-17T12:51:5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6"/>
    <d v="2023-07-17T12:51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7"/>
    <d v="2023-07-17T12:51:5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8"/>
    <d v="2023-07-17T12:51:5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9"/>
    <d v="2023-07-17T12:51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99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70"/>
    <d v="2023-07-17T12:51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71"/>
    <d v="2023-07-17T12:51:59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72"/>
    <d v="2023-07-17T12:51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74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75"/>
    <d v="2023-07-17T12:51:59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76"/>
    <d v="2023-07-17T12:51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3"/>
    <d v="2023-07-17T12:51:59"/>
    <n v="301"/>
    <n v="301"/>
    <m/>
    <m/>
    <n v="26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79"/>
    <d v="2023-07-17T12:51:59"/>
    <n v="738"/>
    <n v="738"/>
    <m/>
    <m/>
    <n v="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79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4"/>
    <d v="2023-07-17T12:51:59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80"/>
    <d v="2023-07-17T12:51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27"/>
    <d v="2023-07-17T12:51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28"/>
    <d v="2023-07-17T12:51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29"/>
    <d v="2023-07-17T12:51:5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30"/>
    <d v="2023-07-17T12:51:59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27"/>
    <d v="2023-07-17T12:51:59"/>
    <n v="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06"/>
    <d v="2023-07-17T12:51:5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6"/>
    <d v="2023-07-17T12:51:59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9"/>
    <d v="2023-07-17T12:51:5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51"/>
    <d v="2023-07-17T12:51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31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82"/>
    <d v="2023-07-17T12:51:59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82"/>
    <d v="2023-07-17T12:51:59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0"/>
    <d v="2023-07-17T12:51:59"/>
    <n v="955"/>
    <n v="955"/>
    <m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1"/>
    <d v="2023-07-17T12:51:59"/>
    <n v="893"/>
    <n v="893"/>
    <m/>
    <m/>
    <n v="8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83"/>
    <d v="2023-07-17T12:51:59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2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3"/>
    <d v="2023-07-17T12:51:5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44"/>
    <d v="2023-07-17T12:51:59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3"/>
    <d v="2023-07-17T12:51:59"/>
    <n v="1845"/>
    <n v="1845"/>
    <m/>
    <m/>
    <n v="1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83"/>
    <d v="2023-07-17T12:51:59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01"/>
    <d v="2023-07-17T12:51:59"/>
    <n v="125"/>
    <n v="125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16"/>
    <d v="2023-07-17T12:51:59"/>
    <n v="763"/>
    <n v="7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5"/>
    <d v="2023-07-17T12:51:59"/>
    <n v="738"/>
    <n v="7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6"/>
    <d v="2023-07-17T12:51:59"/>
    <n v="301"/>
    <n v="3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85"/>
    <d v="2023-07-17T12:51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25"/>
    <d v="2023-07-17T12:51:59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232"/>
    <d v="2023-07-17T12:51:5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84"/>
    <d v="2023-07-17T12:51:59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86"/>
    <d v="2023-07-17T12:51:59"/>
    <n v="62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9"/>
    <d v="2023-07-17T12:51:59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0"/>
    <d v="2023-07-17T12:51:5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28"/>
    <d v="2023-07-17T12:51:59"/>
    <n v="34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4"/>
    <x v="90"/>
    <x v="145"/>
    <d v="2023-07-17T12:51:59"/>
    <n v="103"/>
    <n v="51"/>
    <n v="3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13"/>
    <d v="2023-07-17T12:52:36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80"/>
    <d v="2023-07-17T12:52:36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206"/>
    <d v="2023-07-17T12:52:3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81"/>
    <d v="2023-07-17T12:52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16"/>
    <d v="2023-07-17T12:52:36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19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82"/>
    <d v="2023-07-17T12:52:3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20"/>
    <d v="2023-07-17T12:52:36"/>
    <n v="223"/>
    <n v="223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21"/>
    <d v="2023-07-17T12:52:36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83"/>
    <d v="2023-07-17T12:52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23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6"/>
    <d v="2023-07-17T12:52:36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84"/>
    <d v="2023-07-17T12:52:3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186"/>
    <d v="2023-07-17T12:52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9"/>
    <d v="2023-07-17T12:52:36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10"/>
    <d v="2023-07-17T12:52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128"/>
    <d v="2023-07-17T12:52:36"/>
    <n v="1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4"/>
    <x v="91"/>
    <x v="145"/>
    <d v="2023-07-17T12:52:36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40"/>
    <d v="2023-07-17T12:53:2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07"/>
    <d v="2023-07-17T12:53:23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2"/>
    <d v="2023-07-17T12:53:2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3"/>
    <d v="2023-07-17T12:53:2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4"/>
    <d v="2023-07-17T12:53:2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5"/>
    <d v="2023-07-17T12:53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6"/>
    <d v="2023-07-17T12:53:2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7"/>
    <d v="2023-07-17T12:53:2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8"/>
    <d v="2023-07-17T12:53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9"/>
    <d v="2023-07-17T12:53:2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99"/>
    <d v="2023-07-17T12:53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70"/>
    <d v="2023-07-17T12:53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71"/>
    <d v="2023-07-17T12:53:23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72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73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74"/>
    <d v="2023-07-17T12:53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75"/>
    <d v="2023-07-17T12:53:23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3"/>
    <d v="2023-07-17T12:53:23"/>
    <n v="316"/>
    <n v="316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79"/>
    <d v="2023-07-17T12:53:23"/>
    <n v="186"/>
    <n v="186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79"/>
    <d v="2023-07-17T12:53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4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80"/>
    <d v="2023-07-17T12:53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28"/>
    <d v="2023-07-17T12:53:2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30"/>
    <d v="2023-07-17T12:53:23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27"/>
    <d v="2023-07-17T12:53:23"/>
    <n v="43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06"/>
    <d v="2023-07-17T12:53:23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6"/>
    <d v="2023-07-17T12:53:23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9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54"/>
    <d v="2023-07-17T12:53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82"/>
    <d v="2023-07-17T12:53:23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82"/>
    <d v="2023-07-17T12:53:2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0"/>
    <d v="2023-07-17T12:53:23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1"/>
    <d v="2023-07-17T12:53:23"/>
    <n v="572"/>
    <n v="572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83"/>
    <d v="2023-07-17T12:53:2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2"/>
    <d v="2023-07-17T12:53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3"/>
    <d v="2023-07-17T12:53:2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44"/>
    <d v="2023-07-17T12:53:23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3"/>
    <d v="2023-07-17T12:53:23"/>
    <n v="734"/>
    <n v="734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83"/>
    <d v="2023-07-17T12:53:23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01"/>
    <d v="2023-07-17T12:53:23"/>
    <n v="117"/>
    <n v="117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16"/>
    <d v="2023-07-17T12:53:23"/>
    <n v="1006"/>
    <n v="10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5"/>
    <d v="2023-07-17T12:53:23"/>
    <n v="186"/>
    <n v="1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6"/>
    <d v="2023-07-17T12:53:23"/>
    <n v="316"/>
    <n v="3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85"/>
    <d v="2023-07-17T12:53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25"/>
    <d v="2023-07-17T12:53:2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232"/>
    <d v="2023-07-17T12:53:23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84"/>
    <d v="2023-07-17T12:53:23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86"/>
    <d v="2023-07-17T12:53:23"/>
    <n v="46"/>
    <n v="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9"/>
    <d v="2023-07-17T12:53:23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0"/>
    <d v="2023-07-17T12:53:23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28"/>
    <d v="2023-07-17T12:53:23"/>
    <n v="23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92"/>
    <x v="145"/>
    <d v="2023-07-17T12:53:23"/>
    <n v="104"/>
    <n v="67"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16"/>
    <d v="2023-07-17T12:54:12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19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82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20"/>
    <d v="2023-07-17T12:54:12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21"/>
    <d v="2023-07-17T12:54:12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83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23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3"/>
    <d v="2023-07-17T12:54:12"/>
    <n v="413"/>
    <n v="413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9"/>
    <d v="2023-07-17T12:54:12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10"/>
    <d v="2023-07-17T12:54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3"/>
    <x v="128"/>
    <d v="2023-07-17T12:54:12"/>
    <n v="14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29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30"/>
    <d v="2023-07-17T12:55:1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30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31"/>
    <d v="2023-07-17T12:55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24"/>
    <d v="2023-07-17T12:55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26"/>
    <d v="2023-07-17T12:55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35"/>
    <d v="2023-07-17T12:55:1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90"/>
    <d v="2023-07-17T12:55:1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37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38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52"/>
    <d v="2023-07-17T12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54"/>
    <d v="2023-07-17T12:55:1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31"/>
    <d v="2023-07-17T12:55:1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92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93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55"/>
    <d v="2023-07-17T12:55:1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94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58"/>
    <d v="2023-07-17T12:55:1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27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97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98"/>
    <d v="2023-07-17T12:55:1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61"/>
    <d v="2023-07-17T12:55:1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62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56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02"/>
    <d v="2023-07-17T12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71"/>
    <d v="2023-07-17T12:55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04"/>
    <d v="2023-07-17T12:5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72"/>
    <d v="2023-07-17T12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39"/>
    <d v="2023-07-17T12:5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78"/>
    <d v="2023-07-17T12:55:1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6"/>
    <d v="2023-07-17T12:55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20"/>
    <d v="2023-07-17T12:55:1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44"/>
    <d v="2023-07-17T12:55:11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0"/>
    <d v="2023-07-17T12:5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11"/>
    <d v="2023-07-17T12:55:1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46"/>
    <d v="2023-07-17T12:55:1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6"/>
    <d v="2023-07-17T12:55:1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9"/>
    <d v="2023-07-17T12:55:1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1"/>
    <d v="2023-07-17T12:55:11"/>
    <n v="180"/>
    <m/>
    <m/>
    <m/>
    <m/>
    <n v="11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94"/>
    <x v="12"/>
    <d v="2023-07-17T12:55:11"/>
    <n v="2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31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24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34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35"/>
    <d v="2023-07-17T14:59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38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54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92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55"/>
    <d v="2023-07-17T14:5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56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58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95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60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61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62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16"/>
    <d v="2023-07-17T14:59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20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21"/>
    <d v="2023-07-17T14:59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83"/>
    <d v="2023-07-17T14:5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44"/>
    <d v="2023-07-17T14:59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3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9"/>
    <d v="2023-07-17T14:5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13"/>
    <x v="95"/>
    <x v="129"/>
    <d v="2023-07-17T14:59: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31"/>
    <d v="2023-07-17T15:00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24"/>
    <d v="2023-07-17T15:0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32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34"/>
    <d v="2023-07-17T15:00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35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91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38"/>
    <d v="2023-07-17T15:00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54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92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55"/>
    <d v="2023-07-17T15:00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56"/>
    <d v="2023-07-17T15:00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58"/>
    <d v="2023-07-17T15:00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95"/>
    <d v="2023-07-17T15:00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60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61"/>
    <d v="2023-07-17T15:0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62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02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71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72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73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77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3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26"/>
    <d v="2023-07-17T15:00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79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80"/>
    <d v="2023-07-17T15:00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6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20"/>
    <d v="2023-07-17T15:00:4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21"/>
    <d v="2023-07-17T15:00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83"/>
    <d v="2023-07-17T15:00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44"/>
    <d v="2023-07-17T15:00:4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3"/>
    <d v="2023-07-17T15:00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84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5"/>
    <d v="2023-07-17T15:00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6"/>
    <d v="2023-07-17T15:00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125"/>
    <d v="2023-07-17T15:00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13"/>
    <x v="96"/>
    <x v="9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24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34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35"/>
    <d v="2023-07-17T15:01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36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38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92"/>
    <d v="2023-07-17T15:01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55"/>
    <d v="2023-07-17T15:01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56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58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95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60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61"/>
    <d v="2023-07-17T15:01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62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102"/>
    <d v="2023-07-17T15:01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72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13"/>
    <d v="2023-07-17T15:01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79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16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82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20"/>
    <d v="2023-07-17T15:01:2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21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44"/>
    <d v="2023-07-17T15:01:2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0"/>
    <d v="2023-07-17T15:01:2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3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5"/>
    <d v="2023-07-17T15:01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6"/>
    <d v="2023-07-17T15:01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13"/>
    <x v="97"/>
    <x v="9"/>
    <d v="2023-07-17T15:01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177"/>
    <d v="2023-07-17T15:02:14"/>
    <n v="1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13"/>
    <d v="2023-07-17T15:02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78"/>
    <d v="2023-07-17T15:02:14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16"/>
    <d v="2023-07-17T15:02:14"/>
    <n v="6"/>
    <n v="6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20"/>
    <d v="2023-07-17T15:02:1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21"/>
    <d v="2023-07-17T15:02:1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83"/>
    <d v="2023-07-17T15:02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44"/>
    <d v="2023-07-17T15:02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3"/>
    <d v="2023-07-17T15:02:14"/>
    <n v="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184"/>
    <d v="2023-07-17T15:02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6"/>
    <d v="2023-07-17T15:02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13"/>
    <x v="98"/>
    <x v="9"/>
    <d v="2023-07-17T15:02:1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24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26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197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38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92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55"/>
    <d v="2023-07-17T15:04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56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58"/>
    <d v="2023-07-17T15:04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95"/>
    <d v="2023-07-17T15:04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61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73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141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233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142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13"/>
    <d v="2023-07-17T15:04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16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20"/>
    <d v="2023-07-17T15:04:1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43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44"/>
    <d v="2023-07-17T15:04:1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112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6"/>
    <d v="2023-07-17T15:04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8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7"/>
    <x v="99"/>
    <x v="9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130"/>
    <d v="2023-07-17T15:05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31"/>
    <d v="2023-07-17T15:05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24"/>
    <d v="2023-07-17T15:05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26"/>
    <d v="2023-07-17T15:05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197"/>
    <d v="2023-07-17T15:05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38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92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55"/>
    <d v="2023-07-17T15:05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56"/>
    <d v="2023-07-17T15:05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58"/>
    <d v="2023-07-17T15:05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95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60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61"/>
    <d v="2023-07-17T15:05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71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72"/>
    <d v="2023-07-17T15:0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73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141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233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142"/>
    <d v="2023-07-17T15:0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13"/>
    <d v="2023-07-17T15:05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78"/>
    <d v="2023-07-17T15:05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16"/>
    <d v="2023-07-17T15:05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150"/>
    <d v="2023-07-17T15:05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20"/>
    <d v="2023-07-17T15:05:10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43"/>
    <d v="2023-07-17T15:05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44"/>
    <d v="2023-07-17T15:05:10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6"/>
    <d v="2023-07-17T15:05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8"/>
    <d v="2023-07-17T15:05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7"/>
    <x v="100"/>
    <x v="9"/>
    <d v="2023-07-17T15:05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29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31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24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26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197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38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132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56"/>
    <d v="2023-07-17T15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58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95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60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61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63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71"/>
    <d v="2023-07-17T15:0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141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233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78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16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20"/>
    <d v="2023-07-17T15:06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44"/>
    <d v="2023-07-17T15:06:0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6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7"/>
    <x v="101"/>
    <x v="9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30"/>
    <d v="2023-07-17T15:07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31"/>
    <d v="2023-07-17T15:07:0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24"/>
    <d v="2023-07-17T15:07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26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97"/>
    <d v="2023-07-17T15:07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51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38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92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55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56"/>
    <d v="2023-07-17T15:07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58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95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61"/>
    <d v="2023-07-17T15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02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71"/>
    <d v="2023-07-17T15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41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233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42"/>
    <d v="2023-07-17T15:0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3"/>
    <d v="2023-07-17T15:07:0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78"/>
    <d v="2023-07-17T15:07:04"/>
    <n v="36"/>
    <m/>
    <n v="36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6"/>
    <d v="2023-07-17T15:07:0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9"/>
    <d v="2023-07-17T15:07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20"/>
    <d v="2023-07-17T15:07:0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21"/>
    <d v="2023-07-17T15:07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43"/>
    <d v="2023-07-17T15:07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44"/>
    <d v="2023-07-17T15:07:04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0"/>
    <d v="2023-07-17T15:07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49"/>
    <d v="2023-07-17T15:07:0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6"/>
    <d v="2023-07-17T15:07:0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8"/>
    <d v="2023-07-17T15:07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9"/>
    <d v="2023-07-17T15:07:0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7"/>
    <x v="102"/>
    <x v="10"/>
    <d v="2023-07-17T15:07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24"/>
    <d v="2023-07-17T15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34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35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38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92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55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56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58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60"/>
    <d v="2023-07-17T15:0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61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102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71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72"/>
    <d v="2023-07-17T15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13"/>
    <d v="2023-07-17T15:08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16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20"/>
    <d v="2023-07-17T15:08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21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83"/>
    <d v="2023-07-17T15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44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6"/>
    <d v="2023-07-17T15:08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13"/>
    <x v="103"/>
    <x v="9"/>
    <d v="2023-07-17T15:0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24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197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38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92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55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56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58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95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61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63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102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141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233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13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126"/>
    <d v="2023-07-17T15:17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78"/>
    <d v="2023-07-17T15:17:2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16"/>
    <d v="2023-07-17T15:17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154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82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20"/>
    <d v="2023-07-17T15:17:2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21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44"/>
    <d v="2023-07-17T15:17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3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6"/>
    <d v="2023-07-17T15:17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7"/>
    <x v="104"/>
    <x v="9"/>
    <d v="2023-07-17T15:17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29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30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31"/>
    <d v="2023-07-17T15:18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24"/>
    <d v="2023-07-17T15:18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26"/>
    <d v="2023-07-17T15:18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97"/>
    <d v="2023-07-17T15:18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51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38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92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55"/>
    <d v="2023-07-17T15:18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56"/>
    <d v="2023-07-17T15:18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58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95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60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61"/>
    <d v="2023-07-17T15:18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63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02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71"/>
    <d v="2023-07-17T15:1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72"/>
    <d v="2023-07-17T15:1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73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41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233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42"/>
    <d v="2023-07-17T15:18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3"/>
    <d v="2023-07-17T15:18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78"/>
    <d v="2023-07-17T15:18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6"/>
    <d v="2023-07-17T15:18:5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9"/>
    <d v="2023-07-17T15:18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50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20"/>
    <d v="2023-07-17T15:18:55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21"/>
    <d v="2023-07-17T15:18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43"/>
    <d v="2023-07-17T15:18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44"/>
    <d v="2023-07-17T15:18:55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2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3"/>
    <d v="2023-07-17T15:18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6"/>
    <d v="2023-07-17T15:18:5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8"/>
    <d v="2023-07-17T15:18:5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9"/>
    <d v="2023-07-17T15:18:5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7"/>
    <x v="105"/>
    <x v="10"/>
    <d v="2023-07-17T15:18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24"/>
    <d v="2023-07-17T15:20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26"/>
    <d v="2023-07-17T15:2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97"/>
    <d v="2023-07-17T15:20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38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54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92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55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56"/>
    <d v="2023-07-17T15:2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58"/>
    <d v="2023-07-17T15:20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95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60"/>
    <d v="2023-07-17T15:2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61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71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41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233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42"/>
    <d v="2023-07-17T15:2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78"/>
    <d v="2023-07-17T15:20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6"/>
    <d v="2023-07-17T15:20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9"/>
    <d v="2023-07-17T15:2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54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51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50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82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20"/>
    <d v="2023-07-17T15:20:06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21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43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44"/>
    <d v="2023-07-17T15:20:06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3"/>
    <d v="2023-07-17T15:20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6"/>
    <d v="2023-07-17T15:20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8"/>
    <d v="2023-07-17T15:20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9"/>
    <d v="2023-07-17T15:20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7"/>
    <x v="106"/>
    <x v="10"/>
    <d v="2023-07-17T15:20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30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31"/>
    <d v="2023-07-17T15:21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24"/>
    <d v="2023-07-17T15:21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2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97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38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92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55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5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58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95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61"/>
    <d v="2023-07-17T15:21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41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233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42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3"/>
    <d v="2023-07-17T15:21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78"/>
    <d v="2023-07-17T15:21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6"/>
    <d v="2023-07-17T15:21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54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150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82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20"/>
    <d v="2023-07-17T15:21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21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43"/>
    <d v="2023-07-17T15:21:07"/>
    <n v="3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44"/>
    <d v="2023-07-17T15:21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6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8"/>
    <d v="2023-07-17T15:21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7"/>
    <x v="107"/>
    <x v="9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29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30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31"/>
    <d v="2023-07-17T15:34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24"/>
    <d v="2023-07-17T15:34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26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97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38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92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55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56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58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59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95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61"/>
    <d v="2023-07-17T15:34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63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36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02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71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72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73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41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233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42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3"/>
    <d v="2023-07-17T15:34:3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6"/>
    <d v="2023-07-17T15:34:3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9"/>
    <d v="2023-07-17T15:34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54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82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20"/>
    <d v="2023-07-17T15:34:3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43"/>
    <d v="2023-07-17T15:34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44"/>
    <d v="2023-07-17T15:34:31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6"/>
    <d v="2023-07-17T15:34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8"/>
    <d v="2023-07-17T15:34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9"/>
    <d v="2023-07-17T15:34:3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7"/>
    <x v="108"/>
    <x v="10"/>
    <d v="2023-07-17T15:34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31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24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26"/>
    <d v="2023-07-17T15:36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197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38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92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55"/>
    <d v="2023-07-17T15:36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56"/>
    <d v="2023-07-17T15:36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58"/>
    <d v="2023-07-17T15:36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95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60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61"/>
    <d v="2023-07-17T15:36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102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72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141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233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142"/>
    <d v="2023-07-17T15:3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13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16"/>
    <d v="2023-07-17T15:3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20"/>
    <d v="2023-07-17T15:36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43"/>
    <d v="2023-07-17T15:36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44"/>
    <d v="2023-07-17T15:36:2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1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6"/>
    <d v="2023-07-17T15:36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8"/>
    <d v="2023-07-17T15:36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7"/>
    <x v="109"/>
    <x v="9"/>
    <d v="2023-07-17T15:36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31"/>
    <d v="2023-07-17T15:37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24"/>
    <d v="2023-07-17T15:37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26"/>
    <d v="2023-07-17T15:37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97"/>
    <d v="2023-07-17T15:37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38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92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55"/>
    <d v="2023-07-17T15:37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56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58"/>
    <d v="2023-07-17T15:37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95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61"/>
    <d v="2023-07-17T15:37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02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71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41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233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42"/>
    <d v="2023-07-17T15:3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3"/>
    <d v="2023-07-17T15:37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78"/>
    <d v="2023-07-17T15:37:3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6"/>
    <d v="2023-07-17T15:37:3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9"/>
    <d v="2023-07-17T15:3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50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82"/>
    <d v="2023-07-17T15:3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20"/>
    <d v="2023-07-17T15:37:37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21"/>
    <d v="2023-07-17T15:37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43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44"/>
    <d v="2023-07-17T15:37:3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0"/>
    <d v="2023-07-17T15:37:3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6"/>
    <d v="2023-07-17T15:37:3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8"/>
    <d v="2023-07-17T15:37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9"/>
    <d v="2023-07-17T15:37:3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7"/>
    <x v="110"/>
    <x v="10"/>
    <d v="2023-07-17T15:3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24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197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38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92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56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58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95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61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71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72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141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142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13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78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16"/>
    <d v="2023-07-17T15:38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151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150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82"/>
    <d v="2023-07-17T15:38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20"/>
    <d v="2023-07-17T15:38:4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21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43"/>
    <d v="2023-07-17T15:3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44"/>
    <d v="2023-07-17T15:38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3"/>
    <d v="2023-07-17T15:38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6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8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7"/>
    <x v="111"/>
    <x v="9"/>
    <d v="2023-07-17T15:38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9"/>
    <d v="2023-07-17T15:4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30"/>
    <d v="2023-07-17T15:42:0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31"/>
    <d v="2023-07-17T15:42:00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4"/>
    <d v="2023-07-17T15:42:00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32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6"/>
    <d v="2023-07-17T15:42:00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34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88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35"/>
    <d v="2023-07-17T15:42:00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38"/>
    <d v="2023-07-17T15:42:0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92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92"/>
    <d v="2023-07-17T15:42:00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55"/>
    <d v="2023-07-17T15:42:00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56"/>
    <d v="2023-07-17T15:42:00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58"/>
    <d v="2023-07-17T15:42:00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59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95"/>
    <d v="2023-07-17T15:42:00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7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8"/>
    <d v="2023-07-17T15:42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0"/>
    <d v="2023-07-17T15:42:0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1"/>
    <d v="2023-07-17T15:42:0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2"/>
    <d v="2023-07-17T15:42:0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3"/>
    <d v="2023-07-17T15:42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4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42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7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8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02"/>
    <d v="2023-07-17T15:42:0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37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71"/>
    <d v="2023-07-17T15:42:0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03"/>
    <d v="2023-07-17T15:4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72"/>
    <d v="2023-07-17T15:42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73"/>
    <d v="2023-07-17T15:4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39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75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06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40"/>
    <d v="2023-07-17T15:42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41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33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42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43"/>
    <d v="2023-07-17T15:42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3"/>
    <d v="2023-07-17T15:42:00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78"/>
    <d v="2023-07-17T15:42:00"/>
    <n v="209"/>
    <m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4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80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6"/>
    <d v="2023-07-17T15:42:00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9"/>
    <d v="2023-07-17T15:42:0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0"/>
    <d v="2023-07-17T15:42:00"/>
    <n v="257"/>
    <m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1"/>
    <d v="2023-07-17T15:42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23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43"/>
    <d v="2023-07-17T15:42:00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44"/>
    <d v="2023-07-17T15:42:00"/>
    <n v="0"/>
    <m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0"/>
    <d v="2023-07-17T15:42:0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3"/>
    <d v="2023-07-17T15:42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6"/>
    <d v="2023-07-17T15:42:00"/>
    <n v="370"/>
    <n v="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25"/>
    <d v="2023-07-17T15:42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8"/>
    <d v="2023-07-17T15:42:00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9"/>
    <d v="2023-07-17T15:42:00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7"/>
    <x v="112"/>
    <x v="10"/>
    <d v="2023-07-17T15:42:00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9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30"/>
    <d v="2023-07-17T16:32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0"/>
    <d v="2023-07-17T16:32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1"/>
    <d v="2023-07-17T16:32:30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4"/>
    <d v="2023-07-17T16:32:30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2"/>
    <d v="2023-07-17T16:32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91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6"/>
    <d v="2023-07-17T16:32:30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4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5"/>
    <d v="2023-07-17T16:32:30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0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1"/>
    <d v="2023-07-17T16:3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8"/>
    <d v="2023-07-17T16:32:30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52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31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2"/>
    <d v="2023-07-17T16:32:30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34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55"/>
    <d v="2023-07-17T16:32:3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56"/>
    <d v="2023-07-17T16:32:30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4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35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58"/>
    <d v="2023-07-17T16:32:30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59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35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5"/>
    <d v="2023-07-17T16:32:3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7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8"/>
    <d v="2023-07-17T16:3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0"/>
    <d v="2023-07-17T16:32:3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7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55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1"/>
    <d v="2023-07-17T16:32:3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2"/>
    <d v="2023-07-17T16:32:30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00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3"/>
    <d v="2023-07-17T16:32:3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4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5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41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42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36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8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9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02"/>
    <d v="2023-07-17T16:32:3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70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03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04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72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73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39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57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75"/>
    <d v="2023-07-17T16:32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06"/>
    <d v="2023-07-17T16:3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3"/>
    <d v="2023-07-17T16:32:30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26"/>
    <d v="2023-07-17T16:32:3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04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59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4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5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27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06"/>
    <d v="2023-07-17T16:32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07"/>
    <d v="2023-07-17T16:32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6"/>
    <d v="2023-07-17T16:32:30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7"/>
    <d v="2023-07-17T16:32:3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9"/>
    <d v="2023-07-17T16:32:3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54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50"/>
    <d v="2023-07-17T16:32:3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82"/>
    <d v="2023-07-17T16:32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0"/>
    <d v="2023-07-17T16:32:30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1"/>
    <d v="2023-07-17T16:32:3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83"/>
    <d v="2023-07-17T16:32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3"/>
    <d v="2023-07-17T16:3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44"/>
    <d v="2023-07-17T16:32:30"/>
    <n v="494"/>
    <m/>
    <n v="494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0"/>
    <d v="2023-07-17T16:32:3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2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3"/>
    <d v="2023-07-17T16:32:3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11"/>
    <d v="2023-07-17T16:32:30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5"/>
    <d v="2023-07-17T16:32:3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6"/>
    <d v="2023-07-17T16:32:30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25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7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84"/>
    <d v="2023-07-17T16:32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9"/>
    <d v="2023-07-17T16:32:30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0"/>
    <d v="2023-07-17T16:32:30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60"/>
    <d v="2023-07-17T16:32:3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1"/>
    <x v="4"/>
    <x v="12"/>
    <d v="2023-07-17T16:32:3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30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0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1"/>
    <d v="2023-07-17T16:33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24"/>
    <d v="2023-07-17T16:33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2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4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5"/>
    <d v="2023-07-17T16:33:1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6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91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8"/>
    <d v="2023-07-17T16:33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52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54"/>
    <d v="2023-07-17T16:33:1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31"/>
    <d v="2023-07-17T16:33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92"/>
    <d v="2023-07-17T16:33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32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55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56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94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35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58"/>
    <d v="2023-07-17T16:33:1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59"/>
    <d v="2023-07-17T16:33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95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28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60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97"/>
    <d v="2023-07-17T16:33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98"/>
    <d v="2023-07-17T16:33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61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62"/>
    <d v="2023-07-17T16:33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63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64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02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71"/>
    <d v="2023-07-17T16:33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236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38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75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07"/>
    <d v="2023-07-17T16:33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08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42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43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3"/>
    <d v="2023-07-17T16:33:19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6"/>
    <d v="2023-07-17T16:33:19"/>
    <n v="156"/>
    <n v="65"/>
    <n v="91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47"/>
    <d v="2023-07-17T16:33:19"/>
    <n v="0"/>
    <m/>
    <n v="0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9"/>
    <d v="2023-07-17T16:33:19"/>
    <n v="8"/>
    <n v="3"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54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51"/>
    <d v="2023-07-17T16:33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82"/>
    <d v="2023-07-17T16:33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20"/>
    <d v="2023-07-17T16:33:19"/>
    <n v="576"/>
    <m/>
    <n v="576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21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83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23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44"/>
    <d v="2023-07-17T16:33:19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0"/>
    <d v="2023-07-17T16:33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3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6"/>
    <d v="2023-07-17T16:33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9"/>
    <d v="2023-07-17T16:33:19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2"/>
    <x v="113"/>
    <x v="10"/>
    <d v="2023-07-17T16:33:1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9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30"/>
    <d v="2023-07-17T16:34:2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0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1"/>
    <d v="2023-07-17T16:34:21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4"/>
    <d v="2023-07-17T16:34:21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2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91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4"/>
    <d v="2023-07-17T16:34:2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88"/>
    <d v="2023-07-17T16:34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5"/>
    <d v="2023-07-17T16:34:21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6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7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38"/>
    <d v="2023-07-17T16:34:21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52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53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54"/>
    <d v="2023-07-17T16:34:2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31"/>
    <d v="2023-07-17T16:34:21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92"/>
    <d v="2023-07-17T16:34:21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32"/>
    <d v="2023-07-17T16:34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34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55"/>
    <d v="2023-07-17T16:34:21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56"/>
    <d v="2023-07-17T16:34:21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37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94"/>
    <d v="2023-07-17T16:34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35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58"/>
    <d v="2023-07-17T16:34:21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59"/>
    <d v="2023-07-17T16:34:2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95"/>
    <d v="2023-07-17T16:34:21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8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60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97"/>
    <d v="2023-07-17T16:34:21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98"/>
    <d v="2023-07-17T16:34:2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61"/>
    <d v="2023-07-17T16:34:21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62"/>
    <d v="2023-07-17T16:34:21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63"/>
    <d v="2023-07-17T16:34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64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42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36"/>
    <d v="2023-07-17T16:34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02"/>
    <d v="2023-07-17T16:34:2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71"/>
    <d v="2023-07-17T16:34:21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03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04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72"/>
    <d v="2023-07-17T16:34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73"/>
    <d v="2023-07-17T16:34:2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38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39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75"/>
    <d v="2023-07-17T16:34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06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07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08"/>
    <d v="2023-07-17T16:34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42"/>
    <d v="2023-07-17T16:3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3"/>
    <d v="2023-07-17T16:34:21"/>
    <n v="180"/>
    <m/>
    <n v="180"/>
    <m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10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18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05"/>
    <d v="2023-07-17T16:34:21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40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41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11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12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207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50"/>
    <d v="2023-07-17T16:34:2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6"/>
    <d v="2023-07-17T16:34:21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84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85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2"/>
    <x v="114"/>
    <x v="12"/>
    <d v="2023-07-17T16:34:21"/>
    <n v="75"/>
    <n v="5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2"/>
    <x v="115"/>
    <x v="16"/>
    <d v="2023-07-17T16:35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2"/>
    <x v="115"/>
    <x v="150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2"/>
    <x v="115"/>
    <x v="20"/>
    <d v="2023-07-17T16:35:2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2"/>
    <x v="115"/>
    <x v="21"/>
    <d v="2023-07-17T16:35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2"/>
    <x v="115"/>
    <x v="83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2"/>
    <x v="115"/>
    <x v="3"/>
    <d v="2023-07-17T16:35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2"/>
    <x v="115"/>
    <x v="9"/>
    <d v="2023-07-17T16:3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26"/>
    <d v="2023-07-17T16:36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78"/>
    <d v="2023-07-17T16:3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6"/>
    <d v="2023-07-17T16:36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7"/>
    <d v="2023-07-17T16:36:4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47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9"/>
    <d v="2023-07-17T16:3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81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82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20"/>
    <d v="2023-07-17T16:36:43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21"/>
    <d v="2023-07-17T16:36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83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3"/>
    <d v="2023-07-17T16:36:4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6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9"/>
    <d v="2023-07-17T16:36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0"/>
    <d v="2023-07-17T16:36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60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16"/>
    <x v="148"/>
    <d v="2023-07-17T16:36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1"/>
    <x v="117"/>
    <x v="78"/>
    <d v="2023-07-17T16:37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1"/>
    <x v="117"/>
    <x v="16"/>
    <d v="2023-07-17T16:37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1"/>
    <x v="117"/>
    <x v="20"/>
    <d v="2023-07-17T16:37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1"/>
    <x v="117"/>
    <x v="21"/>
    <d v="2023-07-17T16:37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1"/>
    <x v="117"/>
    <x v="3"/>
    <d v="2023-07-17T16:3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1"/>
    <x v="117"/>
    <x v="6"/>
    <d v="2023-07-17T16:37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1"/>
    <x v="117"/>
    <x v="9"/>
    <d v="2023-07-17T16:37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13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127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16"/>
    <d v="2023-07-17T16:38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151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21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23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43"/>
    <d v="2023-07-17T16:38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3"/>
    <d v="2023-07-17T16:38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6"/>
    <d v="2023-07-17T16:38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84"/>
    <d v="2023-07-17T16:3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8"/>
    <d v="2023-07-17T16:38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9"/>
    <d v="2023-07-17T16:38:0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9"/>
    <x v="118"/>
    <x v="12"/>
    <d v="2023-07-17T16:38:0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13"/>
    <d v="2023-07-17T16:3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16"/>
    <d v="2023-07-17T16:38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21"/>
    <d v="2023-07-17T16:3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43"/>
    <d v="2023-07-17T16:38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3"/>
    <d v="2023-07-17T16:38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6"/>
    <d v="2023-07-17T16:38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8"/>
    <d v="2023-07-17T16:38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9"/>
    <d v="2023-07-17T16:38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152"/>
    <d v="2023-07-17T16:38:43"/>
    <n v="10"/>
    <m/>
    <n v="5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9"/>
    <x v="119"/>
    <x v="12"/>
    <d v="2023-07-17T16:38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13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16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23"/>
    <d v="2023-07-17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43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3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6"/>
    <d v="2023-07-17T16:3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8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9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9"/>
    <x v="120"/>
    <x v="12"/>
    <d v="2023-07-17T16:39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13"/>
    <d v="2023-07-17T16:4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16"/>
    <d v="2023-07-17T16:40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151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150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43"/>
    <d v="2023-07-17T16:4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3"/>
    <d v="2023-07-17T16:40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6"/>
    <d v="2023-07-17T16:40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8"/>
    <d v="2023-07-17T16:40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9"/>
    <d v="2023-07-17T16:40:1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9"/>
    <x v="121"/>
    <x v="152"/>
    <d v="2023-07-17T16:4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126"/>
    <d v="2023-07-17T16:41:0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16"/>
    <d v="2023-07-17T16:41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17"/>
    <d v="2023-07-17T16:41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82"/>
    <d v="2023-07-17T16:41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20"/>
    <d v="2023-07-17T16:41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21"/>
    <d v="2023-07-17T16:41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83"/>
    <d v="2023-07-17T16:4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43"/>
    <d v="2023-07-17T16:41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3"/>
    <d v="2023-07-17T16:41:0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6"/>
    <d v="2023-07-17T16:41:07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8"/>
    <d v="2023-07-17T16:41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9"/>
    <d v="2023-07-17T16:41:0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22"/>
    <x v="160"/>
    <d v="2023-07-17T16:41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126"/>
    <d v="2023-07-17T16:41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16"/>
    <d v="2023-07-17T16:4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17"/>
    <d v="2023-07-17T16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20"/>
    <d v="2023-07-17T16:41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21"/>
    <d v="2023-07-17T16:4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6"/>
    <d v="2023-07-17T16:41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9"/>
    <d v="2023-07-17T16:4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"/>
    <x v="123"/>
    <x v="160"/>
    <d v="2023-07-17T16:4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200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4"/>
    <d v="2023-07-17T16:42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6"/>
    <d v="2023-07-17T16:42:4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7"/>
    <d v="2023-07-17T16:42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8"/>
    <d v="2023-07-17T16:42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47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9"/>
    <d v="2023-07-17T16:42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54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20"/>
    <d v="2023-07-17T16:42:4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21"/>
    <d v="2023-07-17T16:42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83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23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3"/>
    <d v="2023-07-17T16:42:4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202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25"/>
    <d v="2023-07-17T16:42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9"/>
    <d v="2023-07-17T16:42:4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47"/>
    <d v="2023-07-17T16:42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0"/>
    <d v="2023-07-17T16:42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60"/>
    <d v="2023-07-17T16:42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1"/>
    <x v="124"/>
    <x v="148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1"/>
    <x v="125"/>
    <x v="126"/>
    <d v="2023-07-17T16:44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1"/>
    <x v="125"/>
    <x v="17"/>
    <d v="2023-07-17T16:44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1"/>
    <x v="125"/>
    <x v="20"/>
    <d v="2023-07-17T16:44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1"/>
    <x v="125"/>
    <x v="6"/>
    <d v="2023-07-17T16:44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1"/>
    <x v="125"/>
    <x v="160"/>
    <d v="2023-07-17T16:44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1"/>
    <x v="126"/>
    <x v="126"/>
    <d v="2023-07-17T16:4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1"/>
    <x v="126"/>
    <x v="16"/>
    <d v="2023-07-17T16:45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1"/>
    <x v="126"/>
    <x v="20"/>
    <d v="2023-07-17T16:45:0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1"/>
    <x v="126"/>
    <x v="6"/>
    <d v="2023-07-17T16:45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1"/>
    <x v="126"/>
    <x v="9"/>
    <d v="2023-07-17T16:4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14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180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127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16"/>
    <d v="2023-07-17T16:4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17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82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20"/>
    <d v="2023-07-17T16:46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21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3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125"/>
    <d v="2023-07-17T16:4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84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85"/>
    <d v="2023-07-17T16:46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9"/>
    <d v="2023-07-17T16:4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"/>
    <x v="127"/>
    <x v="160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6"/>
    <x v="128"/>
    <x v="159"/>
    <d v="2023-11-22T16:0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6"/>
    <x v="128"/>
    <x v="5"/>
    <d v="2023-11-22T16:0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6"/>
    <x v="128"/>
    <x v="12"/>
    <d v="2023-11-22T16:04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31"/>
    <d v="2023-07-17T16:4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24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35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92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55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56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58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60"/>
    <d v="2023-07-17T16:4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61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70"/>
    <d v="2023-07-17T16:4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16"/>
    <d v="2023-07-17T16:4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20"/>
    <d v="2023-07-17T16:4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21"/>
    <d v="2023-07-17T16:4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44"/>
    <d v="2023-07-17T16:48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12"/>
    <x v="129"/>
    <x v="9"/>
    <d v="2023-07-17T16:4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9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0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0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1"/>
    <d v="2023-07-17T16:49:46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4"/>
    <d v="2023-07-17T16:49:46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2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6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4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5"/>
    <d v="2023-07-17T16:49:46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6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7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8"/>
    <d v="2023-07-17T16:49:4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2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3"/>
    <d v="2023-07-17T16:49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4"/>
    <d v="2023-07-17T16:49:4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1"/>
    <d v="2023-07-17T16:49:4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92"/>
    <d v="2023-07-17T16:49:46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2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3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4"/>
    <d v="2023-07-17T16:49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5"/>
    <d v="2023-07-17T16:49:4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6"/>
    <d v="2023-07-17T16:49:46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94"/>
    <d v="2023-07-17T16:49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7"/>
    <d v="2023-07-17T16:49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5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8"/>
    <d v="2023-07-17T16:49:4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9"/>
    <d v="2023-07-17T16:49:4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95"/>
    <d v="2023-07-17T16:49:46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8"/>
    <d v="2023-07-17T16:49:4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60"/>
    <d v="2023-07-17T16:49:46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97"/>
    <d v="2023-07-17T16:49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98"/>
    <d v="2023-07-17T16:49:4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61"/>
    <d v="2023-07-17T16:49:46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62"/>
    <d v="2023-07-17T16:49:46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63"/>
    <d v="2023-07-17T16:49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64"/>
    <d v="2023-07-17T16:49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42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6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02"/>
    <d v="2023-07-17T16:49:46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71"/>
    <d v="2023-07-17T16:49:4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04"/>
    <d v="2023-07-17T16:49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8"/>
    <d v="2023-07-17T16:49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72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38"/>
    <d v="2023-07-17T16:49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75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42"/>
    <d v="2023-07-17T16:49:4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09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3"/>
    <d v="2023-07-17T16:49:46"/>
    <n v="162"/>
    <m/>
    <n v="162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04"/>
    <d v="2023-07-17T16:49:46"/>
    <n v="1"/>
    <m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59"/>
    <d v="2023-07-17T16:49:46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5"/>
    <d v="2023-07-17T16:49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6"/>
    <d v="2023-07-17T16:49:46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9"/>
    <d v="2023-07-17T16:49:46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50"/>
    <d v="2023-07-17T16:49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0"/>
    <d v="2023-07-17T16:49:46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3"/>
    <d v="2023-07-17T16:49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43"/>
    <d v="2023-07-17T16:49:4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44"/>
    <d v="2023-07-17T16:49:46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0"/>
    <d v="2023-07-17T16:49:4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"/>
    <d v="2023-07-17T16:49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2"/>
    <d v="2023-07-17T16:49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3"/>
    <d v="2023-07-17T16:49:46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17"/>
    <d v="2023-07-17T16:49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19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22"/>
    <d v="2023-07-17T16:49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23"/>
    <d v="2023-07-17T16:49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5"/>
    <d v="2023-07-17T16:49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6"/>
    <d v="2023-07-17T16:49:4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7"/>
    <d v="2023-07-17T16:49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8"/>
    <d v="2023-07-17T16:49:4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9"/>
    <d v="2023-07-17T16:49:46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0"/>
    <d v="2023-07-17T16:49:46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2"/>
    <x v="130"/>
    <x v="12"/>
    <d v="2023-07-17T16:4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9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30"/>
    <d v="2023-07-17T16:50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0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1"/>
    <d v="2023-07-17T16:50:5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4"/>
    <d v="2023-07-17T16:50:59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2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43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4"/>
    <d v="2023-07-17T16:50:59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88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5"/>
    <d v="2023-07-17T16:50:59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90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6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7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8"/>
    <d v="2023-07-17T16:50:5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2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3"/>
    <d v="2023-07-17T16:5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4"/>
    <d v="2023-07-17T16:50:5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31"/>
    <d v="2023-07-17T16:50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92"/>
    <d v="2023-07-17T16:50:59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44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33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5"/>
    <d v="2023-07-17T16:50:5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6"/>
    <d v="2023-07-17T16:50:59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94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7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35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8"/>
    <d v="2023-07-17T16:50:5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9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45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95"/>
    <d v="2023-07-17T16:50:59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8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60"/>
    <d v="2023-07-17T16:50:5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97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98"/>
    <d v="2023-07-17T16:50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61"/>
    <d v="2023-07-17T16:50:59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62"/>
    <d v="2023-07-17T16:50:5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63"/>
    <d v="2023-07-17T16:50:5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64"/>
    <d v="2023-07-17T16:5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42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02"/>
    <d v="2023-07-17T16:50:5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71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72"/>
    <d v="2023-07-17T16:50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38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06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3"/>
    <d v="2023-07-17T16:50:59"/>
    <n v="79"/>
    <m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26"/>
    <d v="2023-07-17T16:50:59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04"/>
    <d v="2023-07-17T16:50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59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5"/>
    <d v="2023-07-17T16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6"/>
    <d v="2023-07-17T16:50:5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8"/>
    <d v="2023-07-17T16:50:59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9"/>
    <d v="2023-07-17T16:50:59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50"/>
    <d v="2023-07-17T16:50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82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0"/>
    <d v="2023-07-17T16:50:59"/>
    <n v="195"/>
    <m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1"/>
    <d v="2023-07-17T16:50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83"/>
    <d v="2023-07-17T16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23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43"/>
    <d v="2023-07-17T16:50:5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44"/>
    <d v="2023-07-17T16:50:59"/>
    <n v="440"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0"/>
    <d v="2023-07-17T16:50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3"/>
    <d v="2023-07-17T16:50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5"/>
    <d v="2023-07-17T16:50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6"/>
    <d v="2023-07-17T16:50:5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7"/>
    <d v="2023-07-17T16:50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8"/>
    <d v="2023-07-17T16:50:59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9"/>
    <d v="2023-07-17T16:50:5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47"/>
    <d v="2023-07-17T16:50:5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0"/>
    <d v="2023-07-17T16:50:59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2"/>
    <x v="131"/>
    <x v="12"/>
    <d v="2023-07-17T16:50:59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9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30"/>
    <d v="2023-07-17T16:52:3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0"/>
    <d v="2023-07-17T16:52:3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1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4"/>
    <d v="2023-07-17T16:52:37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2"/>
    <d v="2023-07-17T16:52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91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4"/>
    <d v="2023-07-17T16:52:37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5"/>
    <d v="2023-07-17T16:52:37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0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0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6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1"/>
    <d v="2023-07-17T16:52:3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7"/>
    <d v="2023-07-17T16:52:3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8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2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3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4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31"/>
    <d v="2023-07-17T16:52:37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2"/>
    <d v="2023-07-17T16:52:37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32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33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5"/>
    <d v="2023-07-17T16:52:37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6"/>
    <d v="2023-07-17T16:52:3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37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4"/>
    <d v="2023-07-17T16:5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7"/>
    <d v="2023-07-17T16:52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35"/>
    <d v="2023-07-17T16:5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8"/>
    <d v="2023-07-17T16:52:37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9"/>
    <d v="2023-07-17T16:52:3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5"/>
    <d v="2023-07-17T16:52:37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8"/>
    <d v="2023-07-17T16:52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60"/>
    <d v="2023-07-17T16:52:3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7"/>
    <d v="2023-07-17T16:52:3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8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61"/>
    <d v="2023-07-17T16:52:37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62"/>
    <d v="2023-07-17T16:52:3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63"/>
    <d v="2023-07-17T16:52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64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42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36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02"/>
    <d v="2023-07-17T16:52:3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71"/>
    <d v="2023-07-17T16:52:37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03"/>
    <d v="2023-07-17T16:52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04"/>
    <d v="2023-07-17T16:5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36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72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73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38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75"/>
    <d v="2023-07-17T16:5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06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3"/>
    <d v="2023-07-17T16:52:37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26"/>
    <d v="2023-07-17T16:52:37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04"/>
    <d v="2023-07-17T16:52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59"/>
    <d v="2023-07-17T16:52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46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80"/>
    <d v="2023-07-17T16:52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5"/>
    <d v="2023-07-17T16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11"/>
    <d v="2023-07-17T16:52:37"/>
    <n v="1"/>
    <m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12"/>
    <d v="2023-07-17T16:52:37"/>
    <n v="7"/>
    <m/>
    <n v="7"/>
    <n v="7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07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47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6"/>
    <d v="2023-07-17T16:52:3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9"/>
    <d v="2023-07-17T16:52:37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0"/>
    <d v="2023-07-17T16:52:37"/>
    <n v="285"/>
    <m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1"/>
    <d v="2023-07-17T16:5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3"/>
    <d v="2023-07-17T16:52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43"/>
    <d v="2023-07-17T16:52:37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44"/>
    <d v="2023-07-17T16:52:37"/>
    <n v="823"/>
    <m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0"/>
    <d v="2023-07-17T16:52:3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2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3"/>
    <d v="2023-07-17T16:52:3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19"/>
    <d v="2023-07-17T16:52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5"/>
    <d v="2023-07-17T16:52:3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6"/>
    <d v="2023-07-17T16:52:37"/>
    <n v="391"/>
    <n v="0"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25"/>
    <d v="2023-07-17T16:52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7"/>
    <d v="2023-07-17T16:5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84"/>
    <d v="2023-07-17T16:52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85"/>
    <d v="2023-07-17T16:52:3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8"/>
    <d v="2023-07-17T16:52:37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9"/>
    <d v="2023-07-17T16:52:3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0"/>
    <d v="2023-07-17T16:52:37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1"/>
    <d v="2023-07-17T16:52:37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2"/>
    <x v="132"/>
    <x v="12"/>
    <d v="2023-07-17T16:52:37"/>
    <n v="73"/>
    <n v="3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3"/>
    <d v="2023-11-22T16:05:1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78"/>
    <d v="2023-11-22T16:05:16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4"/>
    <d v="2023-11-22T16:05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80"/>
    <d v="2023-11-22T16:05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27"/>
    <d v="2023-11-22T16:05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6"/>
    <d v="2023-11-22T16:13:09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34"/>
    <d v="2023-11-22T16:13:0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35"/>
    <d v="2023-11-22T16:13:09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37"/>
    <d v="2023-11-22T16:13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38"/>
    <d v="2023-11-22T16:13:09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52"/>
    <d v="2023-11-22T16:13:09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54"/>
    <d v="2023-11-22T16:13:09"/>
    <n v="0"/>
    <m/>
    <m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31"/>
    <d v="2023-11-22T16:13:09"/>
    <n v="0"/>
    <m/>
    <m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3"/>
    <d v="2023-07-17T16:54:16"/>
    <n v="71"/>
    <n v="71"/>
    <m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79"/>
    <d v="2023-07-17T16:54:16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6"/>
    <d v="2023-11-22T16:05:16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9"/>
    <d v="2023-11-22T16:05:16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82"/>
    <d v="2023-11-22T16:05:1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20"/>
    <d v="2023-11-22T16:05:16"/>
    <n v="356"/>
    <n v="356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21"/>
    <d v="2023-11-22T16:05:1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83"/>
    <d v="2023-11-22T16:05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80"/>
    <d v="2023-07-17T16:5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27"/>
    <d v="2023-07-17T16:54:1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6"/>
    <d v="2023-07-17T16:54:16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8"/>
    <d v="2023-07-17T16:54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9"/>
    <d v="2023-07-17T16:54:1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51"/>
    <d v="2023-07-17T16:54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231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82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20"/>
    <d v="2023-07-17T16:54:16"/>
    <n v="1285"/>
    <n v="1285"/>
    <m/>
    <m/>
    <n v="1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21"/>
    <d v="2023-07-17T16:54:16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83"/>
    <d v="2023-07-17T16:54:1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23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3"/>
    <d v="2023-07-17T16:54:1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5"/>
    <d v="2023-07-17T16:54:16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6"/>
    <d v="2023-07-17T16:54:16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84"/>
    <d v="2023-07-17T16:54:1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86"/>
    <d v="2023-07-17T16:54:16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9"/>
    <d v="2023-07-17T16:54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47"/>
    <d v="2023-07-17T16:54:1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0"/>
    <d v="2023-07-17T16:54:1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2"/>
    <x v="134"/>
    <x v="128"/>
    <d v="2023-07-17T16:54:16"/>
    <n v="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13"/>
    <d v="2023-07-17T17:08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16"/>
    <d v="2023-07-17T17:08:1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20"/>
    <d v="2023-07-17T17:08:1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43"/>
    <d v="2023-07-17T17:08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44"/>
    <d v="2023-07-17T17:0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146"/>
    <d v="2023-07-17T17:08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2"/>
    <d v="2023-07-17T17:08:1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6"/>
    <d v="2023-07-17T17:08:1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8"/>
    <d v="2023-07-17T17:08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9"/>
    <d v="2023-07-17T17:08:1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8"/>
    <x v="135"/>
    <x v="12"/>
    <d v="2023-07-17T17:08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13"/>
    <d v="2023-07-17T17:09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16"/>
    <d v="2023-07-17T17:09:3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19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154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82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20"/>
    <d v="2023-07-17T17:09:3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21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44"/>
    <d v="2023-07-17T17:09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6"/>
    <d v="2023-07-17T17:09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9"/>
    <d v="2023-07-17T17:09:3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8"/>
    <x v="136"/>
    <x v="10"/>
    <d v="2023-07-17T17:09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3"/>
    <d v="2023-07-17T17:10:1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6"/>
    <d v="2023-07-17T17:10:1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9"/>
    <d v="2023-07-17T17:10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54"/>
    <d v="2023-07-17T17:1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82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20"/>
    <d v="2023-07-17T17:10:1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21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43"/>
    <d v="2023-07-17T17:10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44"/>
    <d v="2023-07-17T17:10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"/>
    <d v="2023-07-17T17:10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6"/>
    <d v="2023-07-17T17:1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8"/>
    <d v="2023-07-17T17:10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9"/>
    <d v="2023-07-17T17:10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0"/>
    <d v="2023-07-17T17:10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1"/>
    <d v="2023-07-17T17:10:1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8"/>
    <x v="137"/>
    <x v="12"/>
    <d v="2023-07-17T17:10:1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8"/>
    <x v="138"/>
    <x v="13"/>
    <d v="2023-07-17T17:11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8"/>
    <x v="138"/>
    <x v="16"/>
    <d v="2023-07-17T17:11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8"/>
    <x v="138"/>
    <x v="20"/>
    <d v="2023-07-17T17:11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8"/>
    <x v="138"/>
    <x v="6"/>
    <d v="2023-07-17T17:11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8"/>
    <x v="138"/>
    <x v="9"/>
    <d v="2023-07-17T17:11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8"/>
    <x v="138"/>
    <x v="12"/>
    <d v="2023-07-17T17:11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16"/>
    <d v="2023-07-17T17:11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19"/>
    <d v="2023-07-17T17:1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82"/>
    <d v="2023-07-17T17:1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20"/>
    <d v="2023-07-17T17:11:4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146"/>
    <d v="2023-07-17T17:11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9"/>
    <d v="2023-07-17T17:11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10"/>
    <d v="2023-07-17T17:1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8"/>
    <x v="139"/>
    <x v="12"/>
    <d v="2023-07-17T17:11:4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16"/>
    <d v="2023-07-17T17:12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17"/>
    <d v="2023-07-17T17:12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154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82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20"/>
    <d v="2023-07-17T17:12:1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21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43"/>
    <d v="2023-07-17T17:12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3"/>
    <d v="2023-07-17T17:12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8"/>
    <d v="2023-07-17T17:12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9"/>
    <d v="2023-07-17T17:12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160"/>
    <d v="2023-07-17T17:12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12"/>
    <d v="2023-07-17T17:12:1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8"/>
    <x v="140"/>
    <x v="129"/>
    <d v="2023-07-17T17:12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16"/>
    <d v="2023-07-17T17:15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19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82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20"/>
    <d v="2023-07-17T17:15:3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21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83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43"/>
    <d v="2023-07-17T17:15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146"/>
    <d v="2023-07-17T17:1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3"/>
    <d v="2023-07-17T17:15:3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8"/>
    <d v="2023-07-17T17:15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9"/>
    <d v="2023-07-17T17:15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10"/>
    <d v="2023-07-17T17:15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8"/>
    <x v="141"/>
    <x v="12"/>
    <d v="2023-07-17T17:1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31"/>
    <d v="2023-07-17T17:16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13"/>
    <d v="2023-07-17T17:1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16"/>
    <d v="2023-07-17T17:16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20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43"/>
    <d v="2023-07-17T17:16:2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44"/>
    <d v="2023-07-17T17:16:2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3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6"/>
    <d v="2023-07-17T17:1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8"/>
    <d v="2023-07-17T17:16:2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9"/>
    <d v="2023-07-17T17:16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8"/>
    <x v="142"/>
    <x v="12"/>
    <d v="2023-07-17T17:16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13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16"/>
    <d v="2023-07-17T17:1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20"/>
    <d v="2023-07-17T17:17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43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6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8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9"/>
    <d v="2023-07-17T17:17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8"/>
    <x v="143"/>
    <x v="12"/>
    <d v="2023-07-17T17:17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13"/>
    <d v="2023-07-17T17:18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16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151"/>
    <d v="2023-07-17T17:1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20"/>
    <d v="2023-07-17T17:18:09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44"/>
    <d v="2023-07-17T17:1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3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6"/>
    <d v="2023-07-17T17:18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9"/>
    <d v="2023-07-17T17:18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8"/>
    <x v="144"/>
    <x v="12"/>
    <d v="2023-07-17T17:18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110"/>
    <d v="2023-07-18T17:00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78"/>
    <d v="2023-07-18T17:00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16"/>
    <d v="2023-07-18T17:00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20"/>
    <d v="2023-07-18T17:00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21"/>
    <d v="2023-07-18T17:00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44"/>
    <d v="2023-07-18T17:00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3"/>
    <d v="2023-07-18T17:00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124"/>
    <d v="2023-07-18T17:00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6"/>
    <d v="2023-07-18T17:00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5"/>
    <x v="145"/>
    <x v="9"/>
    <d v="2023-07-18T17:00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9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30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0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1"/>
    <d v="2023-07-19T14:51:44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4"/>
    <d v="2023-07-19T14:51:4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2"/>
    <d v="2023-07-19T14:51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91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4"/>
    <d v="2023-07-19T14:51:44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88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5"/>
    <d v="2023-07-19T14:51:44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6"/>
    <d v="2023-07-19T14:51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7"/>
    <d v="2023-07-19T14:51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8"/>
    <d v="2023-07-19T14:51:44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2"/>
    <d v="2023-07-19T14:51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3"/>
    <d v="2023-07-19T14:5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4"/>
    <d v="2023-07-19T14:51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31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92"/>
    <d v="2023-07-19T14:51:44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32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5"/>
    <d v="2023-07-19T14:51:44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6"/>
    <d v="2023-07-19T14:51:44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37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94"/>
    <d v="2023-07-19T14:51:4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7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35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8"/>
    <d v="2023-07-19T14:51:44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9"/>
    <d v="2023-07-19T14:51:4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95"/>
    <d v="2023-07-19T14:51:44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8"/>
    <d v="2023-07-19T14:51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97"/>
    <d v="2023-07-19T14:51:44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98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61"/>
    <d v="2023-07-19T14:51:44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62"/>
    <d v="2023-07-19T14:51:4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63"/>
    <d v="2023-07-19T14:51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64"/>
    <d v="2023-07-19T14:51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42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36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02"/>
    <d v="2023-07-19T14:51:44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71"/>
    <d v="2023-07-19T14:51:4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03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04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36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72"/>
    <d v="2023-07-19T14:51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73"/>
    <d v="2023-07-19T14:51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38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75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06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3"/>
    <d v="2023-07-19T14:51:44"/>
    <n v="277"/>
    <m/>
    <n v="277"/>
    <m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04"/>
    <d v="2023-07-19T14:51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79"/>
    <d v="2023-07-19T14:51:4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4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80"/>
    <d v="2023-07-19T14:51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5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07"/>
    <d v="2023-07-19T14:51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6"/>
    <d v="2023-07-19T14:51:44"/>
    <n v="590"/>
    <m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8"/>
    <d v="2023-07-19T14:51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9"/>
    <d v="2023-07-19T14:51:44"/>
    <n v="701"/>
    <m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50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82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0"/>
    <d v="2023-07-19T14:51:44"/>
    <n v="469"/>
    <m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1"/>
    <d v="2023-07-19T14:51:4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83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3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43"/>
    <d v="2023-07-19T14:51:44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44"/>
    <d v="2023-07-19T14:51:44"/>
    <n v="548"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0"/>
    <d v="2023-07-19T14:51:4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2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3"/>
    <d v="2023-07-19T14:51:4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19"/>
    <d v="2023-07-19T14:51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22"/>
    <d v="2023-07-19T14:51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5"/>
    <d v="2023-07-19T14:51:4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6"/>
    <d v="2023-07-19T14:51:44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25"/>
    <d v="2023-07-19T14:51:4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7"/>
    <d v="2023-07-19T14:51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84"/>
    <d v="2023-07-19T14:51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85"/>
    <d v="2023-07-19T14:51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8"/>
    <d v="2023-07-19T14:51:44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9"/>
    <d v="2023-07-19T14:51:44"/>
    <n v="590"/>
    <n v="0"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47"/>
    <d v="2023-07-19T14:51:4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0"/>
    <d v="2023-07-19T14:51:44"/>
    <n v="701"/>
    <n v="0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2"/>
    <x v="146"/>
    <x v="12"/>
    <d v="2023-07-19T14:51:44"/>
    <n v="150"/>
    <n v="27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9"/>
    <d v="2023-11-22T16:01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30"/>
    <d v="2023-11-22T16:01:4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0"/>
    <d v="2023-11-22T16:01:4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1"/>
    <d v="2023-11-22T16:01:4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4"/>
    <d v="2023-11-22T16:01:4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46"/>
    <d v="2023-11-22T16:02:45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"/>
    <d v="2023-11-22T16:02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"/>
    <d v="2023-11-22T16:02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"/>
    <d v="2023-11-22T16:02:45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"/>
    <d v="2023-11-22T16:02:4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6"/>
    <d v="2023-11-22T16:02:45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25"/>
    <d v="2023-11-22T16:02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7"/>
    <d v="2023-11-22T16:02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8"/>
    <d v="2023-11-22T16:02:45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9"/>
    <d v="2023-11-22T16:02:45"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47"/>
    <d v="2023-11-22T16:02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0"/>
    <d v="2023-11-22T16:02:45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60"/>
    <d v="2023-11-22T16:02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48"/>
    <d v="2023-11-22T16:02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1"/>
    <d v="2023-11-22T16:02:45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2"/>
    <d v="2023-11-22T16:02:45"/>
    <n v="71"/>
    <n v="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6"/>
    <d v="2023-11-22T16:03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7"/>
    <d v="2023-11-22T16:03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8"/>
    <d v="2023-11-22T16:03:14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52"/>
    <d v="2023-11-22T16:03:1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53"/>
    <d v="2023-11-22T16:03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54"/>
    <d v="2023-11-22T16:03:1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1"/>
    <d v="2023-11-22T16:03:1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92"/>
    <d v="2023-11-22T16:03:14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2"/>
    <d v="2023-11-22T16:03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3"/>
    <d v="2023-11-22T16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4"/>
    <d v="2023-11-22T16:03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55"/>
    <d v="2023-11-22T16:03:14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56"/>
    <d v="2023-11-22T16:03:14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37"/>
    <d v="2023-11-22T16:03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94"/>
    <d v="2023-11-22T16:03:1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5"/>
    <d v="2023-11-22T16:03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58"/>
    <d v="2023-11-22T16:03:14"/>
    <n v="0"/>
    <m/>
    <m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59"/>
    <d v="2023-11-22T16:03:1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95"/>
    <d v="2023-11-22T16:03:14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8"/>
    <d v="2023-11-22T16:03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60"/>
    <d v="2023-11-22T16:03:14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97"/>
    <d v="2023-11-22T16:03:14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98"/>
    <d v="2023-11-22T16:03:1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61"/>
    <d v="2023-11-22T16:03:14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62"/>
    <d v="2023-11-22T16:03:1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63"/>
    <d v="2023-11-22T16:03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64"/>
    <d v="2023-11-22T16:03:1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42"/>
    <d v="2023-11-22T16:03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6"/>
    <d v="2023-11-22T16:03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01"/>
    <d v="2023-11-22T16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02"/>
    <d v="2023-11-22T16:03:14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71"/>
    <d v="2023-11-22T16:03:14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03"/>
    <d v="2023-11-22T16:03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04"/>
    <d v="2023-11-22T16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72"/>
    <d v="2023-11-22T16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73"/>
    <d v="2023-11-22T16:03:1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38"/>
    <d v="2023-11-22T16:03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75"/>
    <d v="2023-11-22T16:03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06"/>
    <d v="2023-11-22T16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07"/>
    <d v="2023-11-22T16:03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41"/>
    <d v="2023-11-22T16:03:1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08"/>
    <d v="2023-11-22T16:03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42"/>
    <d v="2023-11-22T16:03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43"/>
    <d v="2023-11-22T16:03:1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"/>
    <d v="2023-11-22T16:03:14"/>
    <n v="241"/>
    <m/>
    <n v="241"/>
    <m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10"/>
    <d v="2023-11-22T16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18"/>
    <d v="2023-11-22T16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40"/>
    <d v="2023-11-22T16:03:14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6"/>
    <d v="2023-11-22T16:02:45"/>
    <n v="0"/>
    <m/>
    <m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37"/>
    <d v="2023-11-22T16:02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94"/>
    <d v="2023-11-22T16:02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7"/>
    <d v="2023-11-22T16:02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35"/>
    <d v="2023-11-22T16:02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8"/>
    <d v="2023-11-22T16:02:45"/>
    <n v="0"/>
    <m/>
    <m/>
    <n v="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9"/>
    <d v="2023-11-22T16:02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95"/>
    <d v="2023-11-22T16:02:45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9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0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1"/>
    <d v="2023-07-19T14:51:46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4"/>
    <d v="2023-07-19T14:51:46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2"/>
    <d v="2023-07-19T14:51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2"/>
    <d v="2023-11-22T16:01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90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4"/>
    <d v="2023-11-22T16:01:47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4"/>
    <d v="2023-07-19T14:51:46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88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5"/>
    <d v="2023-07-19T14:51:46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90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6"/>
    <d v="2023-07-19T14:51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7"/>
    <d v="2023-07-19T14:51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8"/>
    <d v="2023-07-19T14:51:46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2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3"/>
    <d v="2023-07-19T14:51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4"/>
    <d v="2023-07-19T14:51:46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92"/>
    <d v="2023-07-19T14:51:46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32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33"/>
    <d v="2023-07-19T14:51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34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5"/>
    <d v="2023-07-19T14:51:46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6"/>
    <d v="2023-07-19T14:51:46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37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94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7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35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8"/>
    <d v="2023-07-19T14:51:46"/>
    <n v="0"/>
    <m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9"/>
    <d v="2023-07-19T14:51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95"/>
    <d v="2023-07-19T14:51:46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8"/>
    <d v="2023-07-19T14:51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60"/>
    <d v="2023-07-19T14:51:46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97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61"/>
    <d v="2023-07-19T14:51:46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62"/>
    <d v="2023-07-19T14:51:4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63"/>
    <d v="2023-07-19T14:51:4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64"/>
    <d v="2023-07-19T14:51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42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36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02"/>
    <d v="2023-07-19T14:51:46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71"/>
    <d v="2023-07-19T14:51:46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03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36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72"/>
    <d v="2023-07-19T14:51:4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38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39"/>
    <d v="2023-07-19T14:5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75"/>
    <d v="2023-07-19T14:51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06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41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08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77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42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10"/>
    <d v="2023-07-19T14:51:4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3"/>
    <d v="2023-07-19T14:51:46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78"/>
    <d v="2023-07-19T14:51:46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59"/>
    <d v="2023-07-19T14:51:4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79"/>
    <d v="2023-07-19T14:51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5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6"/>
    <d v="2023-07-19T14:51:46"/>
    <n v="451"/>
    <m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7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8"/>
    <d v="2023-07-19T14:51:4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47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9"/>
    <d v="2023-07-19T14:51:46"/>
    <n v="197"/>
    <m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0"/>
    <d v="2023-07-19T14:51:46"/>
    <n v="1113"/>
    <m/>
    <n v="1113"/>
    <m/>
    <n v="1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3"/>
    <d v="2023-07-19T14:51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43"/>
    <d v="2023-07-19T14:51:46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44"/>
    <d v="2023-07-19T14:51:46"/>
    <n v="1470"/>
    <m/>
    <n v="1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0"/>
    <d v="2023-07-19T14:51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46"/>
    <d v="2023-07-19T14:51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"/>
    <d v="2023-07-19T14:51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2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3"/>
    <d v="2023-07-19T14:51:4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11"/>
    <d v="2023-07-19T14:51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19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5"/>
    <d v="2023-07-19T14:51:4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24"/>
    <d v="2023-07-19T14:51:4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6"/>
    <d v="2023-07-19T14:51:46"/>
    <n v="549"/>
    <n v="0"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85"/>
    <d v="2023-07-19T14:51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7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8"/>
    <d v="2023-07-19T14:51:4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9"/>
    <d v="2023-07-19T14:51:46"/>
    <n v="451"/>
    <n v="0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47"/>
    <d v="2023-07-19T14:51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0"/>
    <d v="2023-07-19T14:51:46"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60"/>
    <d v="2023-07-19T14:51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48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1"/>
    <d v="2023-07-19T14:51:46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x v="12"/>
    <d v="2023-07-19T14:51:46"/>
    <n v="69"/>
    <n v="1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07"/>
    <d v="2023-07-19T15:25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41"/>
    <d v="2023-07-19T15:25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99"/>
    <d v="2023-07-19T15:2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42"/>
    <d v="2023-07-19T15:25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43"/>
    <d v="2023-07-19T15:25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77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3"/>
    <d v="2023-07-19T15:25:52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79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20"/>
    <d v="2023-07-19T15:25:5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21"/>
    <d v="2023-07-19T15:25:5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83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3"/>
    <d v="2023-07-19T15:25:5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84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5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6"/>
    <d v="2023-07-19T15:25:5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0"/>
    <d v="2023-07-19T15:25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30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0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1"/>
    <d v="2023-07-19T14:53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24"/>
    <d v="2023-07-19T14:53:1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2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9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154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7"/>
    <x v="82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4"/>
    <d v="2023-07-19T14:53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5"/>
    <d v="2023-07-19T14:53:1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0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90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6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8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2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4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31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92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5"/>
    <d v="2023-07-19T14:53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6"/>
    <d v="2023-07-19T14:53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94"/>
    <d v="2023-07-19T14:53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35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8"/>
    <d v="2023-07-19T14:53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9"/>
    <d v="2023-07-19T14:5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95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28"/>
    <d v="2023-07-19T14:53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60"/>
    <d v="2023-07-19T14:53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97"/>
    <d v="2023-07-19T14:53:1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98"/>
    <d v="2023-07-19T14:53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61"/>
    <d v="2023-07-19T14:53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62"/>
    <d v="2023-07-19T14:5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00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63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64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02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71"/>
    <d v="2023-07-19T14:5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07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41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69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42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3"/>
    <d v="2023-07-19T14:53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59"/>
    <d v="2023-07-19T14:53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6"/>
    <d v="2023-07-19T14:53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47"/>
    <d v="2023-07-19T14:53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82"/>
    <d v="2023-07-19T14:53:16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20"/>
    <d v="2023-07-19T14:53:1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21"/>
    <d v="2023-07-19T14:53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44"/>
    <d v="2023-07-19T14:53:1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3"/>
    <d v="2023-07-19T14:53:1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5"/>
    <d v="2023-07-19T14:53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6"/>
    <d v="2023-07-19T14:53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9"/>
    <d v="2023-07-19T14:53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48"/>
    <d v="2023-07-19T14:53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2"/>
    <x v="148"/>
    <x v="128"/>
    <d v="2023-07-19T14:53:16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126"/>
    <d v="2023-07-19T14:53:1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16"/>
    <d v="2023-07-19T14:53:18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20"/>
    <d v="2023-07-19T14:53:18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43"/>
    <d v="2023-07-19T14:53:1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44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0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6"/>
    <d v="2023-07-19T14:53:1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8"/>
    <d v="2023-07-19T14:53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2"/>
    <x v="149"/>
    <x v="9"/>
    <d v="2023-07-19T14:53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126"/>
    <d v="2023-07-19T14:53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78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16"/>
    <d v="2023-07-19T14:53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17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82"/>
    <d v="2023-07-19T14:53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20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21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3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6"/>
    <d v="2023-07-19T14:53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9"/>
    <d v="2023-07-19T14:53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0"/>
    <x v="160"/>
    <d v="2023-07-19T14:53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13"/>
    <d v="2023-07-19T14:55:16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79"/>
    <d v="2023-07-19T14:55:16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14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16"/>
    <d v="2023-07-19T14:55:16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18"/>
    <d v="2023-07-19T14:55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150"/>
    <d v="2023-07-19T14:55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3"/>
    <d v="2023-07-19T14:56:51"/>
    <n v="34"/>
    <n v="34"/>
    <m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26"/>
    <d v="2023-07-19T14:56:5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78"/>
    <d v="2023-07-19T14:56:5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79"/>
    <d v="2023-07-19T14:56:51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4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6"/>
    <d v="2023-07-19T14:56:51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8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9"/>
    <d v="2023-07-19T14:56:5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3"/>
    <d v="2023-07-19T14:54:43"/>
    <n v="22"/>
    <n v="22"/>
    <n v="0"/>
    <n v="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79"/>
    <d v="2023-07-19T14:54:43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4"/>
    <d v="2023-07-19T14:54:4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80"/>
    <d v="2023-07-19T14:54:43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27"/>
    <d v="2023-07-19T14:54:43"/>
    <n v="18"/>
    <n v="18"/>
    <n v="0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6"/>
    <d v="2023-07-19T14:54:43"/>
    <n v="71"/>
    <n v="71"/>
    <n v="0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82"/>
    <d v="2023-07-19T14:55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20"/>
    <d v="2023-07-19T14:55:16"/>
    <n v="309"/>
    <n v="309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9"/>
    <d v="2023-07-19T14:54:43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82"/>
    <d v="2023-07-19T14:54:43"/>
    <n v="6"/>
    <n v="6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20"/>
    <d v="2023-07-19T14:54:43"/>
    <n v="1234"/>
    <n v="1234"/>
    <n v="0"/>
    <n v="0"/>
    <n v="1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21"/>
    <d v="2023-07-19T14:54:43"/>
    <n v="228"/>
    <n v="228"/>
    <n v="0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83"/>
    <d v="2023-07-19T14:54:43"/>
    <n v="25"/>
    <n v="25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23"/>
    <d v="2023-07-19T14:54:43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5"/>
    <d v="2023-07-19T14:54:43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6"/>
    <d v="2023-07-19T14:54:43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25"/>
    <d v="2023-07-19T14:54:4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84"/>
    <d v="2023-07-19T14:54:43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86"/>
    <d v="2023-07-19T14:54:43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9"/>
    <d v="2023-07-19T14:54:43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0"/>
    <d v="2023-07-19T14:54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28"/>
    <d v="2023-07-19T14:54:43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2"/>
    <x v="153"/>
    <x v="129"/>
    <d v="2023-07-19T14:54:4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3"/>
    <d v="2023-07-19T14:54:48"/>
    <n v="204"/>
    <n v="204"/>
    <m/>
    <m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16"/>
    <d v="2023-07-19T14:54:5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19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154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181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82"/>
    <d v="2023-07-19T14:54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20"/>
    <d v="2023-07-19T14:54:58"/>
    <n v="118"/>
    <n v="118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21"/>
    <d v="2023-07-19T14:54:58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83"/>
    <d v="2023-07-19T14:54:5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3"/>
    <d v="2023-07-19T14:54:58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5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6"/>
    <d v="2023-07-19T14:54:5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84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9"/>
    <d v="2023-07-19T14:54:5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10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21"/>
    <d v="2023-07-19T14:55:16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83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54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82"/>
    <d v="2023-07-19T14:56:5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20"/>
    <d v="2023-07-19T14:56:51"/>
    <n v="1619"/>
    <n v="1619"/>
    <m/>
    <m/>
    <n v="1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21"/>
    <d v="2023-07-19T14:56:5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83"/>
    <d v="2023-07-19T14:56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23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43"/>
    <d v="2023-07-19T14:56:51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2"/>
    <d v="2023-07-19T14:56:51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49"/>
    <d v="2023-07-19T14:56:5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11"/>
    <d v="2023-07-19T14:56:5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202"/>
    <d v="2023-07-19T14:56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84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5"/>
    <d v="2023-07-19T14:56:5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6"/>
    <d v="2023-07-19T14:56:51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25"/>
    <d v="2023-07-19T14:56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8"/>
    <d v="2023-07-19T14:56:51"/>
    <n v="190"/>
    <n v="1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78"/>
    <d v="2023-07-19T14:54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79"/>
    <d v="2023-07-19T14:54:48"/>
    <n v="486"/>
    <n v="486"/>
    <m/>
    <n v="8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4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80"/>
    <d v="2023-07-19T14:54:48"/>
    <n v="6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27"/>
    <d v="2023-07-19T14:54:48"/>
    <n v="9"/>
    <n v="9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6"/>
    <d v="2023-07-19T14:54:48"/>
    <n v="110"/>
    <n v="110"/>
    <m/>
    <n v="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8"/>
    <d v="2023-07-19T14:54:48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9"/>
    <d v="2023-07-19T14:54:48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54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51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81"/>
    <d v="2023-07-19T14:54:48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82"/>
    <d v="2023-07-19T14:54:48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82"/>
    <d v="2023-07-19T14:54:48"/>
    <n v="29"/>
    <n v="29"/>
    <m/>
    <n v="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20"/>
    <d v="2023-07-19T14:54:48"/>
    <n v="2942"/>
    <n v="2942"/>
    <m/>
    <n v="23"/>
    <n v="2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21"/>
    <d v="2023-07-19T14:54:48"/>
    <n v="337"/>
    <n v="337"/>
    <m/>
    <n v="7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44"/>
    <d v="2023-07-19T14:54:4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3"/>
    <d v="2023-07-19T14:54:4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83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201"/>
    <d v="2023-07-19T14:54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5"/>
    <d v="2023-07-19T14:54:48"/>
    <n v="486"/>
    <n v="4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6"/>
    <d v="2023-07-19T14:54:48"/>
    <n v="207"/>
    <n v="2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25"/>
    <d v="2023-07-19T14:54:4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84"/>
    <d v="2023-07-19T14:54:4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86"/>
    <d v="2023-07-19T14:54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9"/>
    <d v="2023-07-19T14:54:48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47"/>
    <d v="2023-07-19T14:54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0"/>
    <d v="2023-07-19T14:54:4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2"/>
    <x v="154"/>
    <x v="128"/>
    <d v="2023-07-19T14:54:48"/>
    <n v="5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13"/>
    <d v="2023-07-19T14:54:5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126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79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1"/>
    <x v="3"/>
    <x v="80"/>
    <d v="2023-07-19T14:54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3"/>
    <d v="2023-07-19T14:55:16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5"/>
    <d v="2023-07-19T14:55:16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6"/>
    <d v="2023-07-19T14:55:1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125"/>
    <d v="2023-07-19T14:55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9"/>
    <d v="2023-07-19T14:55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2"/>
    <x v="151"/>
    <x v="47"/>
    <d v="2023-07-19T14:55:1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200"/>
    <d v="2023-07-19T14:56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77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9"/>
    <d v="2023-07-19T14:56:51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47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0"/>
    <d v="2023-07-19T14:56:5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2"/>
    <x v="152"/>
    <x v="128"/>
    <d v="2023-07-19T14:56:51"/>
    <n v="1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29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30"/>
    <d v="2023-07-19T14:56:5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0"/>
    <d v="2023-07-19T14:56:52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1"/>
    <d v="2023-07-19T14:56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24"/>
    <d v="2023-07-19T14:56:52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2"/>
    <d v="2023-07-19T14:56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91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4"/>
    <d v="2023-07-19T14:56:5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88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5"/>
    <d v="2023-07-19T14:56:5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6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91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7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38"/>
    <d v="2023-07-19T14:56:52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2"/>
    <d v="2023-07-19T14:56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3"/>
    <d v="2023-07-19T14:56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4"/>
    <d v="2023-07-19T14:56:5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31"/>
    <d v="2023-07-19T14:56:52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92"/>
    <d v="2023-07-19T14:56:52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32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5"/>
    <d v="2023-07-19T14:56:5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6"/>
    <d v="2023-07-19T14:56:52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237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94"/>
    <d v="2023-07-19T14:56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7"/>
    <d v="2023-07-19T14:56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35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8"/>
    <d v="2023-07-19T14:56:52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59"/>
    <d v="2023-07-19T14:56:5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95"/>
    <d v="2023-07-19T14:56:52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28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60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97"/>
    <d v="2023-07-19T14:56:5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98"/>
    <d v="2023-07-19T14:56:52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61"/>
    <d v="2023-07-19T14:56:5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62"/>
    <d v="2023-07-19T14:56:5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63"/>
    <d v="2023-07-19T14:56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64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42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36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02"/>
    <d v="2023-07-19T14:56:5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71"/>
    <d v="2023-07-19T14:56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03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04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236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72"/>
    <d v="2023-07-19T14:56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73"/>
    <d v="2023-07-19T14:56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238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06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3"/>
    <d v="2023-07-19T14:56:52"/>
    <n v="35"/>
    <m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6"/>
    <d v="2023-07-19T14:5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20"/>
    <d v="2023-07-19T14:56:5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44"/>
    <d v="2023-07-19T14:56:5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0"/>
    <d v="2023-07-19T14:56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6"/>
    <d v="2023-07-19T14:56:5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9"/>
    <d v="2023-07-19T14:5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2"/>
    <x v="155"/>
    <x v="128"/>
    <d v="2023-07-19T14:56:52"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77"/>
    <d v="2023-07-19T14:56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3"/>
    <d v="2023-07-19T14:56:54"/>
    <n v="41"/>
    <n v="41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79"/>
    <d v="2023-07-19T14:56:54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80"/>
    <d v="2023-07-19T14:56:54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6"/>
    <d v="2023-07-19T14:56:5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9"/>
    <d v="2023-07-19T14:56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231"/>
    <d v="2023-07-19T14:56:54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50"/>
    <d v="2023-07-19T14:56:54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82"/>
    <d v="2023-07-19T14:56:5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20"/>
    <d v="2023-07-19T14:56:54"/>
    <n v="1374"/>
    <n v="1374"/>
    <m/>
    <m/>
    <n v="1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21"/>
    <d v="2023-07-19T14:56:54"/>
    <n v="116"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83"/>
    <d v="2023-07-19T14:56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23"/>
    <d v="2023-07-19T14:56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3"/>
    <d v="2023-07-19T14:56:54"/>
    <n v="164"/>
    <n v="164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84"/>
    <d v="2023-07-19T14:5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5"/>
    <d v="2023-07-19T14:56:54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6"/>
    <d v="2023-07-19T14:56:54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84"/>
    <d v="2023-07-19T14:56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86"/>
    <d v="2023-07-19T14:56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9"/>
    <d v="2023-07-19T14:56:5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0"/>
    <d v="2023-07-19T14:56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28"/>
    <d v="2023-07-19T14:56:54"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2"/>
    <x v="156"/>
    <x v="129"/>
    <d v="2023-07-19T14:56:54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78"/>
    <d v="2023-07-19T14:56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3"/>
    <d v="2023-07-19T14:56:54"/>
    <n v="7"/>
    <n v="7"/>
    <m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26"/>
    <d v="2023-07-19T14:56:54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79"/>
    <d v="2023-07-19T14:56:54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6"/>
    <d v="2023-07-19T14:56:5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9"/>
    <d v="2023-07-19T14:56:5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50"/>
    <d v="2023-07-19T14:56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20"/>
    <d v="2023-07-19T14:56:54"/>
    <n v="694"/>
    <n v="694"/>
    <m/>
    <m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21"/>
    <d v="2023-07-19T14:56:5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83"/>
    <d v="2023-07-19T14:56:5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3"/>
    <d v="2023-07-19T14:56:54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84"/>
    <d v="2023-07-19T14:56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5"/>
    <d v="2023-07-19T14:56:54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6"/>
    <d v="2023-07-19T14:56:5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9"/>
    <d v="2023-07-19T14:56:54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0"/>
    <d v="2023-07-19T14:56:5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28"/>
    <d v="2023-07-19T14:56:54"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2"/>
    <x v="157"/>
    <x v="129"/>
    <d v="2023-07-19T14:56:5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16"/>
    <d v="2023-07-19T14:58:3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19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154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151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82"/>
    <d v="2023-07-19T14:58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20"/>
    <d v="2023-07-19T14:58:34"/>
    <n v="503"/>
    <n v="503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21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9"/>
    <d v="2023-07-19T14:58:3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10"/>
    <d v="2023-07-19T14:58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2"/>
    <x v="158"/>
    <x v="128"/>
    <d v="2023-07-19T14:58:34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31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29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30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31"/>
    <d v="2023-07-20T15:34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24"/>
    <d v="2023-07-20T15:34:3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32"/>
    <d v="2023-07-20T15:3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26"/>
    <d v="2023-07-20T15:34:3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34"/>
    <d v="2023-07-20T15:34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35"/>
    <d v="2023-07-20T15:34:3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9"/>
    <d v="2023-07-20T15:32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24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32"/>
    <d v="2023-07-20T15:3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26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34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35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91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92"/>
    <d v="2023-07-20T15:33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32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26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34"/>
    <d v="2023-07-20T15:34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35"/>
    <d v="2023-07-20T15:34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38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92"/>
    <d v="2023-07-20T15:34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55"/>
    <d v="2023-07-20T15:34:1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56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20"/>
    <d v="2023-07-20T15:35:25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21"/>
    <d v="2023-07-20T15:35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44"/>
    <d v="2023-07-20T15:35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3"/>
    <d v="2023-07-20T15:35:2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6"/>
    <d v="2023-07-20T15:35:25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9"/>
    <d v="2023-07-20T15:35:2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60"/>
    <d v="2023-07-20T15:35:2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2"/>
    <d v="2023-07-20T15:35:25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1"/>
    <x v="0"/>
    <x v="61"/>
    <x v="20"/>
    <d v="2023-07-20T17:24:40"/>
    <m/>
    <m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5"/>
    <x v="12"/>
    <x v="115"/>
    <x v="16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5"/>
    <x v="12"/>
    <x v="115"/>
    <x v="20"/>
    <d v="2023-07-21T08:46:5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5"/>
    <x v="12"/>
    <x v="115"/>
    <x v="21"/>
    <d v="2023-07-21T08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5"/>
    <x v="12"/>
    <x v="115"/>
    <x v="3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5"/>
    <x v="12"/>
    <x v="115"/>
    <x v="9"/>
    <d v="2023-07-21T08:46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9"/>
    <d v="2023-10-19T16:50:0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30"/>
    <d v="2023-10-19T16:50:06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10"/>
    <d v="2023-10-19T16:50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3"/>
    <d v="2023-10-19T16:50:06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8"/>
    <d v="2023-10-19T16:5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5"/>
    <d v="2023-10-19T16:50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10"/>
    <d v="2023-10-19T16:50:06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05"/>
    <d v="2023-10-19T16:50:06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06"/>
    <d v="2023-10-19T16:50:06"/>
    <n v="11"/>
    <n v="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07"/>
    <d v="2023-10-19T16:50:06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6"/>
    <d v="2023-10-19T16:50:06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9"/>
    <d v="2023-10-19T16:50:06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50"/>
    <d v="2023-10-19T16:50:0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0"/>
    <d v="2023-10-19T16:50:06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43"/>
    <d v="2023-10-19T16:50:06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44"/>
    <d v="2023-10-19T16:50:06"/>
    <n v="3503"/>
    <m/>
    <n v="3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0"/>
    <d v="2023-10-19T16:50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3"/>
    <d v="2023-10-19T16:50:0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18"/>
    <d v="2023-10-19T16:50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19"/>
    <d v="2023-10-19T16:50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22"/>
    <d v="2023-10-19T16:50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24"/>
    <d v="2023-10-19T16:50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6"/>
    <d v="2023-10-19T16:50:06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"/>
    <d v="2023-10-19T16:50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84"/>
    <d v="2023-10-19T16:50:0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85"/>
    <d v="2023-10-19T16:50:0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8"/>
    <d v="2023-10-19T16:50:06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9"/>
    <d v="2023-10-19T16:50:06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0"/>
    <d v="2023-10-19T16:50:06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2"/>
    <d v="2023-10-19T16:50:06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29"/>
    <d v="2023-10-19T16:50:0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30"/>
    <d v="2023-10-19T16:50:52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30"/>
    <d v="2023-10-19T16:50:52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31"/>
    <d v="2023-10-19T16:50:52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4"/>
    <d v="2023-10-19T16:50:5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32"/>
    <d v="2023-10-19T16:5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21"/>
    <d v="2023-10-19T16:50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6"/>
    <d v="2023-10-19T16:50:52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35"/>
    <d v="2023-10-19T16:50:52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90"/>
    <d v="2023-10-19T16:50:52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91"/>
    <d v="2023-10-19T16:5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37"/>
    <d v="2023-10-19T16:50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38"/>
    <d v="2023-10-19T16:50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52"/>
    <d v="2023-10-19T16:50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54"/>
    <d v="2023-10-19T16:50:52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31"/>
    <d v="2023-10-19T16:50:52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92"/>
    <d v="2023-10-19T16:50:52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55"/>
    <d v="2023-10-19T16:50:52"/>
    <n v="0"/>
    <m/>
    <m/>
    <n v="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94"/>
    <d v="2023-10-19T16:50:5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58"/>
    <d v="2023-10-19T16:50:52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59"/>
    <d v="2023-10-19T16:50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95"/>
    <d v="2023-10-19T16:5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7"/>
    <d v="2023-10-19T16:5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97"/>
    <d v="2023-10-19T16:50:5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61"/>
    <d v="2023-10-19T16:50:52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62"/>
    <d v="2023-10-19T16:50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56"/>
    <d v="2023-10-19T16:5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67"/>
    <d v="2023-10-19T16:5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02"/>
    <d v="2023-10-19T16:50:5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70"/>
    <d v="2023-10-19T16:50:5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71"/>
    <d v="2023-10-19T16:5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72"/>
    <d v="2023-10-19T16:50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39"/>
    <d v="2023-10-19T16:50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75"/>
    <d v="2023-10-19T16:5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3"/>
    <d v="2023-10-19T16:50:52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26"/>
    <d v="2023-10-19T16:50:52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78"/>
    <d v="2023-10-19T16:50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5"/>
    <d v="2023-10-19T16:50:52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48"/>
    <d v="2023-10-19T16:50:52"/>
    <n v="27"/>
    <n v="0"/>
    <n v="2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6"/>
    <d v="2023-10-19T16:50:52"/>
    <n v="286"/>
    <n v="0"/>
    <n v="286"/>
    <n v="0"/>
    <n v="2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8"/>
    <d v="2023-10-19T16:50:52"/>
    <n v="33"/>
    <n v="0"/>
    <n v="33"/>
    <n v="0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9"/>
    <d v="2023-10-19T16:50:52"/>
    <n v="117"/>
    <n v="0"/>
    <n v="117"/>
    <n v="0"/>
    <n v="1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51"/>
    <d v="2023-10-19T16:50:52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50"/>
    <d v="2023-10-19T16:50:52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0"/>
    <d v="2023-10-19T16:50:52"/>
    <n v="272"/>
    <n v="0"/>
    <n v="272"/>
    <n v="0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3"/>
    <d v="2023-10-19T16:50:52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43"/>
    <d v="2023-10-19T16:50:52"/>
    <n v="207"/>
    <n v="0"/>
    <n v="207"/>
    <n v="0"/>
    <n v="2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"/>
    <d v="2023-10-19T16:50:52"/>
    <n v="7"/>
    <n v="0"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2"/>
    <d v="2023-10-19T16:50:52"/>
    <n v="10"/>
    <n v="0"/>
    <n v="10"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49"/>
    <d v="2023-10-19T16:50:52"/>
    <n v="4"/>
    <n v="0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3"/>
    <d v="2023-10-19T16:50:52"/>
    <n v="76"/>
    <n v="0"/>
    <n v="76"/>
    <m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6"/>
    <d v="2023-10-19T16:50:52"/>
    <n v="493"/>
    <n v="0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7"/>
    <d v="2023-10-19T16:50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84"/>
    <d v="2023-10-19T16:50:5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85"/>
    <d v="2023-10-19T16:50:5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8"/>
    <d v="2023-10-19T16:50:52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9"/>
    <d v="2023-10-19T16:50:52"/>
    <n v="286"/>
    <n v="0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47"/>
    <d v="2023-10-19T16:50:5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0"/>
    <d v="2023-10-19T16:50:52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7"/>
    <x v="4"/>
    <x v="77"/>
    <x v="12"/>
    <d v="2023-10-19T16:50:52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30"/>
    <d v="2023-10-19T16:51:54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31"/>
    <d v="2023-10-19T16:51:54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32"/>
    <d v="2023-10-19T16:51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34"/>
    <d v="2023-10-19T16:51:54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35"/>
    <d v="2023-10-19T16:51:54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38"/>
    <d v="2023-10-19T16:51:5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92"/>
    <d v="2023-10-19T16:51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54"/>
    <d v="2023-10-19T16:51:5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92"/>
    <d v="2023-10-19T16:51:54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55"/>
    <d v="2023-10-19T16:51:54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56"/>
    <d v="2023-10-19T16:51:54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94"/>
    <d v="2023-10-19T16:51:5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58"/>
    <d v="2023-10-19T16:51:54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59"/>
    <d v="2023-10-19T16:51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97"/>
    <d v="2023-10-19T16:51:5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98"/>
    <d v="2023-10-19T16:51:54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61"/>
    <d v="2023-10-19T16:51:54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64"/>
    <d v="2023-10-19T16:51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36"/>
    <d v="2023-10-19T16:51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70"/>
    <d v="2023-10-19T16:51:5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03"/>
    <d v="2023-10-19T16:51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3"/>
    <d v="2023-10-19T16:51:54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5"/>
    <d v="2023-10-19T16:51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211"/>
    <d v="2023-10-19T16:51:5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212"/>
    <d v="2023-10-19T16:51:5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207"/>
    <d v="2023-10-19T16:51:5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6"/>
    <d v="2023-10-19T16:51:54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8"/>
    <d v="2023-10-19T16:51:54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9"/>
    <d v="2023-10-19T16:51:54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20"/>
    <d v="2023-10-19T16:51:54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44"/>
    <d v="2023-10-19T16:51:54"/>
    <n v="571"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0"/>
    <d v="2023-10-19T16:51:5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"/>
    <d v="2023-10-19T16:51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2"/>
    <d v="2023-10-19T16:51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19"/>
    <d v="2023-10-19T16:51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6"/>
    <d v="2023-10-19T16:51:54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7"/>
    <d v="2023-10-19T16:51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84"/>
    <d v="2023-10-19T16:51:5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85"/>
    <d v="2023-10-19T16:51:5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9"/>
    <d v="2023-10-19T16:51:54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47"/>
    <d v="2023-10-19T16:51:54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0"/>
    <d v="2023-10-19T16:51:54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2"/>
    <d v="2023-10-19T16:51:54"/>
    <n v="51"/>
    <n v="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8"/>
    <x v="4"/>
    <x v="78"/>
    <x v="129"/>
    <d v="2023-10-19T16:51:5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9"/>
    <d v="2023-10-19T16:53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30"/>
    <d v="2023-10-19T16:53:0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0"/>
    <d v="2023-10-19T16:53:0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1"/>
    <d v="2023-10-19T16:53:0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4"/>
    <d v="2023-10-19T16:53:09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2"/>
    <d v="2023-10-19T16:53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4"/>
    <d v="2023-10-19T16:53:0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88"/>
    <d v="2023-10-19T16:5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5"/>
    <d v="2023-10-19T16:53:09"/>
    <n v="0"/>
    <m/>
    <m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0"/>
    <d v="2023-10-19T16:5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6"/>
    <d v="2023-10-19T16:5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7"/>
    <d v="2023-10-19T16:53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8"/>
    <d v="2023-10-19T16:53:09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2"/>
    <d v="2023-10-19T16:53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3"/>
    <d v="2023-10-19T16:53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4"/>
    <d v="2023-10-19T16:53:09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31"/>
    <d v="2023-10-19T16:53:09"/>
    <n v="0"/>
    <m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92"/>
    <d v="2023-10-19T16:53:09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5"/>
    <d v="2023-10-19T16:53:09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37"/>
    <d v="2023-10-19T16:53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94"/>
    <d v="2023-10-19T16:53:0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7"/>
    <d v="2023-10-19T16:5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8"/>
    <d v="2023-10-19T16:53:09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9"/>
    <d v="2023-10-19T16:53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95"/>
    <d v="2023-10-19T16:53:09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8"/>
    <d v="2023-10-19T16:53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97"/>
    <d v="2023-10-19T16:53:0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98"/>
    <d v="2023-10-19T16:53:09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61"/>
    <d v="2023-10-19T16:53:09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62"/>
    <d v="2023-10-19T16:53:0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63"/>
    <d v="2023-10-19T16:53:0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64"/>
    <d v="2023-10-19T16:53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42"/>
    <d v="2023-10-19T16:5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36"/>
    <d v="2023-10-19T16:53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02"/>
    <d v="2023-10-19T16:53:0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71"/>
    <d v="2023-10-19T16:53:0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03"/>
    <d v="2023-10-19T16:53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04"/>
    <d v="2023-10-19T16:53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36"/>
    <d v="2023-10-19T16:5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72"/>
    <d v="2023-10-19T16:53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73"/>
    <d v="2023-10-19T16:53:0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38"/>
    <d v="2023-10-19T16:53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39"/>
    <d v="2023-10-19T16:5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75"/>
    <d v="2023-10-19T16:53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06"/>
    <d v="2023-10-19T16:5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3"/>
    <d v="2023-10-19T16:53:09"/>
    <n v="134"/>
    <m/>
    <n v="134"/>
    <m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04"/>
    <d v="2023-10-19T16:53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79"/>
    <d v="2023-10-19T16:53:0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5"/>
    <d v="2023-10-19T16:53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6"/>
    <d v="2023-10-19T16:53:09"/>
    <n v="425"/>
    <m/>
    <n v="425"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7"/>
    <d v="2023-10-19T16:5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8"/>
    <d v="2023-10-19T16:53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9"/>
    <d v="2023-10-19T16:53:09"/>
    <n v="316"/>
    <m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54"/>
    <d v="2023-10-19T16:5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50"/>
    <d v="2023-10-19T16:5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82"/>
    <d v="2023-10-19T16:5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0"/>
    <d v="2023-10-19T16:53:09"/>
    <n v="390"/>
    <m/>
    <n v="390"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1"/>
    <d v="2023-10-19T16:53:0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83"/>
    <d v="2023-10-19T16:5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3"/>
    <d v="2023-10-19T16:5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43"/>
    <d v="2023-10-19T16:53:09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44"/>
    <d v="2023-10-19T16:53:09"/>
    <n v="881"/>
    <m/>
    <n v="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0"/>
    <d v="2023-10-19T16:53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"/>
    <d v="2023-10-19T16:53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2"/>
    <d v="2023-10-19T16:53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3"/>
    <d v="2023-10-19T16:53:09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5"/>
    <d v="2023-10-19T16:53:0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6"/>
    <d v="2023-10-19T16:53:09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7"/>
    <d v="2023-10-19T16:53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8"/>
    <d v="2023-10-19T16:53:09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9"/>
    <d v="2023-10-19T16:53:09"/>
    <n v="425"/>
    <n v="0"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47"/>
    <d v="2023-10-19T16:53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0"/>
    <d v="2023-10-19T16:53:09"/>
    <n v="316"/>
    <n v="0"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6"/>
    <x v="2"/>
    <x v="146"/>
    <x v="160"/>
    <d v="2023-10-19T16:53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9"/>
    <d v="2023-10-19T17:00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30"/>
    <d v="2023-10-19T17:00:3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0"/>
    <d v="2023-10-19T17:00:3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1"/>
    <d v="2023-10-19T17:00:3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4"/>
    <d v="2023-10-19T17:00:39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2"/>
    <d v="2023-10-19T17:00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4"/>
    <d v="2023-10-19T17:00:39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5"/>
    <d v="2023-10-19T17:00:3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97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90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6"/>
    <d v="2023-10-19T17:00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7"/>
    <d v="2023-10-19T17:00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8"/>
    <d v="2023-10-19T17:00:39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2"/>
    <d v="2023-10-19T17:00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3"/>
    <d v="2023-10-19T17:0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4"/>
    <d v="2023-10-19T17:00:39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31"/>
    <d v="2023-10-19T17:00:39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92"/>
    <d v="2023-10-19T17:00:3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32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33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5"/>
    <d v="2023-10-19T17:00:39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6"/>
    <d v="2023-10-19T17:00:3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37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94"/>
    <d v="2023-10-19T17:00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7"/>
    <d v="2023-10-19T17:0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8"/>
    <d v="2023-10-19T17:00:39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9"/>
    <d v="2023-10-19T17:00:3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95"/>
    <d v="2023-10-19T17:00:39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8"/>
    <d v="2023-10-19T17:00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60"/>
    <d v="2023-10-19T17:00:3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97"/>
    <d v="2023-10-19T17:00:39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98"/>
    <d v="2023-10-19T17:00:39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61"/>
    <d v="2023-10-19T17:00:3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62"/>
    <d v="2023-10-19T17:00:39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63"/>
    <d v="2023-10-19T17:00:3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64"/>
    <d v="2023-10-19T17:0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40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42"/>
    <d v="2023-10-19T17:00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01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02"/>
    <d v="2023-10-19T17:00:3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71"/>
    <d v="2023-10-19T17:00:39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03"/>
    <d v="2023-10-19T17:0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04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36"/>
    <d v="2023-10-19T17:00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72"/>
    <d v="2023-10-19T17:00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73"/>
    <d v="2023-10-19T17:00:3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38"/>
    <d v="2023-10-19T17:00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75"/>
    <d v="2023-10-19T17:00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06"/>
    <d v="2023-10-19T17:0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10"/>
    <d v="2023-10-19T17:00:3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3"/>
    <d v="2023-10-19T17:00:39"/>
    <n v="132"/>
    <n v="0"/>
    <n v="132"/>
    <n v="0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26"/>
    <d v="2023-10-19T17:00:39"/>
    <n v="63"/>
    <n v="0"/>
    <n v="63"/>
    <n v="0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04"/>
    <d v="2023-10-19T17:00:39"/>
    <n v="33"/>
    <n v="0"/>
    <n v="33"/>
    <n v="0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5"/>
    <d v="2023-10-19T17:00:3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11"/>
    <d v="2023-10-19T17:00:39"/>
    <n v="21"/>
    <n v="0"/>
    <n v="2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07"/>
    <d v="2023-10-19T17:00:39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6"/>
    <d v="2023-10-19T17:00:39"/>
    <n v="161"/>
    <n v="0"/>
    <n v="161"/>
    <n v="0"/>
    <n v="1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9"/>
    <d v="2023-10-19T17:00:39"/>
    <n v="173"/>
    <n v="0"/>
    <n v="173"/>
    <n v="0"/>
    <n v="1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0"/>
    <d v="2023-10-19T17:00:39"/>
    <n v="581"/>
    <n v="0"/>
    <n v="581"/>
    <n v="0"/>
    <n v="5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3"/>
    <d v="2023-10-19T17:00:39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43"/>
    <d v="2023-10-19T17:00:39"/>
    <n v="121"/>
    <n v="0"/>
    <n v="121"/>
    <n v="0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44"/>
    <d v="2023-10-19T17:00:39"/>
    <n v="533"/>
    <n v="0"/>
    <n v="533"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0"/>
    <d v="2023-10-19T17:00:39"/>
    <n v="24"/>
    <n v="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46"/>
    <d v="2023-10-19T17:00:39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"/>
    <d v="2023-10-19T17:00:39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2"/>
    <d v="2023-10-19T17:00:39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3"/>
    <d v="2023-10-19T17:00:39"/>
    <n v="22"/>
    <n v="0"/>
    <n v="22"/>
    <n v="0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18"/>
    <d v="2023-10-19T17:00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19"/>
    <d v="2023-10-19T17:00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5"/>
    <d v="2023-10-19T17:00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24"/>
    <d v="2023-10-19T17:00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6"/>
    <d v="2023-10-19T17:00:39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7"/>
    <d v="2023-10-19T17:00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84"/>
    <d v="2023-10-19T17:00:3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85"/>
    <d v="2023-10-19T17:00:39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8"/>
    <d v="2023-10-19T17:00:39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9"/>
    <d v="2023-10-19T17:00:39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0"/>
    <d v="2023-10-19T17:00:39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1"/>
    <d v="2023-10-19T17:00:39"/>
    <n v="2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"/>
    <x v="2"/>
    <x v="11"/>
    <x v="12"/>
    <d v="2023-10-19T17:00:39"/>
    <n v="34"/>
    <n v="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9"/>
    <d v="2023-10-19T17:01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30"/>
    <d v="2023-10-19T17:01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0"/>
    <d v="2023-10-19T17:01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1"/>
    <d v="2023-10-19T17:01:1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4"/>
    <d v="2023-10-19T17:01:16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2"/>
    <d v="2023-10-19T17:01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91"/>
    <d v="2023-10-19T17:01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4"/>
    <d v="2023-10-19T17:01:1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5"/>
    <d v="2023-10-19T17:01:16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0"/>
    <d v="2023-10-19T17:01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0"/>
    <d v="2023-10-19T17:01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6"/>
    <d v="2023-10-19T17:01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1"/>
    <d v="2023-10-19T17:01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7"/>
    <d v="2023-10-19T17:01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8"/>
    <d v="2023-10-19T17:01:16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2"/>
    <d v="2023-10-19T17:01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3"/>
    <d v="2023-10-19T17:01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4"/>
    <d v="2023-10-19T17:01:1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2"/>
    <d v="2023-10-19T17:01:16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32"/>
    <d v="2023-10-19T17:01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33"/>
    <d v="2023-10-19T17:01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34"/>
    <d v="2023-10-19T17:01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5"/>
    <d v="2023-10-19T17:01:16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6"/>
    <d v="2023-10-19T17:01:16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37"/>
    <d v="2023-10-19T17:01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4"/>
    <d v="2023-10-19T17:01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7"/>
    <d v="2023-10-19T17:01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35"/>
    <d v="2023-10-19T17:01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8"/>
    <d v="2023-10-19T17:01:16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9"/>
    <d v="2023-10-19T17:01:1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5"/>
    <d v="2023-10-19T17:01:16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8"/>
    <d v="2023-10-19T17:01:1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60"/>
    <d v="2023-10-19T17:01:16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7"/>
    <d v="2023-10-19T17:01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8"/>
    <d v="2023-10-19T17:01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61"/>
    <d v="2023-10-19T17:01:16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62"/>
    <d v="2023-10-19T17:01:16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63"/>
    <d v="2023-10-19T17:01:1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64"/>
    <d v="2023-10-19T17:01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42"/>
    <d v="2023-10-19T17:01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36"/>
    <d v="2023-10-19T17:01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02"/>
    <d v="2023-10-19T17:01:1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71"/>
    <d v="2023-10-19T17:01:16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03"/>
    <d v="2023-10-19T17:01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04"/>
    <d v="2023-10-19T17:01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36"/>
    <d v="2023-10-19T17:01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72"/>
    <d v="2023-10-19T17:01:1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38"/>
    <d v="2023-10-19T17:01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39"/>
    <d v="2023-10-19T17:01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75"/>
    <d v="2023-10-19T17:01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06"/>
    <d v="2023-10-19T17:01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07"/>
    <d v="2023-10-19T17:01:1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08"/>
    <d v="2023-10-19T17:01:16"/>
    <n v="2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77"/>
    <d v="2023-10-19T17:01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10"/>
    <d v="2023-10-19T17:01:16"/>
    <n v="16"/>
    <m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3"/>
    <d v="2023-10-19T17:01:16"/>
    <n v="187"/>
    <m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78"/>
    <d v="2023-10-19T17:01:16"/>
    <n v="387"/>
    <m/>
    <n v="387"/>
    <n v="0"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59"/>
    <d v="2023-10-19T17:01:16"/>
    <n v="14"/>
    <m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79"/>
    <d v="2023-10-19T17:01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5"/>
    <d v="2023-10-19T17:01:16"/>
    <n v="7"/>
    <m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6"/>
    <d v="2023-10-19T17:01:16"/>
    <n v="516"/>
    <m/>
    <n v="516"/>
    <n v="0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7"/>
    <d v="2023-10-19T17:01:16"/>
    <n v="9"/>
    <m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8"/>
    <d v="2023-10-19T17:01:16"/>
    <n v="96"/>
    <m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47"/>
    <d v="2023-10-19T17:01:16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9"/>
    <d v="2023-10-19T17:01:16"/>
    <n v="231"/>
    <m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50"/>
    <d v="2023-10-19T17:01:16"/>
    <n v="7"/>
    <m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0"/>
    <d v="2023-10-19T17:01:16"/>
    <n v="1552"/>
    <m/>
    <n v="1552"/>
    <n v="0"/>
    <n v="1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3"/>
    <d v="2023-10-19T17:01:16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43"/>
    <d v="2023-10-19T17:01:16"/>
    <n v="127"/>
    <m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44"/>
    <d v="2023-10-19T17:01:16"/>
    <n v="1068"/>
    <m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0"/>
    <d v="2023-10-19T17:01:1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46"/>
    <d v="2023-10-19T17:01:16"/>
    <n v="111"/>
    <m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2"/>
    <d v="2023-10-19T17:01:16"/>
    <n v="13"/>
    <m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49"/>
    <d v="2023-10-19T17:01:16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3"/>
    <d v="2023-10-19T17:01:16"/>
    <n v="80"/>
    <m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11"/>
    <d v="2023-10-19T17:01:16"/>
    <n v="25"/>
    <m/>
    <n v="2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16"/>
    <d v="2023-10-19T17:01:16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18"/>
    <d v="2023-10-19T17:01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19"/>
    <d v="2023-10-19T17:01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20"/>
    <d v="2023-10-19T17:01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5"/>
    <d v="2023-10-19T17:01:1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24"/>
    <d v="2023-10-19T17:01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6"/>
    <d v="2023-10-19T17:01:16"/>
    <n v="574"/>
    <n v="0"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85"/>
    <d v="2023-10-19T17:01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7"/>
    <d v="2023-10-19T17:01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8"/>
    <d v="2023-10-19T17:01:16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9"/>
    <d v="2023-10-19T17:01:16"/>
    <n v="516"/>
    <n v="0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47"/>
    <d v="2023-10-19T17:01:16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0"/>
    <d v="2023-10-19T17:01:16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60"/>
    <d v="2023-10-19T17:01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48"/>
    <d v="2023-10-19T17:01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1"/>
    <d v="2023-10-19T17:01:16"/>
    <n v="1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"/>
    <x v="2"/>
    <x v="5"/>
    <x v="12"/>
    <d v="2023-10-19T17:01:16"/>
    <n v="56"/>
    <n v="11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29"/>
    <d v="2023-10-19T17:02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1"/>
    <d v="2023-10-19T17:02:1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53"/>
    <d v="2023-10-19T17:02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24"/>
    <d v="2023-10-19T17:02:13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2"/>
    <d v="2023-10-19T17:02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4"/>
    <d v="2023-10-19T17:02:1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8"/>
    <d v="2023-10-19T17:02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5"/>
    <d v="2023-10-19T17:02:13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0"/>
    <d v="2023-10-19T17:02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90"/>
    <d v="2023-10-19T17:02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6"/>
    <d v="2023-10-19T17:02:1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7"/>
    <d v="2023-10-19T17:02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8"/>
    <d v="2023-10-19T17:02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9"/>
    <d v="2023-10-19T17:02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2"/>
    <d v="2023-10-19T17:02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3"/>
    <d v="2023-10-19T17:02:1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4"/>
    <d v="2023-10-19T17:02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92"/>
    <d v="2023-10-19T17:02:13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5"/>
    <d v="2023-10-19T17:02:13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6"/>
    <d v="2023-10-19T17:02:13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8"/>
    <d v="2023-10-19T17:02:13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9"/>
    <d v="2023-10-19T17:02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95"/>
    <d v="2023-10-19T17:02:1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96"/>
    <d v="2023-10-19T17:02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28"/>
    <d v="2023-10-19T17:02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60"/>
    <d v="2023-10-19T17:02:13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98"/>
    <d v="2023-10-19T17:02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61"/>
    <d v="2023-10-19T17:02:1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62"/>
    <d v="2023-10-19T17:02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63"/>
    <d v="2023-10-19T17:02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64"/>
    <d v="2023-10-19T17:02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65"/>
    <d v="2023-10-19T17:02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42"/>
    <d v="2023-10-19T17:02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36"/>
    <d v="2023-10-19T17:02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02"/>
    <d v="2023-10-19T17:02:1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70"/>
    <d v="2023-10-19T17:02:13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72"/>
    <d v="2023-10-19T17:02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73"/>
    <d v="2023-10-19T17:02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249"/>
    <d v="2023-10-19T17:02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77"/>
    <d v="2023-10-19T17:02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3"/>
    <d v="2023-10-19T17:02:1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78"/>
    <d v="2023-10-19T17:02:1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79"/>
    <d v="2023-10-19T17:02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0"/>
    <d v="2023-10-19T17:02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1"/>
    <d v="2023-10-19T17:02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6"/>
    <d v="2023-10-19T17:02:13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9"/>
    <d v="2023-10-19T17:02:1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2"/>
    <d v="2023-10-19T17:02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20"/>
    <d v="2023-10-19T17:02:13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21"/>
    <d v="2023-10-19T17:02:1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3"/>
    <d v="2023-10-19T17:02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43"/>
    <d v="2023-10-19T17:02:1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"/>
    <d v="2023-10-19T17:02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2"/>
    <d v="2023-10-19T17:02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3"/>
    <d v="2023-10-19T17:02:1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5"/>
    <d v="2023-10-19T17:02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6"/>
    <d v="2023-10-19T17:02:1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4"/>
    <d v="2023-10-19T17:02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5"/>
    <d v="2023-10-19T17:02:1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"/>
    <d v="2023-10-19T17:02:1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9"/>
    <d v="2023-10-19T17:02:1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0"/>
    <d v="2023-10-19T17:02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28"/>
    <d v="2023-10-19T17:02:13"/>
    <n v="1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12"/>
    <d v="2023-10-19T17:02:1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"/>
    <x v="3"/>
    <x v="6"/>
    <x v="86"/>
    <d v="2023-10-19T17:02:13"/>
    <n v="50"/>
    <n v="7"/>
    <n v="33"/>
    <n v="10"/>
    <n v="50"/>
    <n v="1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9"/>
    <d v="2023-10-19T17:07:0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31"/>
    <d v="2023-10-19T17:07:01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4"/>
    <d v="2023-10-19T17:07:01"/>
    <n v="816"/>
    <m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32"/>
    <d v="2023-10-19T17:07:01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6"/>
    <d v="2023-10-19T17:07:01"/>
    <n v="456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34"/>
    <d v="2023-10-19T17:07:01"/>
    <n v="456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88"/>
    <d v="2023-10-19T17:07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89"/>
    <d v="2023-10-19T17:07:0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35"/>
    <d v="2023-10-19T17:07:01"/>
    <n v="777"/>
    <m/>
    <n v="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0"/>
    <d v="2023-10-19T17:07:0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1"/>
    <d v="2023-10-19T17:07:01"/>
    <n v="696"/>
    <m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38"/>
    <d v="2023-10-19T17:07:01"/>
    <n v="463"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92"/>
    <d v="2023-10-19T17:07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52"/>
    <d v="2023-10-19T17:07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54"/>
    <d v="2023-10-19T17:07:0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2"/>
    <d v="2023-10-19T17:07:01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3"/>
    <d v="2023-10-19T17:07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55"/>
    <d v="2023-10-19T17:07:01"/>
    <n v="481"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56"/>
    <d v="2023-10-19T17:07:01"/>
    <n v="818"/>
    <m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4"/>
    <d v="2023-10-19T17:07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58"/>
    <d v="2023-10-19T17:07:01"/>
    <n v="946"/>
    <m/>
    <n v="9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59"/>
    <d v="2023-10-19T17:07:0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5"/>
    <d v="2023-10-19T17:07:01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6"/>
    <d v="2023-10-19T17:07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8"/>
    <d v="2023-10-19T17:07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60"/>
    <d v="2023-10-19T17:07:01"/>
    <n v="314"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8"/>
    <d v="2023-10-19T17:07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61"/>
    <d v="2023-10-19T17:07:01"/>
    <n v="609"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62"/>
    <d v="2023-10-19T17:07:01"/>
    <n v="303"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9"/>
    <d v="2023-10-19T17:07:0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0"/>
    <d v="2023-10-19T17:07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63"/>
    <d v="2023-10-19T17:07:0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64"/>
    <d v="2023-10-19T17:07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1"/>
    <d v="2023-10-19T17:07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2"/>
    <d v="2023-10-19T17:07:01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70"/>
    <d v="2023-10-19T17:07:01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4"/>
    <d v="2023-10-19T17:07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38"/>
    <d v="2023-10-19T17:07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72"/>
    <d v="2023-10-19T17:07:0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5"/>
    <d v="2023-10-19T17:07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75"/>
    <d v="2023-10-19T17:07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6"/>
    <d v="2023-10-19T17:07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7"/>
    <d v="2023-10-19T17:07:0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8"/>
    <d v="2023-10-19T17:07:0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77"/>
    <d v="2023-10-19T17:07:0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9"/>
    <d v="2023-10-19T17:07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3"/>
    <d v="2023-10-19T17:07:01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78"/>
    <d v="2023-10-19T17:07:01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08"/>
    <d v="2023-10-19T17:07:01"/>
    <n v="24"/>
    <m/>
    <n v="24"/>
    <n v="2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07"/>
    <d v="2023-10-19T17:07:01"/>
    <n v="7"/>
    <m/>
    <n v="7"/>
    <n v="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6"/>
    <d v="2023-10-19T17:07:01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8"/>
    <d v="2023-10-19T17:07:0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9"/>
    <d v="2023-10-19T17:07:01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0"/>
    <d v="2023-10-19T17:07:01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23"/>
    <d v="2023-10-19T17:0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43"/>
    <d v="2023-10-19T17:07:01"/>
    <n v="44"/>
    <m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44"/>
    <d v="2023-10-19T17:07:01"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0"/>
    <d v="2023-10-19T17:07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3"/>
    <d v="2023-10-19T17:07:0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1"/>
    <d v="2023-10-19T17:07:01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45"/>
    <d v="2023-10-19T17:07:01"/>
    <n v="2074"/>
    <n v="0"/>
    <n v="2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2"/>
    <d v="2023-10-19T17:07:01"/>
    <n v="4077"/>
    <n v="0"/>
    <n v="4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3"/>
    <d v="2023-10-19T17:07:01"/>
    <n v="955"/>
    <n v="0"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4"/>
    <d v="2023-10-19T17:07:01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5"/>
    <d v="2023-10-19T17:07:01"/>
    <n v="401"/>
    <n v="0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4"/>
    <d v="2023-10-19T17:07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46"/>
    <d v="2023-10-19T17:07:01"/>
    <n v="1812"/>
    <n v="0"/>
    <n v="1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6"/>
    <d v="2023-10-19T17:07:0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7"/>
    <d v="2023-10-19T17:07:0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8"/>
    <d v="2023-10-19T17:07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19"/>
    <d v="2023-10-19T17:07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20"/>
    <d v="2023-10-19T17:07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21"/>
    <d v="2023-10-19T17:07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22"/>
    <d v="2023-10-19T17:07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23"/>
    <d v="2023-10-19T17:07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6"/>
    <d v="2023-10-19T17:07:01"/>
    <n v="300"/>
    <n v="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84"/>
    <d v="2023-10-19T17:07:0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85"/>
    <d v="2023-10-19T17:07:01"/>
    <n v="31"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8"/>
    <d v="2023-10-19T17:07:0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9"/>
    <d v="2023-10-19T17:07:01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47"/>
    <d v="2023-10-19T17:07:0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0"/>
    <d v="2023-10-19T17:07:01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"/>
    <x v="5"/>
    <x v="8"/>
    <x v="12"/>
    <d v="2023-10-19T17:07:01"/>
    <n v="26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31"/>
    <d v="2023-10-19T17:07:2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24"/>
    <d v="2023-10-19T17:07:24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32"/>
    <d v="2023-10-19T17:0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26"/>
    <d v="2023-10-19T17:07:24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34"/>
    <d v="2023-10-19T17:07:24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35"/>
    <d v="2023-10-19T17:07:24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38"/>
    <d v="2023-10-19T17:0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54"/>
    <d v="2023-10-19T17:0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92"/>
    <d v="2023-10-19T17:07:24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55"/>
    <d v="2023-10-19T17:07:24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56"/>
    <d v="2023-10-19T17:07:24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58"/>
    <d v="2023-10-19T17:07:24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59"/>
    <d v="2023-10-19T17:07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95"/>
    <d v="2023-10-19T17:07:2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27"/>
    <d v="2023-10-19T17:07:2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28"/>
    <d v="2023-10-19T17:0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60"/>
    <d v="2023-10-19T17:07:24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61"/>
    <d v="2023-10-19T17:07:24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62"/>
    <d v="2023-10-19T17:07:24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64"/>
    <d v="2023-10-19T17:0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68"/>
    <d v="2023-10-19T17:0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02"/>
    <d v="2023-10-19T17:07:2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37"/>
    <d v="2023-10-19T17:0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70"/>
    <d v="2023-10-19T17:07:2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38"/>
    <d v="2023-10-19T17:07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72"/>
    <d v="2023-10-19T17:07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203"/>
    <d v="2023-10-19T17:0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75"/>
    <d v="2023-10-19T17:0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77"/>
    <d v="2023-10-19T17:07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09"/>
    <d v="2023-10-19T17:07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10"/>
    <d v="2023-10-19T17:07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3"/>
    <d v="2023-10-19T17:07:24"/>
    <n v="99"/>
    <m/>
    <n v="99"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26"/>
    <d v="2023-10-19T17:07:24"/>
    <n v="21"/>
    <m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5"/>
    <d v="2023-10-19T17:07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6"/>
    <d v="2023-10-19T17:07:24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8"/>
    <d v="2023-10-19T17:07:2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9"/>
    <d v="2023-10-19T17:07:2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20"/>
    <d v="2023-10-19T17:07:24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44"/>
    <d v="2023-10-19T17:07:24"/>
    <n v="405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0"/>
    <d v="2023-10-19T17:07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"/>
    <d v="2023-10-19T17:07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2"/>
    <d v="2023-10-19T17:07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3"/>
    <d v="2023-10-19T17:07:2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17"/>
    <d v="2023-10-19T17:07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18"/>
    <d v="2023-10-19T17:07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21"/>
    <d v="2023-10-19T17:07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22"/>
    <d v="2023-10-19T17:07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23"/>
    <d v="2023-10-19T17:07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24"/>
    <d v="2023-10-19T17:07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6"/>
    <d v="2023-10-19T17:07:24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7"/>
    <d v="2023-10-19T17:07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9"/>
    <d v="2023-10-19T17:07:2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47"/>
    <d v="2023-10-19T17:07:2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0"/>
    <d v="2023-10-19T17:07:2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4"/>
    <x v="12"/>
    <x v="74"/>
    <x v="12"/>
    <d v="2023-10-19T17:07:24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9"/>
    <d v="2023-10-19T17:07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30"/>
    <d v="2023-10-19T17:07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0"/>
    <d v="2023-10-19T17:07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1"/>
    <d v="2023-10-19T17:07:4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4"/>
    <d v="2023-10-19T17:07:4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2"/>
    <d v="2023-10-19T17:07:4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6"/>
    <d v="2023-10-19T17:07:46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4"/>
    <d v="2023-10-19T17:07:46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5"/>
    <d v="2023-10-19T17:07:46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91"/>
    <d v="2023-10-19T17:07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8"/>
    <d v="2023-10-19T17:07:4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9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52"/>
    <d v="2023-10-19T17:07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53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92"/>
    <d v="2023-10-19T17:07:46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34"/>
    <d v="2023-10-19T17:07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55"/>
    <d v="2023-10-19T17:07:46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56"/>
    <d v="2023-10-19T17:07:4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94"/>
    <d v="2023-10-19T17:07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57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35"/>
    <d v="2023-10-19T17:07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58"/>
    <d v="2023-10-19T17:07:46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59"/>
    <d v="2023-10-19T17:07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35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50"/>
    <d v="2023-10-19T17:07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95"/>
    <d v="2023-10-19T17:07:46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7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8"/>
    <d v="2023-10-19T17:07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0"/>
    <d v="2023-10-19T17:07:4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97"/>
    <d v="2023-10-19T17:07:46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55"/>
    <d v="2023-10-19T17:07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1"/>
    <d v="2023-10-19T17:07:46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2"/>
    <d v="2023-10-19T17:07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99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00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3"/>
    <d v="2023-10-19T17:07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4"/>
    <d v="2023-10-19T17:07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5"/>
    <d v="2023-10-19T17:07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41"/>
    <d v="2023-10-19T17:07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42"/>
    <d v="2023-10-19T17:07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36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9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02"/>
    <d v="2023-10-19T17:07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70"/>
    <d v="2023-10-19T17:07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72"/>
    <d v="2023-10-19T17:07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73"/>
    <d v="2023-10-19T17:07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39"/>
    <d v="2023-10-19T17:07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75"/>
    <d v="2023-10-19T17:07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06"/>
    <d v="2023-10-19T17:07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09"/>
    <d v="2023-10-19T17:07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3"/>
    <d v="2023-10-19T17:07:4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26"/>
    <d v="2023-10-19T17:07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04"/>
    <d v="2023-10-19T17:07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59"/>
    <d v="2023-10-19T17:07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4"/>
    <d v="2023-10-19T17:07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5"/>
    <d v="2023-10-19T17:07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80"/>
    <d v="2023-10-19T17:07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27"/>
    <d v="2023-10-19T17:07:46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6"/>
    <d v="2023-10-19T17:07:4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7"/>
    <d v="2023-10-19T17:07:4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9"/>
    <d v="2023-10-19T17:07:46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54"/>
    <d v="2023-10-19T17:07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51"/>
    <d v="2023-10-19T17:07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82"/>
    <d v="2023-10-19T17:07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0"/>
    <d v="2023-10-19T17:07:46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1"/>
    <d v="2023-10-19T17:07:4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83"/>
    <d v="2023-10-19T17:07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3"/>
    <d v="2023-10-19T17:07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43"/>
    <d v="2023-10-19T17:07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44"/>
    <d v="2023-10-19T17:07:46"/>
    <n v="416"/>
    <m/>
    <n v="416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0"/>
    <d v="2023-10-19T17:07:4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"/>
    <d v="2023-10-19T17:07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2"/>
    <d v="2023-10-19T17:07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3"/>
    <d v="2023-10-19T17:07:46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11"/>
    <d v="2023-10-19T17:07:46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17"/>
    <d v="2023-10-19T17:07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6"/>
    <d v="2023-10-19T17:07:46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25"/>
    <d v="2023-10-19T17:07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7"/>
    <d v="2023-10-19T17:07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84"/>
    <d v="2023-10-19T17:07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85"/>
    <d v="2023-10-19T17:07:4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8"/>
    <d v="2023-10-19T17:07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9"/>
    <d v="2023-10-19T17:07:4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0"/>
    <d v="2023-10-19T17:07:46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60"/>
    <d v="2023-10-19T17:07:4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"/>
    <x v="1"/>
    <x v="4"/>
    <x v="12"/>
    <d v="2023-10-19T17:07:46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07"/>
    <d v="2023-10-19T17:0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41"/>
    <d v="2023-10-19T17:0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42"/>
    <d v="2023-10-19T17:0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43"/>
    <d v="2023-10-19T17:0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3"/>
    <d v="2023-10-19T17:08:2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26"/>
    <d v="2023-10-19T17:08:2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79"/>
    <d v="2023-10-19T17:0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205"/>
    <d v="2023-10-19T17:08:2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241"/>
    <d v="2023-10-19T17:08:21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207"/>
    <d v="2023-10-19T17:08:2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6"/>
    <d v="2023-10-19T17:08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9"/>
    <d v="2023-10-19T17:08:2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20"/>
    <d v="2023-10-19T17:08:21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21"/>
    <d v="2023-10-19T17:08:2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83"/>
    <d v="2023-10-19T17:08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22"/>
    <d v="2023-10-19T17:0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3"/>
    <d v="2023-10-19T17:08:2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5"/>
    <d v="2023-10-19T17:08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6"/>
    <d v="2023-10-19T17:08:2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84"/>
    <d v="2023-10-19T17:08:21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9"/>
    <d v="2023-10-19T17:08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7"/>
    <x v="13"/>
    <x v="147"/>
    <x v="10"/>
    <d v="2023-10-19T17:08:2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07"/>
    <d v="2023-10-19T17:11:0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08"/>
    <d v="2023-10-19T17:11:0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3"/>
    <d v="2023-10-19T17:11:01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26"/>
    <d v="2023-10-19T17:11:01"/>
    <n v="829"/>
    <m/>
    <n v="829"/>
    <m/>
    <n v="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78"/>
    <d v="2023-10-19T17:11:0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4"/>
    <d v="2023-10-19T17:11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80"/>
    <d v="2023-10-19T17:11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5"/>
    <d v="2023-10-19T17:11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6"/>
    <d v="2023-10-19T17:11:01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8"/>
    <d v="2023-10-19T17:11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9"/>
    <d v="2023-10-19T17:11:0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51"/>
    <d v="2023-10-19T17:11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20"/>
    <d v="2023-10-19T17:11:01"/>
    <n v="743"/>
    <m/>
    <n v="743"/>
    <m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21"/>
    <d v="2023-10-19T17:11:01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83"/>
    <d v="2023-10-19T17:11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23"/>
    <d v="2023-10-19T17:11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43"/>
    <d v="2023-10-19T17:11:01"/>
    <n v="30"/>
    <m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44"/>
    <d v="2023-10-19T17:11:01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0"/>
    <d v="2023-10-19T17:11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"/>
    <d v="2023-10-19T17:11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2"/>
    <d v="2023-10-19T17:11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3"/>
    <d v="2023-10-19T17:11:01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11"/>
    <d v="2023-10-19T17:11:01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16"/>
    <d v="2023-10-19T17:11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6"/>
    <d v="2023-10-19T17:11:01"/>
    <n v="959"/>
    <n v="0"/>
    <n v="9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25"/>
    <d v="2023-10-19T17:11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7"/>
    <d v="2023-10-19T17:11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8"/>
    <d v="2023-10-19T17:11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9"/>
    <d v="2023-10-19T17:11:01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47"/>
    <d v="2023-10-19T17:11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0"/>
    <d v="2023-10-19T17:11:0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2"/>
    <d v="2023-10-19T17:11:01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"/>
    <x v="5"/>
    <x v="9"/>
    <x v="129"/>
    <d v="2023-10-19T17:11:0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08"/>
    <d v="2023-10-19T17:12:3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10"/>
    <d v="2023-10-19T17:12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3"/>
    <d v="2023-10-19T17:12:3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78"/>
    <d v="2023-10-19T17:12:33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79"/>
    <d v="2023-10-19T17:12:3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27"/>
    <d v="2023-10-19T17:12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6"/>
    <d v="2023-10-19T17:12:33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9"/>
    <d v="2023-10-19T17:12:33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54"/>
    <d v="2023-10-19T17:12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82"/>
    <d v="2023-10-19T17:12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20"/>
    <d v="2023-10-19T17:12:33"/>
    <n v="315"/>
    <m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21"/>
    <d v="2023-10-19T17:12:33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83"/>
    <d v="2023-10-19T17:12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23"/>
    <d v="2023-10-19T17:12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43"/>
    <d v="2023-10-19T17:12:33"/>
    <n v="15"/>
    <m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44"/>
    <d v="2023-10-19T17:12:33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"/>
    <d v="2023-10-19T17:12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3"/>
    <d v="2023-10-19T17:12:3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11"/>
    <d v="2023-10-19T17:12:33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16"/>
    <d v="2023-10-19T17:12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5"/>
    <d v="2023-10-19T17:12:3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24"/>
    <d v="2023-10-19T17:12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6"/>
    <d v="2023-10-19T17:12:33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84"/>
    <d v="2023-10-19T17:12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85"/>
    <d v="2023-10-19T17:12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8"/>
    <d v="2023-10-19T17:12:3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9"/>
    <d v="2023-10-19T17:12:33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0"/>
    <d v="2023-10-19T17:12:33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2"/>
    <d v="2023-10-19T17:12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3"/>
    <x v="5"/>
    <x v="53"/>
    <x v="129"/>
    <d v="2023-10-19T17:12:33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9"/>
    <d v="2023-10-19T17:17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30"/>
    <d v="2023-10-19T17:17:40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0"/>
    <d v="2023-10-19T17:17:40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1"/>
    <d v="2023-10-19T17:17:40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4"/>
    <d v="2023-10-19T17:17:40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2"/>
    <d v="2023-10-19T17:1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6"/>
    <d v="2023-10-19T17:17:40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4"/>
    <d v="2023-10-19T17:17:4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5"/>
    <d v="2023-10-19T17:17:4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91"/>
    <d v="2023-10-19T17:1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7"/>
    <d v="2023-10-19T17:17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8"/>
    <d v="2023-10-19T17:17:4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52"/>
    <d v="2023-10-19T17:17:4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54"/>
    <d v="2023-10-19T17:17:4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31"/>
    <d v="2023-10-19T17:17:40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92"/>
    <d v="2023-10-19T17:17:40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34"/>
    <d v="2023-10-19T17:17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55"/>
    <d v="2023-10-19T17:17:40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94"/>
    <d v="2023-10-19T17:17:4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58"/>
    <d v="2023-10-19T17:17:40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59"/>
    <d v="2023-10-19T17:17:4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95"/>
    <d v="2023-10-19T17:1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7"/>
    <d v="2023-10-19T17:1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97"/>
    <d v="2023-10-19T17:17:40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98"/>
    <d v="2023-10-19T17:17:40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61"/>
    <d v="2023-10-19T17:17:40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62"/>
    <d v="2023-10-19T17:17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64"/>
    <d v="2023-10-19T17:1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66"/>
    <d v="2023-10-19T17:1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36"/>
    <d v="2023-10-19T17:17:40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02"/>
    <d v="2023-10-19T17:17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70"/>
    <d v="2023-10-19T17:17:40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03"/>
    <d v="2023-10-19T17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04"/>
    <d v="2023-10-19T17:1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72"/>
    <d v="2023-10-19T17:17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73"/>
    <d v="2023-10-19T17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75"/>
    <d v="2023-10-19T17:1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69"/>
    <d v="2023-10-19T17:1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75"/>
    <d v="2023-10-19T17:1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77"/>
    <d v="2023-10-19T17:17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09"/>
    <d v="2023-10-19T17:1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3"/>
    <d v="2023-10-19T17:17:40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5"/>
    <d v="2023-10-19T17:17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6"/>
    <d v="2023-10-19T17:17:4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9"/>
    <d v="2023-10-19T17:17:4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0"/>
    <d v="2023-10-19T17:17:40"/>
    <n v="181"/>
    <m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3"/>
    <d v="2023-10-19T17:17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43"/>
    <d v="2023-10-19T17:17:40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44"/>
    <d v="2023-10-19T17:17:40"/>
    <n v="5304"/>
    <m/>
    <n v="5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0"/>
    <d v="2023-10-19T17:17:40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"/>
    <d v="2023-10-19T17:17:4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"/>
    <d v="2023-10-19T17:17:4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3"/>
    <d v="2023-10-19T17:17:4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17"/>
    <d v="2023-10-19T17:17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14"/>
    <d v="2023-10-19T17:17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15"/>
    <d v="2023-10-19T17:17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16"/>
    <d v="2023-10-19T17:17:4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217"/>
    <d v="2023-10-19T17:1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6"/>
    <d v="2023-10-19T17:17:40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7"/>
    <d v="2023-10-19T17:17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8"/>
    <d v="2023-10-19T17:17:40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9"/>
    <d v="2023-10-19T17:17:4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0"/>
    <d v="2023-10-19T17:17:4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2"/>
    <d v="2023-10-19T17:17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9"/>
    <x v="4"/>
    <x v="79"/>
    <x v="129"/>
    <d v="2023-10-19T17:17:4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29"/>
    <d v="2023-10-20T09:0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130"/>
    <d v="2023-10-20T09:00:2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30"/>
    <d v="2023-10-20T09:00:2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31"/>
    <d v="2023-10-20T09:00:2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24"/>
    <d v="2023-10-20T09:00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32"/>
    <d v="2023-10-20T09:00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34"/>
    <d v="2023-10-20T09:00:2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35"/>
    <d v="2023-10-20T09:00:2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38"/>
    <d v="2023-10-20T09:00:2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52"/>
    <d v="2023-10-20T09:0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54"/>
    <d v="2023-10-20T09:0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131"/>
    <d v="2023-10-20T09:0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92"/>
    <d v="2023-10-20T09:00:25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55"/>
    <d v="2023-10-20T09:00:2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56"/>
    <d v="2023-10-20T09:00:25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94"/>
    <d v="2023-10-20T09:0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58"/>
    <d v="2023-10-20T09:00:2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59"/>
    <d v="2023-10-20T09:00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95"/>
    <d v="2023-10-20T09:00:2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27"/>
    <d v="2023-10-20T09:0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60"/>
    <d v="2023-10-20T09:00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98"/>
    <d v="2023-10-20T09:0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61"/>
    <d v="2023-10-20T09:00:25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62"/>
    <d v="2023-10-20T09:00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63"/>
    <d v="2023-10-20T09:00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64"/>
    <d v="2023-10-20T09:0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102"/>
    <d v="2023-10-20T09:00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251"/>
    <d v="2023-10-20T09:00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249"/>
    <d v="2023-10-20T09:0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75"/>
    <d v="2023-10-20T09:0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159"/>
    <d v="2023-10-20T09:00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5"/>
    <d v="2023-10-20T09:00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"/>
    <x v="6"/>
    <x v="10"/>
    <x v="12"/>
    <d v="2023-10-20T09:00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89"/>
    <d v="2023-10-20T09:01:5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3"/>
    <d v="2023-10-20T09:01:53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26"/>
    <d v="2023-10-20T09:01:53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6"/>
    <d v="2023-10-20T09:01:53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9"/>
    <d v="2023-10-20T09:01:53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20"/>
    <d v="2023-10-20T09:01:5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21"/>
    <d v="2023-10-20T09:01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23"/>
    <d v="2023-10-20T09:01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43"/>
    <d v="2023-10-20T09:01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4"/>
    <d v="2023-10-20T09:01:5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6"/>
    <d v="2023-10-20T09:01:53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8"/>
    <d v="2023-10-20T09:01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9"/>
    <d v="2023-10-20T09:01:53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0"/>
    <d v="2023-10-20T09:01:53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1"/>
    <d v="2023-10-20T09:01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0"/>
    <x v="0"/>
    <x v="0"/>
    <x v="12"/>
    <d v="2023-10-20T09:01:53"/>
    <n v="77"/>
    <n v="1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3"/>
    <d v="2023-10-20T09:02:50"/>
    <n v="215"/>
    <m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26"/>
    <d v="2023-10-20T09:02:50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78"/>
    <d v="2023-10-20T09:02:5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6"/>
    <d v="2023-10-20T09:02:50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9"/>
    <d v="2023-10-20T09:02:50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20"/>
    <d v="2023-10-20T09:02:50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21"/>
    <d v="2023-10-20T09:02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43"/>
    <d v="2023-10-20T09:02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44"/>
    <d v="2023-10-20T09:02:50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0"/>
    <d v="2023-10-20T09:02:5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"/>
    <d v="2023-10-20T09:02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2"/>
    <d v="2023-10-20T09:02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3"/>
    <d v="2023-10-20T09:02:5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6"/>
    <d v="2023-10-20T09:02:50"/>
    <n v="413"/>
    <n v="0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8"/>
    <d v="2023-10-20T09:02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9"/>
    <d v="2023-10-20T09:02:50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0"/>
    <d v="2023-10-20T09:02:50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1"/>
    <d v="2023-10-20T09:02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2"/>
    <d v="2023-10-20T09:02:50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"/>
    <x v="0"/>
    <x v="1"/>
    <x v="129"/>
    <d v="2023-10-20T09:02:5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08"/>
    <d v="2023-10-20T09:03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77"/>
    <d v="2023-10-20T09:03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3"/>
    <d v="2023-10-20T09:03:5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26"/>
    <d v="2023-10-20T09:03:53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6"/>
    <d v="2023-10-20T09:03:53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9"/>
    <d v="2023-10-20T09:03:5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20"/>
    <d v="2023-10-20T09:03:53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43"/>
    <d v="2023-10-20T09:03:53"/>
    <n v="31"/>
    <m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44"/>
    <d v="2023-10-20T09:03:53"/>
    <n v="280"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0"/>
    <d v="2023-10-20T09:03:5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"/>
    <d v="2023-10-20T09:03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2"/>
    <d v="2023-10-20T09:03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3"/>
    <d v="2023-10-20T09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11"/>
    <d v="2023-10-20T09:03:53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16"/>
    <d v="2023-10-20T09:03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18"/>
    <d v="2023-10-20T09:03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19"/>
    <d v="2023-10-20T09:03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21"/>
    <d v="2023-10-20T09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22"/>
    <d v="2023-10-20T09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23"/>
    <d v="2023-10-20T09:03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6"/>
    <d v="2023-10-20T09:03:53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8"/>
    <d v="2023-10-20T09:03:5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9"/>
    <d v="2023-10-20T09:03:53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0"/>
    <d v="2023-10-20T09:03:5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2"/>
    <d v="2023-10-20T09:03:53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"/>
    <x v="5"/>
    <x v="12"/>
    <x v="187"/>
    <d v="2023-10-20T09:03:53"/>
    <n v="5"/>
    <n v="0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30"/>
    <d v="2023-10-20T09:04:20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30"/>
    <d v="2023-10-20T09:04:20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31"/>
    <d v="2023-10-20T09:04:2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4"/>
    <d v="2023-10-20T09:04:2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32"/>
    <d v="2023-10-20T09:0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35"/>
    <d v="2023-10-20T09:04:20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37"/>
    <d v="2023-10-20T09:0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38"/>
    <d v="2023-10-20T09:04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52"/>
    <d v="2023-10-20T09:04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54"/>
    <d v="2023-10-20T09:04:20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31"/>
    <d v="2023-10-20T09:04:20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92"/>
    <d v="2023-10-20T09:04:20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55"/>
    <d v="2023-10-20T09:04:2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94"/>
    <d v="2023-10-20T09:04:2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58"/>
    <d v="2023-10-20T09:04:20"/>
    <n v="0"/>
    <m/>
    <m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59"/>
    <d v="2023-10-20T09:04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7"/>
    <d v="2023-10-20T09:04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97"/>
    <d v="2023-10-20T09:04:2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98"/>
    <d v="2023-10-20T09:04:20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61"/>
    <d v="2023-10-20T09:04:20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62"/>
    <d v="2023-10-20T09:04:2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64"/>
    <d v="2023-10-20T09:04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36"/>
    <d v="2023-10-20T09:04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02"/>
    <d v="2023-10-20T09:04:2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70"/>
    <d v="2023-10-20T09:04:2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03"/>
    <d v="2023-10-20T09:0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04"/>
    <d v="2023-10-20T09:0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73"/>
    <d v="2023-10-20T09:0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39"/>
    <d v="2023-10-20T09:0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77"/>
    <d v="2023-10-20T09:04:2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3"/>
    <d v="2023-10-20T09:04:20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78"/>
    <d v="2023-10-20T09:04:20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4"/>
    <d v="2023-10-20T09:04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18"/>
    <d v="2023-10-20T09:04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05"/>
    <d v="2023-10-20T09:04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41"/>
    <d v="2023-10-20T09:04:2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12"/>
    <d v="2023-10-20T09:04:2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06"/>
    <d v="2023-10-20T09:04:2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07"/>
    <d v="2023-10-20T09:04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6"/>
    <d v="2023-10-20T09:04:20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9"/>
    <d v="2023-10-20T09:04:20"/>
    <n v="210"/>
    <m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0"/>
    <d v="2023-10-20T09:04:20"/>
    <n v="398"/>
    <m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3"/>
    <d v="2023-10-20T09:04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43"/>
    <d v="2023-10-20T09:04:20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44"/>
    <d v="2023-10-20T09:04:20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0"/>
    <d v="2023-10-20T09:04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"/>
    <d v="2023-10-20T09:04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2"/>
    <d v="2023-10-20T09:04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3"/>
    <d v="2023-10-20T09:04:20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18"/>
    <d v="2023-10-20T09:04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19"/>
    <d v="2023-10-20T09:04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6"/>
    <d v="2023-10-20T09:04:20"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25"/>
    <d v="2023-10-20T09:04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84"/>
    <d v="2023-10-20T09:04:2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85"/>
    <d v="2023-10-20T09:04:2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8"/>
    <d v="2023-10-20T09:04:20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9"/>
    <d v="2023-10-20T09:04:20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0"/>
    <d v="2023-10-20T09:04:20"/>
    <n v="210"/>
    <n v="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2"/>
    <d v="2023-10-20T09:04:20"/>
    <n v="58"/>
    <n v="2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0"/>
    <x v="4"/>
    <x v="80"/>
    <x v="129"/>
    <d v="2023-10-20T09:04:2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30"/>
    <d v="2023-10-20T09:04:44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0"/>
    <d v="2023-10-20T09:04:44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1"/>
    <d v="2023-10-20T09:04:44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24"/>
    <d v="2023-10-20T09:04:44"/>
    <n v="121"/>
    <m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2"/>
    <d v="2023-10-20T09:04:4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90"/>
    <d v="2023-10-20T09:04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88"/>
    <d v="2023-10-20T09:04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5"/>
    <d v="2023-10-20T09:04:44"/>
    <n v="147"/>
    <m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6"/>
    <d v="2023-10-20T09:04:4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91"/>
    <d v="2023-10-20T09:04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7"/>
    <d v="2023-10-20T09:04:4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8"/>
    <d v="2023-10-20T09:04:44"/>
    <n v="116"/>
    <m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2"/>
    <d v="2023-10-20T09:04:44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3"/>
    <d v="2023-10-20T09:04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4"/>
    <d v="2023-10-20T09:04:44"/>
    <n v="154"/>
    <m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31"/>
    <d v="2023-10-20T09:04:44"/>
    <n v="152"/>
    <m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92"/>
    <d v="2023-10-20T09:04:44"/>
    <n v="139"/>
    <m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34"/>
    <d v="2023-10-20T09:04:4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5"/>
    <d v="2023-10-20T09:04:44"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6"/>
    <d v="2023-10-20T09:04:44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94"/>
    <d v="2023-10-20T09:04:44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7"/>
    <d v="2023-10-20T09:04:4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35"/>
    <d v="2023-10-20T09:04:44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8"/>
    <d v="2023-10-20T09:04:44"/>
    <n v="151"/>
    <m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59"/>
    <d v="2023-10-20T09:04:44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95"/>
    <d v="2023-10-20T09:04:44"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28"/>
    <d v="2023-10-20T09:04:44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60"/>
    <d v="2023-10-20T09:04:44"/>
    <n v="108"/>
    <m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97"/>
    <d v="2023-10-20T09:04:44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98"/>
    <d v="2023-10-20T09:04:44"/>
    <n v="140"/>
    <m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61"/>
    <d v="2023-10-20T09:04:44"/>
    <n v="143"/>
    <m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62"/>
    <d v="2023-10-20T09:04:44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63"/>
    <d v="2023-10-20T09:04:44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64"/>
    <d v="2023-10-20T09:04:4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02"/>
    <d v="2023-10-20T09:04:44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71"/>
    <d v="2023-10-20T09:04:44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06"/>
    <d v="2023-10-20T09:04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3"/>
    <d v="2023-10-20T09:04:44"/>
    <n v="18"/>
    <m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6"/>
    <d v="2023-10-20T09:04:4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9"/>
    <d v="2023-10-20T09:04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82"/>
    <d v="2023-10-20T09:04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20"/>
    <d v="2023-10-20T09:04:44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21"/>
    <d v="2023-10-20T09:04:4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22"/>
    <d v="2023-10-20T09:0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23"/>
    <d v="2023-10-20T09:0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43"/>
    <d v="2023-10-20T09:04:44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44"/>
    <d v="2023-10-20T09:04:44"/>
    <n v="640"/>
    <m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0"/>
    <d v="2023-10-20T09:04:44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"/>
    <d v="2023-10-20T09:0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3"/>
    <d v="2023-10-20T09:04:4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45"/>
    <d v="2023-10-20T09:04:44"/>
    <n v="300"/>
    <n v="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12"/>
    <d v="2023-10-20T09:04:44"/>
    <n v="1582"/>
    <n v="0"/>
    <n v="1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13"/>
    <d v="2023-10-20T09:04:44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14"/>
    <d v="2023-10-20T09:04:4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15"/>
    <d v="2023-10-20T09:04:4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4"/>
    <d v="2023-10-20T09:0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46"/>
    <d v="2023-10-20T09:04:44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6"/>
    <d v="2023-10-20T09:04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8"/>
    <d v="2023-10-20T09:04:44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9"/>
    <d v="2023-10-20T09:04:4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3"/>
    <x v="2"/>
    <x v="113"/>
    <x v="10"/>
    <d v="2023-10-20T09:04:4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9"/>
    <d v="2023-10-20T09:05:1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30"/>
    <d v="2023-10-20T09:05:10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30"/>
    <d v="2023-10-20T09:05:1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31"/>
    <d v="2023-10-20T09:05:10"/>
    <n v="1225"/>
    <m/>
    <n v="1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4"/>
    <d v="2023-10-20T09:05:10"/>
    <n v="1782"/>
    <m/>
    <n v="1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32"/>
    <d v="2023-10-20T09:05:1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52"/>
    <d v="2023-10-20T09:0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90"/>
    <d v="2023-10-20T09:05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91"/>
    <d v="2023-10-20T09:0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6"/>
    <d v="2023-10-20T09:05:10"/>
    <n v="1456"/>
    <m/>
    <n v="1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34"/>
    <d v="2023-10-20T09:05:10"/>
    <n v="1456"/>
    <m/>
    <n v="1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35"/>
    <d v="2023-10-20T09:05:10"/>
    <n v="1906"/>
    <m/>
    <n v="1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38"/>
    <d v="2023-10-20T09:05:10"/>
    <n v="1210"/>
    <m/>
    <n v="1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92"/>
    <d v="2023-10-20T09:0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52"/>
    <d v="2023-10-20T09:05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54"/>
    <d v="2023-10-20T09:05:1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31"/>
    <d v="2023-10-20T09:0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92"/>
    <d v="2023-10-20T09:05:10"/>
    <n v="1798"/>
    <m/>
    <n v="17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32"/>
    <d v="2023-10-20T09:0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55"/>
    <d v="2023-10-20T09:05:10"/>
    <n v="3936"/>
    <m/>
    <n v="3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56"/>
    <d v="2023-10-20T09:05:10"/>
    <n v="2085"/>
    <m/>
    <n v="2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94"/>
    <d v="2023-10-20T09:0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35"/>
    <d v="2023-10-20T09:0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58"/>
    <d v="2023-10-20T09:05:10"/>
    <n v="2411"/>
    <m/>
    <n v="2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59"/>
    <d v="2023-10-20T09:05:10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95"/>
    <d v="2023-10-20T09:05:10"/>
    <n v="1293"/>
    <m/>
    <n v="1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96"/>
    <d v="2023-10-20T09:05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8"/>
    <d v="2023-10-20T09:05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60"/>
    <d v="2023-10-20T09:05:10"/>
    <n v="1132"/>
    <m/>
    <n v="1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97"/>
    <d v="2023-10-20T09:0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98"/>
    <d v="2023-10-20T09:05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61"/>
    <d v="2023-10-20T09:05:10"/>
    <n v="1454"/>
    <m/>
    <n v="1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62"/>
    <d v="2023-10-20T09:05:10"/>
    <n v="1264"/>
    <m/>
    <n v="1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64"/>
    <d v="2023-10-20T09:05:10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93"/>
    <d v="2023-10-20T09:0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01"/>
    <d v="2023-10-20T09:05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68"/>
    <d v="2023-10-20T09:05:1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69"/>
    <d v="2023-10-20T09:05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02"/>
    <d v="2023-10-20T09:05:10"/>
    <n v="475"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94"/>
    <d v="2023-10-20T09:0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95"/>
    <d v="2023-10-20T09:05:1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70"/>
    <d v="2023-10-20T09:05:10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03"/>
    <d v="2023-10-20T09:05:1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04"/>
    <d v="2023-10-20T09:05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89"/>
    <d v="2023-10-20T09:05:10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07"/>
    <d v="2023-10-20T09:05:10"/>
    <n v="96"/>
    <m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08"/>
    <d v="2023-10-20T09:05:10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77"/>
    <d v="2023-10-20T09:05:1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3"/>
    <d v="2023-10-20T09:05:10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5"/>
    <d v="2023-10-20T09:05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6"/>
    <d v="2023-10-20T09:05:10"/>
    <n v="305"/>
    <m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7"/>
    <d v="2023-10-20T09:05:1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8"/>
    <d v="2023-10-20T09:05:10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9"/>
    <d v="2023-10-20T09:05:10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0"/>
    <d v="2023-10-20T09:05:10"/>
    <n v="304"/>
    <m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1"/>
    <d v="2023-10-20T09:05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3"/>
    <d v="2023-10-20T09:05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43"/>
    <d v="2023-10-20T09:05:10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44"/>
    <d v="2023-10-20T09:05:10"/>
    <n v="804"/>
    <m/>
    <n v="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0"/>
    <d v="2023-10-20T09:05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"/>
    <d v="2023-10-20T09:05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2"/>
    <d v="2023-10-20T09:0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3"/>
    <d v="2023-10-20T09:05:10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45"/>
    <d v="2023-10-20T09:05:10"/>
    <n v="3289"/>
    <n v="0"/>
    <n v="3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2"/>
    <d v="2023-10-20T09:05:10"/>
    <n v="14192"/>
    <n v="0"/>
    <n v="14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3"/>
    <d v="2023-10-20T09:05:10"/>
    <n v="2718"/>
    <n v="0"/>
    <n v="2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4"/>
    <d v="2023-10-20T09:05:10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5"/>
    <d v="2023-10-20T09:05:10"/>
    <n v="991"/>
    <n v="0"/>
    <n v="9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4"/>
    <d v="2023-10-20T09:05:10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46"/>
    <d v="2023-10-20T09:05:10"/>
    <n v="4818"/>
    <n v="0"/>
    <n v="4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6"/>
    <d v="2023-10-20T09:05:10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8"/>
    <d v="2023-10-20T09:05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9"/>
    <d v="2023-10-20T09:0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20"/>
    <d v="2023-10-20T09:0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21"/>
    <d v="2023-10-20T09:05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6"/>
    <d v="2023-10-20T09:05:10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7"/>
    <d v="2023-10-20T09:05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8"/>
    <d v="2023-10-20T09:05:10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9"/>
    <d v="2023-10-20T09:05:10"/>
    <n v="305"/>
    <n v="0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47"/>
    <d v="2023-10-20T09:05:10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0"/>
    <d v="2023-10-20T09:05:10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60"/>
    <d v="2023-10-20T09:05:1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1"/>
    <d v="2023-10-20T09:05:1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2"/>
    <d v="2023-10-20T09:05:10"/>
    <n v="73"/>
    <n v="2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"/>
    <x v="0"/>
    <x v="2"/>
    <x v="129"/>
    <d v="2023-10-20T09:05:1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9"/>
    <d v="2023-10-20T09:06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30"/>
    <d v="2023-10-20T09:06:47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0"/>
    <d v="2023-10-20T09:06:4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1"/>
    <d v="2023-10-20T09:06:47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4"/>
    <d v="2023-10-20T09:06:47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2"/>
    <d v="2023-10-20T09:06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4"/>
    <d v="2023-10-20T09:06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88"/>
    <d v="2023-10-20T09:0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5"/>
    <d v="2023-10-20T09:06:47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0"/>
    <d v="2023-10-20T09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6"/>
    <d v="2023-10-20T09:0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1"/>
    <d v="2023-10-20T09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7"/>
    <d v="2023-10-20T09:06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8"/>
    <d v="2023-10-20T09:06:47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2"/>
    <d v="2023-10-20T09:06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3"/>
    <d v="2023-10-20T09:06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4"/>
    <d v="2023-10-20T09:06:4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31"/>
    <d v="2023-10-20T09:06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2"/>
    <d v="2023-10-20T09:06:47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5"/>
    <d v="2023-10-20T09:06:4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6"/>
    <d v="2023-10-20T09:06:47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37"/>
    <d v="2023-10-20T09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4"/>
    <d v="2023-10-20T09:0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7"/>
    <d v="2023-10-20T09:0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35"/>
    <d v="2023-10-20T09:0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8"/>
    <d v="2023-10-20T09:06:47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9"/>
    <d v="2023-10-20T09:06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5"/>
    <d v="2023-10-20T09:06:47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8"/>
    <d v="2023-10-20T09:06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60"/>
    <d v="2023-10-20T09:06:4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7"/>
    <d v="2023-10-20T09:06:4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8"/>
    <d v="2023-10-20T09:06:4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61"/>
    <d v="2023-10-20T09:06:47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62"/>
    <d v="2023-10-20T09:06:4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63"/>
    <d v="2023-10-20T09:06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64"/>
    <d v="2023-10-20T09:0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42"/>
    <d v="2023-10-20T09:06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36"/>
    <d v="2023-10-20T09:06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02"/>
    <d v="2023-10-20T09:06:4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71"/>
    <d v="2023-10-20T09:06:4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03"/>
    <d v="2023-10-20T09:0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72"/>
    <d v="2023-10-20T09:06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73"/>
    <d v="2023-10-20T09:06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38"/>
    <d v="2023-10-20T09:06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75"/>
    <d v="2023-10-20T09:06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08"/>
    <d v="2023-10-20T09:06:4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3"/>
    <d v="2023-10-20T09:06:47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26"/>
    <d v="2023-10-20T09:06:4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04"/>
    <d v="2023-10-20T09:06:4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79"/>
    <d v="2023-10-20T09:06:47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79"/>
    <d v="2023-10-20T09:0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10"/>
    <d v="2023-10-20T09:06:47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18"/>
    <d v="2023-10-20T09:06:4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05"/>
    <d v="2023-10-20T09:06:47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40"/>
    <d v="2023-10-20T09:06:47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08"/>
    <d v="2023-10-20T09:06:4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41"/>
    <d v="2023-10-20T09:06:47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11"/>
    <d v="2023-10-20T09:06:4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12"/>
    <d v="2023-10-20T09:06:4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06"/>
    <d v="2023-10-20T09:06:47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07"/>
    <d v="2023-10-20T09:06:4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6"/>
    <d v="2023-10-20T09:06:47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9"/>
    <d v="2023-10-20T09:06:47"/>
    <n v="590"/>
    <m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50"/>
    <d v="2023-10-20T09:06:47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0"/>
    <d v="2023-10-20T09:06:47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1"/>
    <d v="2023-10-20T09:06:4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83"/>
    <d v="2023-10-20T09:06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23"/>
    <d v="2023-10-20T09:06:4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43"/>
    <d v="2023-10-20T09:06:47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3"/>
    <d v="2023-10-20T09:06:4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16"/>
    <d v="2023-10-20T09:06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5"/>
    <d v="2023-10-20T09:06:47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6"/>
    <d v="2023-10-20T09:06:47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85"/>
    <d v="2023-10-20T09:06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84"/>
    <d v="2023-10-20T09:06:4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85"/>
    <d v="2023-10-20T09:06:47"/>
    <n v="42"/>
    <n v="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8"/>
    <d v="2023-10-20T09:06:47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9"/>
    <d v="2023-10-20T09:06:47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0"/>
    <d v="2023-10-20T09:06:47"/>
    <n v="590"/>
    <n v="0"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4"/>
    <x v="2"/>
    <x v="114"/>
    <x v="12"/>
    <d v="2023-10-20T09:06:47"/>
    <n v="34"/>
    <n v="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13"/>
    <d v="2023-10-20T09:10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126"/>
    <d v="2023-10-20T09:10:34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16"/>
    <d v="2023-10-20T09:10:34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19"/>
    <d v="2023-10-20T09:10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20"/>
    <d v="2023-10-20T09:10:34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21"/>
    <d v="2023-10-20T09:10:3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83"/>
    <d v="2023-10-20T09:10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23"/>
    <d v="2023-10-20T09:10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43"/>
    <d v="2023-10-20T09:10:34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44"/>
    <d v="2023-10-20T09:10:34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0"/>
    <d v="2023-10-20T09:10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3"/>
    <d v="2023-10-20T09:10:3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6"/>
    <d v="2023-10-20T09:10:34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8"/>
    <d v="2023-10-20T09:10:34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9"/>
    <d v="2023-10-20T09:10:34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10"/>
    <d v="2023-10-20T09:10:3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12"/>
    <d v="2023-10-20T09:10:34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4"/>
    <x v="0"/>
    <x v="54"/>
    <x v="129"/>
    <d v="2023-10-20T09:10:3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9"/>
    <d v="2023-10-20T09:11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30"/>
    <d v="2023-10-20T09:11:09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30"/>
    <d v="2023-10-20T09:11:09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31"/>
    <d v="2023-10-20T09:11:09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4"/>
    <d v="2023-10-20T09:11:0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34"/>
    <d v="2023-10-20T09:11:0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53"/>
    <d v="2023-10-20T09:11:09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51"/>
    <d v="2023-10-20T09:11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38"/>
    <d v="2023-10-20T09:11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52"/>
    <d v="2023-10-20T09:11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54"/>
    <d v="2023-10-20T09:11:09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31"/>
    <d v="2023-10-20T09:11:09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92"/>
    <d v="2023-10-20T09:11:09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55"/>
    <d v="2023-10-20T09:11:09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94"/>
    <d v="2023-10-20T09:11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58"/>
    <d v="2023-10-20T09:11:09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59"/>
    <d v="2023-10-20T09:11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95"/>
    <d v="2023-10-20T09:11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60"/>
    <d v="2023-10-20T09:11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98"/>
    <d v="2023-10-20T09:11:09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61"/>
    <d v="2023-10-20T09:11:0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61"/>
    <d v="2023-10-20T09:11:09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62"/>
    <d v="2023-10-20T09:11:09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64"/>
    <d v="2023-10-20T09:11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42"/>
    <d v="2023-10-20T09:1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36"/>
    <d v="2023-10-20T09:11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02"/>
    <d v="2023-10-20T09:11:0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70"/>
    <d v="2023-10-20T09:11:09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38"/>
    <d v="2023-10-20T09:1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72"/>
    <d v="2023-10-20T09:11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73"/>
    <d v="2023-10-20T09:11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74"/>
    <d v="2023-10-20T09:11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75"/>
    <d v="2023-10-20T09:1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77"/>
    <d v="2023-10-20T09:11:09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3"/>
    <d v="2023-10-20T09:11:09"/>
    <n v="166"/>
    <m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5"/>
    <d v="2023-10-20T09:11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10"/>
    <d v="2023-10-20T09:11:0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18"/>
    <d v="2023-10-20T09:11:09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06"/>
    <d v="2023-10-20T09:11:0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07"/>
    <d v="2023-10-20T09:11:0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6"/>
    <d v="2023-10-20T09:11:09"/>
    <n v="286"/>
    <m/>
    <n v="28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9"/>
    <d v="2023-10-20T09:11:09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0"/>
    <d v="2023-10-20T09:11:09"/>
    <n v="462"/>
    <m/>
    <n v="462"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3"/>
    <d v="2023-10-20T09:11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43"/>
    <d v="2023-10-20T09:11:09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44"/>
    <d v="2023-10-20T09:11:09"/>
    <n v="737"/>
    <m/>
    <n v="737"/>
    <n v="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0"/>
    <d v="2023-10-20T09:11:09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"/>
    <d v="2023-10-20T09:11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2"/>
    <d v="2023-10-20T09:11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18"/>
    <d v="2023-10-20T09:11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19"/>
    <d v="2023-10-20T09:11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20"/>
    <d v="2023-10-20T09:11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22"/>
    <d v="2023-10-20T09:1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6"/>
    <d v="2023-10-20T09:11:09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7"/>
    <d v="2023-10-20T09:11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84"/>
    <d v="2023-10-20T09:11:0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85"/>
    <d v="2023-10-20T09:11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8"/>
    <d v="2023-10-20T09:11:09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9"/>
    <d v="2023-10-20T09:11:09"/>
    <n v="286"/>
    <n v="0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0"/>
    <d v="2023-10-20T09:11:09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2"/>
    <d v="2023-10-20T09:11:09"/>
    <n v="28"/>
    <n v="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29"/>
    <d v="2023-10-20T09:11:09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1"/>
    <x v="4"/>
    <x v="81"/>
    <x v="145"/>
    <d v="2023-10-20T09:1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29"/>
    <d v="2023-10-20T09:11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30"/>
    <d v="2023-10-20T09:11:3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31"/>
    <d v="2023-10-20T09:11:33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24"/>
    <d v="2023-10-20T09:11:33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32"/>
    <d v="2023-10-20T09:11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34"/>
    <d v="2023-10-20T09:11:33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35"/>
    <d v="2023-10-20T09:11:33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38"/>
    <d v="2023-10-20T09:11:33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54"/>
    <d v="2023-10-20T09:11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92"/>
    <d v="2023-10-20T09:11:33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55"/>
    <d v="2023-10-20T09:11:33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56"/>
    <d v="2023-10-20T09:11:33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58"/>
    <d v="2023-10-20T09:11:33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59"/>
    <d v="2023-10-20T09:11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95"/>
    <d v="2023-10-20T09:11:3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27"/>
    <d v="2023-10-20T09:11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28"/>
    <d v="2023-10-20T09:11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60"/>
    <d v="2023-10-20T09:11:3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98"/>
    <d v="2023-10-20T09:11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61"/>
    <d v="2023-10-20T09:11:33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62"/>
    <d v="2023-10-20T09:11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63"/>
    <d v="2023-10-20T09:11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64"/>
    <d v="2023-10-20T09:11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42"/>
    <d v="2023-10-20T09:11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36"/>
    <d v="2023-10-20T09:11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02"/>
    <d v="2023-10-20T09:11:3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37"/>
    <d v="2023-10-20T09:11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71"/>
    <d v="2023-10-20T09:11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38"/>
    <d v="2023-10-20T09:11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72"/>
    <d v="2023-10-20T09:11:3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40"/>
    <d v="2023-10-20T09:11:3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10"/>
    <d v="2023-10-20T09:11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3"/>
    <d v="2023-10-20T09:11:3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78"/>
    <d v="2023-10-20T09:11:33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79"/>
    <d v="2023-10-20T09:11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4"/>
    <d v="2023-10-20T09:11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5"/>
    <d v="2023-10-20T09:11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27"/>
    <d v="2023-10-20T09:11:3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6"/>
    <d v="2023-10-20T09:11:3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9"/>
    <d v="2023-10-20T09:11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20"/>
    <d v="2023-10-20T09:11:33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21"/>
    <d v="2023-10-20T09:11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23"/>
    <d v="2023-10-20T09:11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43"/>
    <d v="2023-10-20T09:11:3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44"/>
    <d v="2023-10-20T09:11:33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0"/>
    <d v="2023-10-20T09:11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3"/>
    <d v="2023-10-20T09:11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16"/>
    <d v="2023-10-20T09:11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5"/>
    <d v="2023-10-20T09:11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24"/>
    <d v="2023-10-20T09:11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6"/>
    <d v="2023-10-20T09:11:33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25"/>
    <d v="2023-10-20T09:11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7"/>
    <d v="2023-10-20T09:11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84"/>
    <d v="2023-10-20T09:11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85"/>
    <d v="2023-10-20T09:1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8"/>
    <d v="2023-10-20T09:11:3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9"/>
    <d v="2023-10-20T09:11:3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"/>
    <x v="7"/>
    <x v="13"/>
    <x v="10"/>
    <d v="2023-10-20T09:11:3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30"/>
    <d v="2023-10-20T09:12:1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30"/>
    <d v="2023-10-20T09:12:1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31"/>
    <d v="2023-10-20T09:12:1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24"/>
    <d v="2023-10-20T09:12:1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32"/>
    <d v="2023-10-20T09:1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26"/>
    <d v="2023-10-20T09:12:1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35"/>
    <d v="2023-10-20T09:12:1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90"/>
    <d v="2023-10-20T09:12:1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37"/>
    <d v="2023-10-20T09:1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38"/>
    <d v="2023-10-20T09:12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52"/>
    <d v="2023-10-20T09:12:1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54"/>
    <d v="2023-10-20T09:12:17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31"/>
    <d v="2023-10-20T09:12:17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92"/>
    <d v="2023-10-20T09:12:17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55"/>
    <d v="2023-10-20T09:12:1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94"/>
    <d v="2023-10-20T09:12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58"/>
    <d v="2023-10-20T09:12:17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59"/>
    <d v="2023-10-20T09:1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95"/>
    <d v="2023-10-20T09:1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27"/>
    <d v="2023-10-20T09:1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28"/>
    <d v="2023-10-20T09:1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97"/>
    <d v="2023-10-20T09:12:1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98"/>
    <d v="2023-10-20T09:12:17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61"/>
    <d v="2023-10-20T09:12:1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62"/>
    <d v="2023-10-20T09:12:1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56"/>
    <d v="2023-10-20T09:12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02"/>
    <d v="2023-10-20T09:12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70"/>
    <d v="2023-10-20T09:12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03"/>
    <d v="2023-10-20T09:1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72"/>
    <d v="2023-10-20T09:1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3"/>
    <d v="2023-10-20T09:12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26"/>
    <d v="2023-10-20T09:12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5"/>
    <d v="2023-10-20T09:1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6"/>
    <d v="2023-10-20T09:12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8"/>
    <d v="2023-10-20T09:12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54"/>
    <d v="2023-10-20T09:12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20"/>
    <d v="2023-10-20T09:12:1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21"/>
    <d v="2023-10-20T09:12:17"/>
    <n v="1"/>
    <m/>
    <n v="1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83"/>
    <d v="2023-10-20T09:12:17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44"/>
    <d v="2023-10-20T09:12:17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0"/>
    <d v="2023-10-20T09:12:1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6"/>
    <d v="2023-10-20T09:12:1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7"/>
    <d v="2023-10-20T09:12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9"/>
    <d v="2023-10-20T09:12:1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47"/>
    <d v="2023-10-20T09:12:1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2"/>
    <x v="4"/>
    <x v="82"/>
    <x v="12"/>
    <d v="2023-10-20T09:12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30"/>
    <d v="2023-10-20T09:14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30"/>
    <d v="2023-10-20T09:14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31"/>
    <d v="2023-10-20T09:14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24"/>
    <d v="2023-10-20T09:14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32"/>
    <d v="2023-10-20T09:1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26"/>
    <d v="2023-10-20T09:14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34"/>
    <d v="2023-10-20T09:1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88"/>
    <d v="2023-10-20T09:14:49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35"/>
    <d v="2023-10-20T09:14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90"/>
    <d v="2023-10-20T09:14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38"/>
    <d v="2023-10-20T09:1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52"/>
    <d v="2023-10-20T09:14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54"/>
    <d v="2023-10-20T09:14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31"/>
    <d v="2023-10-20T09:14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92"/>
    <d v="2023-10-20T09:14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55"/>
    <d v="2023-10-20T09:14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94"/>
    <d v="2023-10-20T09:14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58"/>
    <d v="2023-10-20T09:14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95"/>
    <d v="2023-10-20T09:1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97"/>
    <d v="2023-10-20T09:14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98"/>
    <d v="2023-10-20T09:14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61"/>
    <d v="2023-10-20T09:14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62"/>
    <d v="2023-10-20T09:1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56"/>
    <d v="2023-10-20T09:1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02"/>
    <d v="2023-10-20T09:14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70"/>
    <d v="2023-10-20T09:1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72"/>
    <d v="2023-10-20T09:1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3"/>
    <d v="2023-10-20T09:14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6"/>
    <d v="2023-10-20T09:14:4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20"/>
    <d v="2023-10-20T09:14:4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44"/>
    <d v="2023-10-20T09:14:4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0"/>
    <d v="2023-10-20T09:1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"/>
    <d v="2023-10-20T09:14:49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46"/>
    <d v="2023-10-20T09:1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6"/>
    <d v="2023-10-20T09:14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9"/>
    <d v="2023-10-20T09:14:4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3"/>
    <x v="4"/>
    <x v="83"/>
    <x v="12"/>
    <d v="2023-10-20T09:14:4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30"/>
    <d v="2023-10-20T09:16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30"/>
    <d v="2023-10-20T09:16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31"/>
    <d v="2023-10-20T09:16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24"/>
    <d v="2023-10-20T09:16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32"/>
    <d v="2023-10-20T09:1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26"/>
    <d v="2023-10-20T09:16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34"/>
    <d v="2023-10-20T09:1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88"/>
    <d v="2023-10-20T09:16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35"/>
    <d v="2023-10-20T09:16:0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90"/>
    <d v="2023-10-20T09:16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37"/>
    <d v="2023-10-20T09:1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38"/>
    <d v="2023-10-20T09:1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52"/>
    <d v="2023-10-20T09:16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54"/>
    <d v="2023-10-20T09:16:0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31"/>
    <d v="2023-10-20T09:16:0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92"/>
    <d v="2023-10-20T09:16:0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55"/>
    <d v="2023-10-20T09:16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94"/>
    <d v="2023-10-20T09:16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58"/>
    <d v="2023-10-20T09:16:0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59"/>
    <d v="2023-10-20T09:1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97"/>
    <d v="2023-10-20T09:16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98"/>
    <d v="2023-10-20T09:16:0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61"/>
    <d v="2023-10-20T09:16:0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62"/>
    <d v="2023-10-20T09:16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02"/>
    <d v="2023-10-20T09:1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70"/>
    <d v="2023-10-20T09:16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03"/>
    <d v="2023-10-20T09:1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72"/>
    <d v="2023-10-20T09:1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3"/>
    <d v="2023-10-20T09:16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26"/>
    <d v="2023-10-20T09:16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5"/>
    <d v="2023-10-20T09:16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6"/>
    <d v="2023-10-20T09:16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8"/>
    <d v="2023-10-20T09:16:07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20"/>
    <d v="2023-10-20T09:16:0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23"/>
    <d v="2023-10-20T09:16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44"/>
    <d v="2023-10-20T09:16:0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0"/>
    <d v="2023-10-20T09:16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"/>
    <d v="2023-10-20T09:16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2"/>
    <d v="2023-10-20T09:1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46"/>
    <d v="2023-10-20T09:16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6"/>
    <d v="2023-10-20T09:16:0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7"/>
    <d v="2023-10-20T09:16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9"/>
    <d v="2023-10-20T09:16:0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47"/>
    <d v="2023-10-20T09:16:07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"/>
    <x v="4"/>
    <x v="7"/>
    <x v="12"/>
    <d v="2023-10-20T09:16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30"/>
    <d v="2023-10-20T09:16:31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0"/>
    <d v="2023-10-20T09:16:31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1"/>
    <d v="2023-10-20T09:16:3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24"/>
    <d v="2023-10-20T09:16:3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2"/>
    <d v="2023-10-20T09:16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4"/>
    <d v="2023-10-20T09:16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5"/>
    <d v="2023-10-20T09:16:3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6"/>
    <d v="2023-10-20T09:16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91"/>
    <d v="2023-10-20T09:16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8"/>
    <d v="2023-10-20T09:16:3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52"/>
    <d v="2023-10-20T09:16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54"/>
    <d v="2023-10-20T09:16:3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31"/>
    <d v="2023-10-20T09:16:3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92"/>
    <d v="2023-10-20T09:16:3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55"/>
    <d v="2023-10-20T09:16:3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56"/>
    <d v="2023-10-20T09:16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94"/>
    <d v="2023-10-20T09:16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35"/>
    <d v="2023-10-20T09:16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58"/>
    <d v="2023-10-20T09:16:3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59"/>
    <d v="2023-10-20T09:16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95"/>
    <d v="2023-10-20T09:16:3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28"/>
    <d v="2023-10-20T09:16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60"/>
    <d v="2023-10-20T09:16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97"/>
    <d v="2023-10-20T09:16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98"/>
    <d v="2023-10-20T09:16:3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61"/>
    <d v="2023-10-20T09:16:3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62"/>
    <d v="2023-10-20T09:16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63"/>
    <d v="2023-10-20T09:16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02"/>
    <d v="2023-10-20T09:16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71"/>
    <d v="2023-10-20T09:16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254"/>
    <d v="2023-10-20T09:16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255"/>
    <d v="2023-10-20T09:16:3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3"/>
    <d v="2023-10-20T09:16:31"/>
    <n v="29"/>
    <m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6"/>
    <d v="2023-10-20T09:16:3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47"/>
    <d v="2023-10-20T09:16:3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9"/>
    <d v="2023-10-20T09:16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82"/>
    <d v="2023-10-20T09:16:31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20"/>
    <d v="2023-10-20T09:16:3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21"/>
    <d v="2023-10-20T09:1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23"/>
    <d v="2023-10-20T09:16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44"/>
    <d v="2023-10-20T09:16:3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0"/>
    <d v="2023-10-20T09:1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3"/>
    <d v="2023-10-20T09:16:3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45"/>
    <d v="2023-10-20T09:16:31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6"/>
    <d v="2023-10-20T09:16:3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9"/>
    <d v="2023-10-20T09:16:3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0"/>
    <d v="2023-10-20T09:16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8"/>
    <x v="2"/>
    <x v="148"/>
    <x v="148"/>
    <d v="2023-10-20T09:16:3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9"/>
    <x v="2"/>
    <x v="149"/>
    <x v="13"/>
    <d v="2023-10-20T09:17:02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9"/>
    <x v="2"/>
    <x v="149"/>
    <x v="126"/>
    <d v="2023-10-20T09:1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9"/>
    <x v="2"/>
    <x v="149"/>
    <x v="16"/>
    <d v="2023-10-20T09:17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9"/>
    <x v="2"/>
    <x v="149"/>
    <x v="20"/>
    <d v="2023-10-20T09:17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9"/>
    <x v="2"/>
    <x v="149"/>
    <x v="3"/>
    <d v="2023-10-20T09:17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9"/>
    <x v="2"/>
    <x v="149"/>
    <x v="6"/>
    <d v="2023-10-20T09:17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9"/>
    <x v="2"/>
    <x v="149"/>
    <x v="9"/>
    <d v="2023-10-20T09:17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13"/>
    <d v="2023-10-20T09:17:5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78"/>
    <d v="2023-10-20T09:17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204"/>
    <d v="2023-10-20T09:1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230"/>
    <d v="2023-10-20T09:1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80"/>
    <d v="2023-10-20T09:1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16"/>
    <d v="2023-10-20T09:17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151"/>
    <d v="2023-10-20T09:1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82"/>
    <d v="2023-10-20T09:1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20"/>
    <d v="2023-10-20T09:17:5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21"/>
    <d v="2023-10-20T09:17:5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83"/>
    <d v="2023-10-20T09:1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3"/>
    <d v="2023-10-20T09:17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5"/>
    <d v="2023-10-20T09:1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6"/>
    <d v="2023-10-20T09:17:5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232"/>
    <d v="2023-10-20T09:1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84"/>
    <d v="2023-10-20T09:1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6"/>
    <x v="13"/>
    <x v="96"/>
    <x v="9"/>
    <d v="2023-10-20T09:17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7"/>
    <x v="13"/>
    <x v="97"/>
    <x v="13"/>
    <d v="2023-10-20T09:18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7"/>
    <x v="13"/>
    <x v="97"/>
    <x v="20"/>
    <d v="2023-10-20T09:18:2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7"/>
    <x v="13"/>
    <x v="97"/>
    <x v="21"/>
    <d v="2023-10-20T09:18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7"/>
    <x v="13"/>
    <x v="97"/>
    <x v="6"/>
    <d v="2023-10-20T09:18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197"/>
    <d v="2023-10-20T09:18:55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13"/>
    <d v="2023-10-20T09:18:55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78"/>
    <d v="2023-10-20T09:18:55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16"/>
    <d v="2023-10-20T09:18:55"/>
    <n v="9"/>
    <m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151"/>
    <d v="2023-10-20T09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82"/>
    <d v="2023-10-20T09:18:55"/>
    <n v="4"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20"/>
    <d v="2023-10-20T09:18:55"/>
    <n v="54"/>
    <m/>
    <n v="54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21"/>
    <d v="2023-10-20T09:18:55"/>
    <n v="6"/>
    <m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83"/>
    <d v="2023-10-20T09:18:55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44"/>
    <d v="2023-10-20T09:1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3"/>
    <d v="2023-10-20T09:18:55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46"/>
    <d v="2023-10-20T09:18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6"/>
    <d v="2023-10-20T09:18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8"/>
    <x v="13"/>
    <x v="98"/>
    <x v="9"/>
    <d v="2023-10-20T09:18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31"/>
    <d v="2023-10-20T09:19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24"/>
    <d v="2023-10-20T09:19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35"/>
    <d v="2023-10-20T09:19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38"/>
    <d v="2023-10-20T09:19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92"/>
    <d v="2023-10-20T09:19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55"/>
    <d v="2023-10-20T09:19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56"/>
    <d v="2023-10-20T09:19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58"/>
    <d v="2023-10-20T09:19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60"/>
    <d v="2023-10-20T09:19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61"/>
    <d v="2023-10-20T09:19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62"/>
    <d v="2023-10-20T09:19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71"/>
    <d v="2023-10-20T09:19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72"/>
    <d v="2023-10-20T09:19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13"/>
    <d v="2023-10-20T09:1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78"/>
    <d v="2023-10-20T09:1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16"/>
    <d v="2023-10-20T09:19:2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19"/>
    <d v="2023-10-20T09:19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20"/>
    <d v="2023-10-20T09:19:2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21"/>
    <d v="2023-10-20T09:19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83"/>
    <d v="2023-10-20T09:1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44"/>
    <d v="2023-10-20T09:19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6"/>
    <d v="2023-10-20T09:19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9"/>
    <d v="2023-10-20T09:19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10"/>
    <d v="2023-10-20T09:19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12"/>
    <d v="2023-10-20T09:19:21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9"/>
    <x v="13"/>
    <x v="159"/>
    <x v="129"/>
    <d v="2023-10-20T09:19:2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13"/>
    <d v="2023-10-20T09:21:4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126"/>
    <d v="2023-10-20T09:21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16"/>
    <d v="2023-10-20T09:21:4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19"/>
    <d v="2023-10-20T09:21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20"/>
    <d v="2023-10-20T09:21:4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21"/>
    <d v="2023-10-20T09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6"/>
    <d v="2023-10-20T09:21:4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9"/>
    <d v="2023-10-20T09:21:4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5"/>
    <x v="0"/>
    <x v="55"/>
    <x v="10"/>
    <d v="2023-10-20T09:21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13"/>
    <d v="2023-10-20T09:25:4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16"/>
    <d v="2023-10-20T09:25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18"/>
    <d v="2023-10-20T09:25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19"/>
    <d v="2023-10-20T09:25:4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154"/>
    <d v="2023-10-20T09:2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82"/>
    <d v="2023-10-20T09:2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20"/>
    <d v="2023-10-20T09:25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146"/>
    <d v="2023-10-20T09:2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3"/>
    <d v="2023-10-20T09:25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6"/>
    <d v="2023-10-20T09:25:4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9"/>
    <d v="2023-10-20T09:25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47"/>
    <d v="2023-10-20T09:25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6"/>
    <x v="0"/>
    <x v="56"/>
    <x v="10"/>
    <d v="2023-10-20T09:25:4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7"/>
    <x v="0"/>
    <x v="57"/>
    <x v="16"/>
    <d v="2023-10-20T09:26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7"/>
    <x v="0"/>
    <x v="57"/>
    <x v="19"/>
    <d v="2023-10-20T09:26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7"/>
    <x v="0"/>
    <x v="57"/>
    <x v="20"/>
    <d v="2023-10-20T09:26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7"/>
    <x v="0"/>
    <x v="57"/>
    <x v="9"/>
    <d v="2023-10-20T09:26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7"/>
    <x v="0"/>
    <x v="57"/>
    <x v="10"/>
    <d v="2023-10-20T09:26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9"/>
    <x v="0"/>
    <x v="59"/>
    <x v="189"/>
    <d v="2023-10-20T09:27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9"/>
    <x v="0"/>
    <x v="59"/>
    <x v="16"/>
    <d v="2023-10-20T09:27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9"/>
    <x v="0"/>
    <x v="59"/>
    <x v="20"/>
    <d v="2023-10-20T09:27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9"/>
    <x v="0"/>
    <x v="59"/>
    <x v="4"/>
    <d v="2023-10-20T09:27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9"/>
    <x v="0"/>
    <x v="59"/>
    <x v="9"/>
    <d v="2023-10-20T09:27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177"/>
    <d v="2023-10-20T09:27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78"/>
    <d v="2023-10-20T09:27:5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16"/>
    <d v="2023-10-20T09:27:5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19"/>
    <d v="2023-10-20T09:27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20"/>
    <d v="2023-10-20T09:27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21"/>
    <d v="2023-10-20T09:27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44"/>
    <d v="2023-10-20T09:27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146"/>
    <d v="2023-10-20T09:27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3"/>
    <d v="2023-10-20T09:27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184"/>
    <d v="2023-10-20T09:2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6"/>
    <d v="2023-10-20T09:27:5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9"/>
    <d v="2023-10-20T09:27:5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5"/>
    <x v="5"/>
    <x v="145"/>
    <x v="10"/>
    <d v="2023-10-20T09:27:5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110"/>
    <d v="2023-10-20T09:28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78"/>
    <d v="2023-10-20T09:28:5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16"/>
    <d v="2023-10-20T09:28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20"/>
    <d v="2023-10-20T09:28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44"/>
    <d v="2023-10-20T09:28:5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1"/>
    <d v="2023-10-20T09:28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2"/>
    <d v="2023-10-20T09:2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3"/>
    <d v="2023-10-20T09:28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124"/>
    <d v="2023-10-20T09:28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6"/>
    <d v="2023-10-20T09:28:5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"/>
    <x v="5"/>
    <x v="14"/>
    <x v="9"/>
    <d v="2023-10-20T09:28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126"/>
    <d v="2023-10-20T09:29:21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16"/>
    <d v="2023-10-20T09:29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82"/>
    <d v="2023-10-20T09:2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20"/>
    <d v="2023-10-20T09:29:21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21"/>
    <d v="2023-10-20T09:2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44"/>
    <d v="2023-10-20T09:29:2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3"/>
    <d v="2023-10-20T09:2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6"/>
    <d v="2023-10-20T09:29:21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9"/>
    <d v="2023-10-20T09:29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128"/>
    <d v="2023-10-20T09:29:21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"/>
    <x v="5"/>
    <x v="15"/>
    <x v="129"/>
    <d v="2023-10-20T09:29:2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177"/>
    <d v="2023-10-20T09:29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126"/>
    <d v="2023-10-20T09:29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78"/>
    <d v="2023-10-20T09:29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16"/>
    <d v="2023-10-20T09:29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19"/>
    <d v="2023-10-20T09:29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20"/>
    <d v="2023-10-20T09:29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21"/>
    <d v="2023-10-20T09:29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44"/>
    <d v="2023-10-20T09:29:5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0"/>
    <d v="2023-10-20T09:2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146"/>
    <d v="2023-10-20T09:29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3"/>
    <d v="2023-10-20T09:29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184"/>
    <d v="2023-10-20T09:29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6"/>
    <d v="2023-10-20T09:29:5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9"/>
    <d v="2023-10-20T09:29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"/>
    <x v="5"/>
    <x v="16"/>
    <x v="10"/>
    <d v="2023-10-20T09:29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78"/>
    <d v="2023-10-20T09:30:1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16"/>
    <d v="2023-10-20T09:30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82"/>
    <d v="2023-10-20T09:3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20"/>
    <d v="2023-10-20T09:30:1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21"/>
    <d v="2023-10-20T09:30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83"/>
    <d v="2023-10-20T09:3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44"/>
    <d v="2023-10-20T09:30:1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0"/>
    <d v="2023-10-20T09:30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3"/>
    <d v="2023-10-20T09:30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6"/>
    <d v="2023-10-20T09:30:1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9"/>
    <d v="2023-10-20T09:30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7"/>
    <x v="5"/>
    <x v="17"/>
    <x v="12"/>
    <d v="2023-10-20T09:3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110"/>
    <d v="2023-10-20T09:30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78"/>
    <d v="2023-10-20T09:30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16"/>
    <d v="2023-10-20T09:30:4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19"/>
    <d v="2023-10-20T09:30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154"/>
    <d v="2023-10-20T09:30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82"/>
    <d v="2023-10-20T09:30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20"/>
    <d v="2023-10-20T09:30:49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21"/>
    <d v="2023-10-20T09:30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44"/>
    <d v="2023-10-20T09:30:49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1"/>
    <d v="2023-10-20T09:30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3"/>
    <d v="2023-10-20T09:30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124"/>
    <d v="2023-10-20T09:30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6"/>
    <d v="2023-10-20T09:30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9"/>
    <d v="2023-10-20T09:30:4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8"/>
    <x v="5"/>
    <x v="18"/>
    <x v="10"/>
    <d v="2023-10-20T09:30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9"/>
    <x v="8"/>
    <x v="19"/>
    <x v="20"/>
    <d v="2023-10-20T09:33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9"/>
    <x v="8"/>
    <x v="19"/>
    <x v="3"/>
    <d v="2023-10-20T09:33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16"/>
    <d v="2023-10-20T09:33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82"/>
    <d v="2023-10-20T09:33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20"/>
    <d v="2023-10-20T09:33:3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21"/>
    <d v="2023-10-20T09:33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3"/>
    <d v="2023-10-20T09:33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9"/>
    <d v="2023-10-20T09:33:3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12"/>
    <d v="2023-10-20T09:33:3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5"/>
    <x v="8"/>
    <x v="135"/>
    <x v="256"/>
    <d v="2023-10-20T09:33:39"/>
    <n v="4"/>
    <m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10"/>
    <d v="2023-10-20T09:3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3"/>
    <d v="2023-10-20T09:34:1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78"/>
    <d v="2023-10-20T09:34:1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6"/>
    <d v="2023-10-20T09:34:1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54"/>
    <d v="2023-10-20T09:3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51"/>
    <d v="2023-10-20T09:3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82"/>
    <d v="2023-10-20T09:3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20"/>
    <d v="2023-10-20T09:34:15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21"/>
    <d v="2023-10-20T09:3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83"/>
    <d v="2023-10-20T09:3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23"/>
    <d v="2023-10-20T09:3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44"/>
    <d v="2023-10-20T09:34:1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0"/>
    <d v="2023-10-20T09:34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"/>
    <d v="2023-10-20T09:3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2"/>
    <d v="2023-10-20T09:3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3"/>
    <d v="2023-10-20T09:34:1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24"/>
    <d v="2023-10-20T09:34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6"/>
    <d v="2023-10-20T09:34:15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9"/>
    <d v="2023-10-20T09:34:1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0"/>
    <x v="5"/>
    <x v="20"/>
    <x v="12"/>
    <d v="2023-10-20T09:34:15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1"/>
    <x v="5"/>
    <x v="21"/>
    <x v="78"/>
    <d v="2023-10-20T09:34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1"/>
    <x v="5"/>
    <x v="21"/>
    <x v="16"/>
    <d v="2023-10-20T09:34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1"/>
    <x v="5"/>
    <x v="21"/>
    <x v="20"/>
    <d v="2023-10-20T09:34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1"/>
    <x v="5"/>
    <x v="21"/>
    <x v="3"/>
    <d v="2023-10-20T09:34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1"/>
    <x v="5"/>
    <x v="21"/>
    <x v="6"/>
    <d v="2023-10-20T09:34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1"/>
    <x v="5"/>
    <x v="21"/>
    <x v="9"/>
    <d v="2023-10-20T09:34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1"/>
    <x v="0"/>
    <x v="61"/>
    <x v="189"/>
    <d v="2023-10-20T09:48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1"/>
    <x v="0"/>
    <x v="61"/>
    <x v="16"/>
    <d v="2023-10-20T09:48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1"/>
    <x v="0"/>
    <x v="61"/>
    <x v="20"/>
    <d v="2023-10-20T09:48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1"/>
    <x v="0"/>
    <x v="61"/>
    <x v="4"/>
    <d v="2023-10-20T09:48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1"/>
    <x v="0"/>
    <x v="61"/>
    <x v="9"/>
    <d v="2023-10-20T09:48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200"/>
    <d v="2023-10-20T09:49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79"/>
    <d v="2023-10-20T09:49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127"/>
    <d v="2023-10-20T09:49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16"/>
    <d v="2023-10-20T09:49:1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154"/>
    <d v="2023-10-20T09:49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82"/>
    <d v="2023-10-20T09:49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21"/>
    <d v="2023-10-20T09:49:1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44"/>
    <d v="2023-10-20T09:49:1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202"/>
    <d v="2023-10-20T09:49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5"/>
    <d v="2023-10-20T09:49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84"/>
    <d v="2023-10-20T09:49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85"/>
    <d v="2023-10-20T09:4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5"/>
    <x v="12"/>
    <x v="75"/>
    <x v="9"/>
    <d v="2023-10-20T09:49:1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13"/>
    <d v="2023-10-20T09:49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127"/>
    <d v="2023-10-20T09:49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16"/>
    <d v="2023-10-20T09:49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19"/>
    <d v="2023-10-20T09:49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20"/>
    <d v="2023-10-20T09:49:4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44"/>
    <d v="2023-10-20T09:49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6"/>
    <d v="2023-10-20T09:49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84"/>
    <d v="2023-10-20T09:49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85"/>
    <d v="2023-10-20T09:49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9"/>
    <d v="2023-10-20T09:49:4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10"/>
    <d v="2023-10-20T09:49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2"/>
    <x v="8"/>
    <x v="22"/>
    <x v="12"/>
    <d v="2023-10-20T09:49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5"/>
    <x v="12"/>
    <x v="115"/>
    <x v="16"/>
    <d v="2023-10-20T09:50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5"/>
    <x v="12"/>
    <x v="115"/>
    <x v="19"/>
    <d v="2023-10-20T09:50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5"/>
    <x v="12"/>
    <x v="115"/>
    <x v="20"/>
    <d v="2023-10-20T09:50:1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5"/>
    <x v="12"/>
    <x v="115"/>
    <x v="21"/>
    <d v="2023-10-20T09:50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5"/>
    <x v="12"/>
    <x v="115"/>
    <x v="3"/>
    <d v="2023-10-20T09:50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5"/>
    <x v="12"/>
    <x v="115"/>
    <x v="9"/>
    <d v="2023-10-20T09:50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5"/>
    <x v="12"/>
    <x v="115"/>
    <x v="10"/>
    <d v="2023-10-20T09:50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30"/>
    <d v="2023-10-20T09:50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31"/>
    <d v="2023-10-20T09:5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24"/>
    <d v="2023-10-20T09:5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26"/>
    <d v="2023-10-20T09:50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97"/>
    <d v="2023-10-20T09:50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38"/>
    <d v="2023-10-20T09:50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92"/>
    <d v="2023-10-20T09:50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55"/>
    <d v="2023-10-20T09:50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56"/>
    <d v="2023-10-20T09:50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58"/>
    <d v="2023-10-20T09:50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59"/>
    <d v="2023-10-20T09:5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61"/>
    <d v="2023-10-20T09:50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64"/>
    <d v="2023-10-20T09:5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36"/>
    <d v="2023-10-20T09:50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02"/>
    <d v="2023-10-20T09:5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71"/>
    <d v="2023-10-20T09:5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3"/>
    <d v="2023-10-20T09:50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6"/>
    <d v="2023-10-20T09:50:3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9"/>
    <d v="2023-10-20T09:50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51"/>
    <d v="2023-10-20T09:50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82"/>
    <d v="2023-10-20T09:50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20"/>
    <d v="2023-10-20T09:50:3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43"/>
    <d v="2023-10-20T09:50:3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44"/>
    <d v="2023-10-20T09:50:35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0"/>
    <d v="2023-10-20T09:50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6"/>
    <d v="2023-10-20T09:50:3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8"/>
    <d v="2023-10-20T09:50:3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9"/>
    <d v="2023-10-20T09:50:3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8"/>
    <x v="7"/>
    <x v="108"/>
    <x v="10"/>
    <d v="2023-10-20T09:50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31"/>
    <d v="2023-10-20T09:53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24"/>
    <d v="2023-10-20T09:5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26"/>
    <d v="2023-10-20T09:5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197"/>
    <d v="2023-10-20T09:53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38"/>
    <d v="2023-10-20T09:5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92"/>
    <d v="2023-10-20T09:5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55"/>
    <d v="2023-10-20T09:5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56"/>
    <d v="2023-10-20T09:5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58"/>
    <d v="2023-10-20T09:5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95"/>
    <d v="2023-10-20T09:5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60"/>
    <d v="2023-10-20T09:5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61"/>
    <d v="2023-10-20T09:5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63"/>
    <d v="2023-10-20T09:5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72"/>
    <d v="2023-10-20T09:5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13"/>
    <d v="2023-10-20T09:5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78"/>
    <d v="2023-10-20T09:5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15"/>
    <d v="2023-10-20T09:5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16"/>
    <d v="2023-10-20T09:5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82"/>
    <d v="2023-10-20T09:5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20"/>
    <d v="2023-10-20T09:53:5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43"/>
    <d v="2023-10-20T09:53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44"/>
    <d v="2023-10-20T09:53:5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6"/>
    <d v="2023-10-20T09:53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7"/>
    <d v="2023-10-20T09:5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8"/>
    <d v="2023-10-20T09:53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9"/>
    <x v="7"/>
    <x v="109"/>
    <x v="9"/>
    <d v="2023-10-20T09:5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30"/>
    <d v="2023-10-20T09:54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31"/>
    <d v="2023-10-20T09:54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24"/>
    <d v="2023-10-20T09:54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26"/>
    <d v="2023-10-20T09:5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97"/>
    <d v="2023-10-20T09:54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38"/>
    <d v="2023-10-20T09:54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92"/>
    <d v="2023-10-20T09:54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56"/>
    <d v="2023-10-20T09:54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58"/>
    <d v="2023-10-20T09:54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95"/>
    <d v="2023-10-20T09:54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61"/>
    <d v="2023-10-20T09:54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71"/>
    <d v="2023-10-20T09:54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3"/>
    <d v="2023-10-20T09:54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78"/>
    <d v="2023-10-20T09:54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6"/>
    <d v="2023-10-20T09:54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9"/>
    <d v="2023-10-20T09:5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50"/>
    <d v="2023-10-20T09:5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82"/>
    <d v="2023-10-20T09:54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20"/>
    <d v="2023-10-20T09:54:16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21"/>
    <d v="2023-10-20T09:54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43"/>
    <d v="2023-10-20T09:54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44"/>
    <d v="2023-10-20T09:54:1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"/>
    <d v="2023-10-20T09:5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6"/>
    <d v="2023-10-20T09:54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8"/>
    <d v="2023-10-20T09:54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9"/>
    <d v="2023-10-20T09:54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0"/>
    <x v="7"/>
    <x v="110"/>
    <x v="10"/>
    <d v="2023-10-20T09:54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31"/>
    <d v="2023-10-20T09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24"/>
    <d v="2023-10-20T09:5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26"/>
    <d v="2023-10-20T09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197"/>
    <d v="2023-10-20T09:5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38"/>
    <d v="2023-10-20T09:5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92"/>
    <d v="2023-10-20T09:5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55"/>
    <d v="2023-10-20T09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56"/>
    <d v="2023-10-20T09:5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58"/>
    <d v="2023-10-20T09:5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95"/>
    <d v="2023-10-20T09:5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60"/>
    <d v="2023-10-20T09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61"/>
    <d v="2023-10-20T09:5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63"/>
    <d v="2023-10-20T09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102"/>
    <d v="2023-10-20T09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13"/>
    <d v="2023-10-20T09:5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78"/>
    <d v="2023-10-20T09:5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16"/>
    <d v="2023-10-20T09:54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154"/>
    <d v="2023-10-20T09:5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151"/>
    <d v="2023-10-20T09:5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82"/>
    <d v="2023-10-20T09:5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20"/>
    <d v="2023-10-20T09:54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21"/>
    <d v="2023-10-20T09:5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43"/>
    <d v="2023-10-20T09:54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44"/>
    <d v="2023-10-20T09:54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3"/>
    <d v="2023-10-20T09:5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6"/>
    <d v="2023-10-20T09:54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8"/>
    <d v="2023-10-20T09:54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1"/>
    <x v="7"/>
    <x v="111"/>
    <x v="9"/>
    <d v="2023-10-20T09:54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130"/>
    <d v="2023-10-20T09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31"/>
    <d v="2023-10-20T09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24"/>
    <d v="2023-10-20T09:55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26"/>
    <d v="2023-10-20T09:5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197"/>
    <d v="2023-10-20T09:55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38"/>
    <d v="2023-10-20T09:55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92"/>
    <d v="2023-10-20T09:55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55"/>
    <d v="2023-10-20T09:55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56"/>
    <d v="2023-10-20T09:55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58"/>
    <d v="2023-10-20T09:55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95"/>
    <d v="2023-10-20T09:55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60"/>
    <d v="2023-10-20T09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61"/>
    <d v="2023-10-20T09:55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102"/>
    <d v="2023-10-20T09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13"/>
    <d v="2023-10-20T09:55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16"/>
    <d v="2023-10-20T09:55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20"/>
    <d v="2023-10-20T09:55:1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43"/>
    <d v="2023-10-20T09:55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44"/>
    <d v="2023-10-20T09:55:1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6"/>
    <d v="2023-10-20T09:5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8"/>
    <d v="2023-10-20T09:55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9"/>
    <x v="7"/>
    <x v="99"/>
    <x v="9"/>
    <d v="2023-10-20T09:55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130"/>
    <d v="2023-10-20T09:56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31"/>
    <d v="2023-10-20T09:56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24"/>
    <d v="2023-10-20T09:56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26"/>
    <d v="2023-10-20T09:56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197"/>
    <d v="2023-10-20T09:56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36"/>
    <d v="2023-10-20T09:5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38"/>
    <d v="2023-10-20T09:56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92"/>
    <d v="2023-10-20T09:56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55"/>
    <d v="2023-10-20T09:56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56"/>
    <d v="2023-10-20T09:56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58"/>
    <d v="2023-10-20T09:56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59"/>
    <d v="2023-10-20T09:56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95"/>
    <d v="2023-10-20T09:56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60"/>
    <d v="2023-10-20T09:56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61"/>
    <d v="2023-10-20T09:56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63"/>
    <d v="2023-10-20T09:5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41"/>
    <d v="2023-10-20T09:5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102"/>
    <d v="2023-10-20T09:56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72"/>
    <d v="2023-10-20T09:5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13"/>
    <d v="2023-10-20T09:56:2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126"/>
    <d v="2023-10-20T09:56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78"/>
    <d v="2023-10-20T09:56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15"/>
    <d v="2023-10-20T09:56:2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16"/>
    <d v="2023-10-20T09:56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20"/>
    <d v="2023-10-20T09:56:2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43"/>
    <d v="2023-10-20T09:56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44"/>
    <d v="2023-10-20T09:56:20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6"/>
    <d v="2023-10-20T09:56:2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7"/>
    <d v="2023-10-20T09:56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8"/>
    <d v="2023-10-20T09:56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0"/>
    <x v="7"/>
    <x v="100"/>
    <x v="9"/>
    <d v="2023-10-20T09:56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31"/>
    <d v="2023-10-20T09:5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24"/>
    <d v="2023-10-20T09:5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26"/>
    <d v="2023-10-20T09:5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197"/>
    <d v="2023-10-20T09:5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38"/>
    <d v="2023-10-20T09:5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92"/>
    <d v="2023-10-20T09:5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55"/>
    <d v="2023-10-20T09:5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56"/>
    <d v="2023-10-20T09:5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58"/>
    <d v="2023-10-20T09:5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95"/>
    <d v="2023-10-20T09:5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63"/>
    <d v="2023-10-20T09:5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78"/>
    <d v="2023-10-20T09:56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16"/>
    <d v="2023-10-20T09:56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20"/>
    <d v="2023-10-20T09:56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43"/>
    <d v="2023-10-20T09:56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44"/>
    <d v="2023-10-20T09:56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6"/>
    <d v="2023-10-20T09:56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8"/>
    <d v="2023-10-20T09:56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1"/>
    <x v="7"/>
    <x v="101"/>
    <x v="9"/>
    <d v="2023-10-20T09:56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26"/>
    <d v="2023-10-20T09:57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6"/>
    <d v="2023-10-20T09:57:0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7"/>
    <d v="2023-10-20T09:57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47"/>
    <d v="2023-10-20T09:57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9"/>
    <d v="2023-10-20T09:57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20"/>
    <d v="2023-10-20T09:57:08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21"/>
    <d v="2023-10-20T09:57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23"/>
    <d v="2023-10-20T09:57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43"/>
    <d v="2023-10-20T09:57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3"/>
    <d v="2023-10-20T09:57:0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6"/>
    <d v="2023-10-20T09:57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8"/>
    <d v="2023-10-20T09:57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9"/>
    <d v="2023-10-20T09:57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0"/>
    <d v="2023-10-20T09:57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60"/>
    <d v="2023-10-20T09:57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6"/>
    <x v="1"/>
    <x v="116"/>
    <x v="148"/>
    <d v="2023-10-20T09:57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7"/>
    <x v="1"/>
    <x v="117"/>
    <x v="78"/>
    <d v="2023-10-20T09:57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7"/>
    <x v="1"/>
    <x v="117"/>
    <x v="16"/>
    <d v="2023-10-20T09:57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7"/>
    <x v="1"/>
    <x v="117"/>
    <x v="20"/>
    <d v="2023-10-20T09:57:3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7"/>
    <x v="1"/>
    <x v="117"/>
    <x v="3"/>
    <d v="2023-10-20T09:57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7"/>
    <x v="1"/>
    <x v="117"/>
    <x v="6"/>
    <d v="2023-10-20T09:57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7"/>
    <x v="1"/>
    <x v="117"/>
    <x v="9"/>
    <d v="2023-10-20T09:57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13"/>
    <d v="2023-10-20T09:59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16"/>
    <d v="2023-10-20T09:59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154"/>
    <d v="2023-10-20T09:5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151"/>
    <d v="2023-10-20T09:5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23"/>
    <d v="2023-10-20T09:5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43"/>
    <d v="2023-10-20T09:59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3"/>
    <d v="2023-10-20T09:59:1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6"/>
    <d v="2023-10-20T09:59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8"/>
    <d v="2023-10-20T09:59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9"/>
    <d v="2023-10-20T09:59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8"/>
    <x v="9"/>
    <x v="118"/>
    <x v="12"/>
    <d v="2023-10-20T09:59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13"/>
    <d v="2023-10-20T09:59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207"/>
    <d v="2023-10-20T09:5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16"/>
    <d v="2023-10-20T09:59:3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154"/>
    <d v="2023-10-20T09:5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151"/>
    <d v="2023-10-20T09:5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21"/>
    <d v="2023-10-20T09:5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43"/>
    <d v="2023-10-20T09:59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3"/>
    <d v="2023-10-20T09:59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6"/>
    <d v="2023-10-20T09:59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84"/>
    <d v="2023-10-20T09:59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85"/>
    <d v="2023-10-20T09:5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8"/>
    <d v="2023-10-20T09:59:3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9"/>
    <d v="2023-10-20T09:59:3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9"/>
    <x v="9"/>
    <x v="119"/>
    <x v="12"/>
    <d v="2023-10-20T09:59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0"/>
    <x v="9"/>
    <x v="120"/>
    <x v="16"/>
    <d v="2023-10-20T10:02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0"/>
    <x v="9"/>
    <x v="120"/>
    <x v="23"/>
    <d v="2023-10-20T10:02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0"/>
    <x v="9"/>
    <x v="120"/>
    <x v="43"/>
    <d v="2023-10-20T10:02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0"/>
    <x v="9"/>
    <x v="120"/>
    <x v="3"/>
    <d v="2023-10-20T10:02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0"/>
    <x v="9"/>
    <x v="120"/>
    <x v="8"/>
    <d v="2023-10-20T10:02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0"/>
    <x v="9"/>
    <x v="120"/>
    <x v="9"/>
    <d v="2023-10-20T10:02:1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29"/>
    <d v="2023-10-20T10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30"/>
    <d v="2023-10-20T10:02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30"/>
    <d v="2023-10-20T10:02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31"/>
    <d v="2023-10-20T10:02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24"/>
    <d v="2023-10-20T10:02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32"/>
    <d v="2023-10-20T10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90"/>
    <d v="2023-10-20T10:0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26"/>
    <d v="2023-10-20T10:02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34"/>
    <d v="2023-10-20T10:02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35"/>
    <d v="2023-10-20T10:02:4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36"/>
    <d v="2023-10-20T10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38"/>
    <d v="2023-10-20T10:0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54"/>
    <d v="2023-10-20T10:02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92"/>
    <d v="2023-10-20T10:02:4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55"/>
    <d v="2023-10-20T10:02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56"/>
    <d v="2023-10-20T10:02:4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58"/>
    <d v="2023-10-20T10:02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59"/>
    <d v="2023-10-20T10:02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95"/>
    <d v="2023-10-20T10:02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27"/>
    <d v="2023-10-20T10:0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28"/>
    <d v="2023-10-20T10:0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60"/>
    <d v="2023-10-20T10:02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61"/>
    <d v="2023-10-20T10:02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62"/>
    <d v="2023-10-20T10:02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63"/>
    <d v="2023-10-20T10:02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64"/>
    <d v="2023-10-20T10:0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02"/>
    <d v="2023-10-20T10:02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71"/>
    <d v="2023-10-20T10:0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88"/>
    <d v="2023-10-20T10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73"/>
    <d v="2023-10-20T10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39"/>
    <d v="2023-10-20T10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3"/>
    <d v="2023-10-20T10:02:4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78"/>
    <d v="2023-10-20T10:02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6"/>
    <d v="2023-10-20T10:02:4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9"/>
    <d v="2023-10-20T10:02:4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50"/>
    <d v="2023-10-20T10:02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20"/>
    <d v="2023-10-20T10:02:4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43"/>
    <d v="2023-10-20T10:02:4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6"/>
    <d v="2023-10-20T10:02:4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8"/>
    <d v="2023-10-20T10:02:4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9"/>
    <d v="2023-10-20T10:02:4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0"/>
    <d v="2023-10-20T10:02:4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2"/>
    <x v="9"/>
    <x v="52"/>
    <x v="12"/>
    <d v="2023-10-20T10:02:42"/>
    <n v="34"/>
    <n v="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13"/>
    <d v="2023-10-20T10:03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16"/>
    <d v="2023-10-20T10:03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150"/>
    <d v="2023-10-20T10:0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43"/>
    <d v="2023-10-20T10:03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3"/>
    <d v="2023-10-20T10:03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6"/>
    <d v="2023-10-20T10:03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8"/>
    <d v="2023-10-20T10:03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9"/>
    <d v="2023-10-20T10:03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1"/>
    <x v="9"/>
    <x v="121"/>
    <x v="152"/>
    <d v="2023-10-20T10:03:14"/>
    <n v="6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13"/>
    <d v="2023-10-20T10:03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16"/>
    <d v="2023-10-20T10:03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151"/>
    <d v="2023-10-20T10:03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150"/>
    <d v="2023-10-20T10:0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21"/>
    <d v="2023-10-20T10:0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43"/>
    <d v="2023-10-20T10:03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3"/>
    <d v="2023-10-20T10:03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6"/>
    <d v="2023-10-20T10:03:4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8"/>
    <d v="2023-10-20T10:03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9"/>
    <d v="2023-10-20T10:03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3"/>
    <x v="9"/>
    <x v="23"/>
    <x v="12"/>
    <d v="2023-10-20T10:03:4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13"/>
    <d v="2023-10-20T10:04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207"/>
    <d v="2023-10-20T10:04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16"/>
    <d v="2023-10-20T10:04:36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151"/>
    <d v="2023-10-20T10:04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150"/>
    <d v="2023-10-20T10:04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43"/>
    <d v="2023-10-20T10:04:3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3"/>
    <d v="2023-10-20T10:04:3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6"/>
    <d v="2023-10-20T10:04:3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84"/>
    <d v="2023-10-20T10:04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85"/>
    <d v="2023-10-20T10:0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8"/>
    <d v="2023-10-20T10:04:3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9"/>
    <d v="2023-10-20T10:04:3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152"/>
    <d v="2023-10-20T10:04:36"/>
    <n v="7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4"/>
    <x v="9"/>
    <x v="24"/>
    <x v="12"/>
    <d v="2023-10-20T10:04:36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13"/>
    <d v="2023-10-20T10:04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16"/>
    <d v="2023-10-20T10:04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19"/>
    <d v="2023-10-20T10:04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154"/>
    <d v="2023-10-20T10:0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151"/>
    <d v="2023-10-20T10:0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20"/>
    <d v="2023-10-20T10:04:5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43"/>
    <d v="2023-10-20T10:04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6"/>
    <d v="2023-10-20T10:04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8"/>
    <d v="2023-10-20T10:04:5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9"/>
    <d v="2023-10-20T10:04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10"/>
    <d v="2023-10-20T10:04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6"/>
    <x v="8"/>
    <x v="136"/>
    <x v="256"/>
    <d v="2023-10-20T10:04:57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3"/>
    <d v="2023-10-20T10:06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78"/>
    <d v="2023-10-20T10:06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5"/>
    <d v="2023-10-20T10:06:51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6"/>
    <d v="2023-10-20T10:06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8"/>
    <d v="2023-10-20T10:06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9"/>
    <d v="2023-10-20T10:0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51"/>
    <d v="2023-10-20T10:0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50"/>
    <d v="2023-10-20T10:06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82"/>
    <d v="2023-10-20T10:06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20"/>
    <d v="2023-10-20T10:06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21"/>
    <d v="2023-10-20T10:0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43"/>
    <d v="2023-10-20T10:06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6"/>
    <d v="2023-10-20T10:06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7"/>
    <d v="2023-10-20T10:06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8"/>
    <d v="2023-10-20T10:06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9"/>
    <d v="2023-10-20T10:06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47"/>
    <d v="2023-10-20T10:06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0"/>
    <d v="2023-10-20T10:06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11"/>
    <d v="2023-10-20T10:06:51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7"/>
    <x v="8"/>
    <x v="137"/>
    <x v="256"/>
    <d v="2023-10-20T10:06:51"/>
    <n v="3"/>
    <m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8"/>
    <x v="8"/>
    <x v="138"/>
    <x v="16"/>
    <d v="2023-10-20T10:07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8"/>
    <x v="8"/>
    <x v="138"/>
    <x v="19"/>
    <d v="2023-10-20T10:07:1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8"/>
    <x v="8"/>
    <x v="138"/>
    <x v="20"/>
    <d v="2023-10-20T10:07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8"/>
    <x v="8"/>
    <x v="138"/>
    <x v="9"/>
    <d v="2023-10-20T10:07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8"/>
    <x v="8"/>
    <x v="138"/>
    <x v="10"/>
    <d v="2023-10-20T10:07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8"/>
    <x v="8"/>
    <x v="138"/>
    <x v="12"/>
    <d v="2023-10-20T10:07:14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3"/>
    <d v="2023-10-20T10:08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6"/>
    <d v="2023-10-20T10:08:2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9"/>
    <d v="2023-10-20T10:08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54"/>
    <d v="2023-10-20T10:08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51"/>
    <d v="2023-10-20T10:08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82"/>
    <d v="2023-10-20T10:08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21"/>
    <d v="2023-10-20T10:08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44"/>
    <d v="2023-10-20T10:0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6"/>
    <d v="2023-10-20T10:08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9"/>
    <d v="2023-10-20T10:08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0"/>
    <d v="2023-10-20T10:08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2"/>
    <d v="2023-10-20T10:08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9"/>
    <x v="8"/>
    <x v="139"/>
    <x v="129"/>
    <d v="2023-10-20T10:08: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31"/>
    <d v="2023-10-20T10:08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78"/>
    <d v="2023-10-20T10:0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16"/>
    <d v="2023-10-20T10:08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154"/>
    <d v="2023-10-20T10:0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82"/>
    <d v="2023-10-20T10:0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20"/>
    <d v="2023-10-20T10:08:5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44"/>
    <d v="2023-10-20T10:08:5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3"/>
    <d v="2023-10-20T10:08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6"/>
    <d v="2023-10-20T10:08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9"/>
    <d v="2023-10-20T10:08:5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12"/>
    <d v="2023-10-20T10:08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129"/>
    <d v="2023-10-20T10:08:5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0"/>
    <x v="8"/>
    <x v="140"/>
    <x v="256"/>
    <d v="2023-10-20T10:08:53"/>
    <n v="4"/>
    <m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1"/>
    <x v="8"/>
    <x v="141"/>
    <x v="16"/>
    <d v="2023-10-20T10:10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1"/>
    <x v="8"/>
    <x v="141"/>
    <x v="231"/>
    <d v="2023-10-20T10:1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1"/>
    <x v="8"/>
    <x v="141"/>
    <x v="20"/>
    <d v="2023-10-20T10:10:5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1"/>
    <x v="8"/>
    <x v="141"/>
    <x v="83"/>
    <d v="2023-10-20T10:1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1"/>
    <x v="8"/>
    <x v="141"/>
    <x v="3"/>
    <d v="2023-10-20T10:10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1"/>
    <x v="8"/>
    <x v="141"/>
    <x v="9"/>
    <d v="2023-10-20T10:10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1"/>
    <x v="8"/>
    <x v="141"/>
    <x v="12"/>
    <d v="2023-10-20T10:1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13"/>
    <d v="2023-10-20T10:13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16"/>
    <d v="2023-10-20T10:13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19"/>
    <d v="2023-10-20T10:13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20"/>
    <d v="2023-10-20T10:13:3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43"/>
    <d v="2023-10-20T10:13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3"/>
    <d v="2023-10-20T10:13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6"/>
    <d v="2023-10-20T10:13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8"/>
    <d v="2023-10-20T10:13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9"/>
    <d v="2023-10-20T10:13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10"/>
    <d v="2023-10-20T10:13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12"/>
    <d v="2023-10-20T10:13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2"/>
    <x v="8"/>
    <x v="142"/>
    <x v="256"/>
    <d v="2023-10-20T10:13:31"/>
    <n v="2"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3"/>
    <x v="8"/>
    <x v="143"/>
    <x v="13"/>
    <d v="2023-10-20T10:14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3"/>
    <x v="8"/>
    <x v="143"/>
    <x v="16"/>
    <d v="2023-10-20T10:14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3"/>
    <x v="8"/>
    <x v="143"/>
    <x v="20"/>
    <d v="2023-10-20T10:14:4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3"/>
    <x v="8"/>
    <x v="143"/>
    <x v="6"/>
    <d v="2023-10-20T10:14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3"/>
    <x v="8"/>
    <x v="143"/>
    <x v="9"/>
    <d v="2023-10-20T10:1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3"/>
    <x v="8"/>
    <x v="143"/>
    <x v="12"/>
    <d v="2023-10-20T10:14:4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0"/>
    <d v="2023-10-20T10:1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1"/>
    <d v="2023-10-20T10:15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24"/>
    <d v="2023-10-20T10:15:2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2"/>
    <d v="2023-10-20T10:1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257"/>
    <d v="2023-10-20T10:15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26"/>
    <d v="2023-10-20T10:15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4"/>
    <d v="2023-10-20T10:15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258"/>
    <d v="2023-10-20T10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5"/>
    <d v="2023-10-20T10:15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50"/>
    <d v="2023-10-20T10:15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6"/>
    <d v="2023-10-20T10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7"/>
    <d v="2023-10-20T10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259"/>
    <d v="2023-10-20T10:15:2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55"/>
    <d v="2023-10-20T10:15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58"/>
    <d v="2023-10-20T10:15:2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260"/>
    <d v="2023-10-20T10:15:2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95"/>
    <d v="2023-10-20T10:15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60"/>
    <d v="2023-10-20T10:15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61"/>
    <d v="2023-10-20T10:15:2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62"/>
    <d v="2023-10-20T10:15:2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63"/>
    <d v="2023-10-20T10:1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64"/>
    <d v="2023-10-20T10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65"/>
    <d v="2023-10-20T10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102"/>
    <d v="2023-10-20T10:15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72"/>
    <d v="2023-10-20T10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13"/>
    <d v="2023-10-20T10:15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78"/>
    <d v="2023-10-20T10:15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16"/>
    <d v="2023-10-20T10:15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19"/>
    <d v="2023-10-20T10:15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20"/>
    <d v="2023-10-20T10:15:2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43"/>
    <d v="2023-10-20T10:15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44"/>
    <d v="2023-10-20T10:15:2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0"/>
    <d v="2023-10-20T10:15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3"/>
    <d v="2023-10-20T10:15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6"/>
    <d v="2023-10-20T10:15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8"/>
    <d v="2023-10-20T10:1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9"/>
    <d v="2023-10-20T10:15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10"/>
    <d v="2023-10-20T10:15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5"/>
    <x v="10"/>
    <x v="25"/>
    <x v="12"/>
    <d v="2023-10-20T10:1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29"/>
    <d v="2023-10-20T10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31"/>
    <d v="2023-10-20T10:16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24"/>
    <d v="2023-10-20T10:16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32"/>
    <d v="2023-10-20T10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257"/>
    <d v="2023-10-20T10:16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261"/>
    <d v="2023-10-20T10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34"/>
    <d v="2023-10-20T10:16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35"/>
    <d v="2023-10-20T10:16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50"/>
    <d v="2023-10-20T10:16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36"/>
    <d v="2023-10-20T10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54"/>
    <d v="2023-10-20T10:16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259"/>
    <d v="2023-10-20T10:16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55"/>
    <d v="2023-10-20T10:16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58"/>
    <d v="2023-10-20T10:16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59"/>
    <d v="2023-10-20T10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260"/>
    <d v="2023-10-20T10:16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95"/>
    <d v="2023-10-20T10:16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60"/>
    <d v="2023-10-20T10:16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61"/>
    <d v="2023-10-20T10:16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62"/>
    <d v="2023-10-20T10:16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63"/>
    <d v="2023-10-20T10:16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102"/>
    <d v="2023-10-20T10:16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71"/>
    <d v="2023-10-20T10:16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72"/>
    <d v="2023-10-20T10:16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139"/>
    <d v="2023-10-20T10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13"/>
    <d v="2023-10-20T10:1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78"/>
    <d v="2023-10-20T10:1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16"/>
    <d v="2023-10-20T10:16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19"/>
    <d v="2023-10-20T10:16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20"/>
    <d v="2023-10-20T10:16:5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43"/>
    <d v="2023-10-20T10:16:5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44"/>
    <d v="2023-10-20T10:16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0"/>
    <d v="2023-10-20T10:16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3"/>
    <d v="2023-10-20T10:1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6"/>
    <d v="2023-10-20T10:16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8"/>
    <d v="2023-10-20T10:16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9"/>
    <d v="2023-10-20T10:16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6"/>
    <x v="10"/>
    <x v="26"/>
    <x v="10"/>
    <d v="2023-10-20T10:16:5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9"/>
    <d v="2023-10-20T10:1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31"/>
    <d v="2023-10-20T10:18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4"/>
    <d v="2023-10-20T10:18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57"/>
    <d v="2023-10-20T10:1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6"/>
    <d v="2023-10-20T10:1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34"/>
    <d v="2023-10-20T10:1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35"/>
    <d v="2023-10-20T10:1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50"/>
    <d v="2023-10-20T10:18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62"/>
    <d v="2023-10-20T10:1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54"/>
    <d v="2023-10-20T10:1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59"/>
    <d v="2023-10-20T10:1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55"/>
    <d v="2023-10-20T10:18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58"/>
    <d v="2023-10-20T10:18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60"/>
    <d v="2023-10-20T10:18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95"/>
    <d v="2023-10-20T10:1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60"/>
    <d v="2023-10-20T10:1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61"/>
    <d v="2023-10-20T10:18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62"/>
    <d v="2023-10-20T10:18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42"/>
    <d v="2023-10-20T10:1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102"/>
    <d v="2023-10-20T10:1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71"/>
    <d v="2023-10-20T10:18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13"/>
    <d v="2023-10-20T10:18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78"/>
    <d v="2023-10-20T10:18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16"/>
    <d v="2023-10-20T10:18:5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19"/>
    <d v="2023-10-20T10:18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20"/>
    <d v="2023-10-20T10:18:5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43"/>
    <d v="2023-10-20T10:18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44"/>
    <d v="2023-10-20T10:18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0"/>
    <d v="2023-10-20T10:1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3"/>
    <d v="2023-10-20T10:18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6"/>
    <d v="2023-10-20T10:18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8"/>
    <d v="2023-10-20T10:18:5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9"/>
    <d v="2023-10-20T10:18:5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7"/>
    <x v="10"/>
    <x v="27"/>
    <x v="10"/>
    <d v="2023-10-20T10:18:5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31"/>
    <d v="2023-10-20T10:19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24"/>
    <d v="2023-10-20T10:19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257"/>
    <d v="2023-10-20T10:19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34"/>
    <d v="2023-10-20T10:19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35"/>
    <d v="2023-10-20T10:19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50"/>
    <d v="2023-10-20T10:19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259"/>
    <d v="2023-10-20T10:19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55"/>
    <d v="2023-10-20T10:19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58"/>
    <d v="2023-10-20T10:19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260"/>
    <d v="2023-10-20T10:19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95"/>
    <d v="2023-10-20T10:19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60"/>
    <d v="2023-10-20T10:19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61"/>
    <d v="2023-10-20T10:19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62"/>
    <d v="2023-10-20T10:19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102"/>
    <d v="2023-10-20T10:19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72"/>
    <d v="2023-10-20T10:19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16"/>
    <d v="2023-10-20T10:19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20"/>
    <d v="2023-10-20T10:19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43"/>
    <d v="2023-10-20T10:19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44"/>
    <d v="2023-10-20T10:19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8"/>
    <d v="2023-10-20T10:19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8"/>
    <x v="10"/>
    <x v="28"/>
    <x v="9"/>
    <d v="2023-10-20T10:19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31"/>
    <d v="2023-10-20T10:20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24"/>
    <d v="2023-10-20T10:20:5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257"/>
    <d v="2023-10-20T10:2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26"/>
    <d v="2023-10-20T10:2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34"/>
    <d v="2023-10-20T10:20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35"/>
    <d v="2023-10-20T10:20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50"/>
    <d v="2023-10-20T10:20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54"/>
    <d v="2023-10-20T10:2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259"/>
    <d v="2023-10-20T10:20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55"/>
    <d v="2023-10-20T10:20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58"/>
    <d v="2023-10-20T10:20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260"/>
    <d v="2023-10-20T10:20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95"/>
    <d v="2023-10-20T10:20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60"/>
    <d v="2023-10-20T10:20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61"/>
    <d v="2023-10-20T10:20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62"/>
    <d v="2023-10-20T10:20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63"/>
    <d v="2023-10-20T10:2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64"/>
    <d v="2023-10-20T10:2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102"/>
    <d v="2023-10-20T10:2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72"/>
    <d v="2023-10-20T10:2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13"/>
    <d v="2023-10-20T10:20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126"/>
    <d v="2023-10-20T10:20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16"/>
    <d v="2023-10-20T10:20:5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19"/>
    <d v="2023-10-20T10:20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20"/>
    <d v="2023-10-20T10:20:5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43"/>
    <d v="2023-10-20T10:20:5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44"/>
    <d v="2023-10-20T10:20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3"/>
    <d v="2023-10-20T10:20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6"/>
    <d v="2023-10-20T10:20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8"/>
    <d v="2023-10-20T10:20:5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9"/>
    <d v="2023-10-20T10:20:5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10"/>
    <d v="2023-10-20T10:20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29"/>
    <x v="10"/>
    <x v="29"/>
    <x v="12"/>
    <d v="2023-10-20T10:20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29"/>
    <d v="2023-10-20T10:2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31"/>
    <d v="2023-10-20T10:21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24"/>
    <d v="2023-10-20T10:21:2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32"/>
    <d v="2023-10-20T10:21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257"/>
    <d v="2023-10-20T10:21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26"/>
    <d v="2023-10-20T10:21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34"/>
    <d v="2023-10-20T10:21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35"/>
    <d v="2023-10-20T10:21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50"/>
    <d v="2023-10-20T10:21:2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37"/>
    <d v="2023-10-20T10:2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259"/>
    <d v="2023-10-20T10:21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55"/>
    <d v="2023-10-20T10:21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58"/>
    <d v="2023-10-20T10:21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260"/>
    <d v="2023-10-20T10:21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95"/>
    <d v="2023-10-20T10:21:2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60"/>
    <d v="2023-10-20T10:21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61"/>
    <d v="2023-10-20T10:21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62"/>
    <d v="2023-10-20T10:21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63"/>
    <d v="2023-10-20T10:21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64"/>
    <d v="2023-10-20T10:2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102"/>
    <d v="2023-10-20T10:21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16"/>
    <d v="2023-10-20T10:21:2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19"/>
    <d v="2023-10-20T10:21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20"/>
    <d v="2023-10-20T10:21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43"/>
    <d v="2023-10-20T10:21:2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44"/>
    <d v="2023-10-20T10:21:2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8"/>
    <d v="2023-10-20T10:21:2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9"/>
    <d v="2023-10-20T10:21:2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0"/>
    <x v="10"/>
    <x v="30"/>
    <x v="10"/>
    <d v="2023-10-20T10:21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130"/>
    <d v="2023-10-20T10:23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30"/>
    <d v="2023-10-20T10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31"/>
    <d v="2023-10-20T10:23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24"/>
    <d v="2023-10-20T10:23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32"/>
    <d v="2023-10-20T10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257"/>
    <d v="2023-10-20T10:23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26"/>
    <d v="2023-10-20T10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34"/>
    <d v="2023-10-20T10:23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35"/>
    <d v="2023-10-20T10:23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50"/>
    <d v="2023-10-20T10:23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36"/>
    <d v="2023-10-20T10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54"/>
    <d v="2023-10-20T10:23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259"/>
    <d v="2023-10-20T10:23:4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55"/>
    <d v="2023-10-20T10:23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58"/>
    <d v="2023-10-20T10:23:4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59"/>
    <d v="2023-10-20T10:23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260"/>
    <d v="2023-10-20T10:23:4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95"/>
    <d v="2023-10-20T10:23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60"/>
    <d v="2023-10-20T10:23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61"/>
    <d v="2023-10-20T10:23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62"/>
    <d v="2023-10-20T10:23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63"/>
    <d v="2023-10-20T10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64"/>
    <d v="2023-10-20T10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102"/>
    <d v="2023-10-20T10:23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71"/>
    <d v="2023-10-20T10:23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13"/>
    <d v="2023-10-20T10:2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78"/>
    <d v="2023-10-20T10:23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16"/>
    <d v="2023-10-20T10:23:4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19"/>
    <d v="2023-10-20T10:23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20"/>
    <d v="2023-10-20T10:23:4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43"/>
    <d v="2023-10-20T10:23:4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44"/>
    <d v="2023-10-20T10:23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0"/>
    <d v="2023-10-20T10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3"/>
    <d v="2023-10-20T10:23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6"/>
    <d v="2023-10-20T10:23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8"/>
    <d v="2023-10-20T10:23:4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9"/>
    <d v="2023-10-20T10:23:4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10"/>
    <d v="2023-10-20T10:23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1"/>
    <x v="10"/>
    <x v="31"/>
    <x v="12"/>
    <d v="2023-10-20T10:23:4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31"/>
    <d v="2023-10-20T10:2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24"/>
    <d v="2023-10-20T10:26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257"/>
    <d v="2023-10-20T10:2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34"/>
    <d v="2023-10-20T10:2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35"/>
    <d v="2023-10-20T10:26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50"/>
    <d v="2023-10-20T10:2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37"/>
    <d v="2023-10-20T10:2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259"/>
    <d v="2023-10-20T10:26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55"/>
    <d v="2023-10-20T10:2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58"/>
    <d v="2023-10-20T10:2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260"/>
    <d v="2023-10-20T10:2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95"/>
    <d v="2023-10-20T10:26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60"/>
    <d v="2023-10-20T10:26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61"/>
    <d v="2023-10-20T10:2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62"/>
    <d v="2023-10-20T10:2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63"/>
    <d v="2023-10-20T10:2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102"/>
    <d v="2023-10-20T10:2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72"/>
    <d v="2023-10-20T10:2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16"/>
    <d v="2023-10-20T10:26:0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20"/>
    <d v="2023-10-20T10:26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44"/>
    <d v="2023-10-20T10:26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0"/>
    <d v="2023-10-20T10:2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2"/>
    <x v="10"/>
    <x v="32"/>
    <x v="9"/>
    <d v="2023-10-20T10:26:0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16"/>
    <d v="2023-10-20T10:26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82"/>
    <d v="2023-10-20T10:26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20"/>
    <d v="2023-10-20T10:26:2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21"/>
    <d v="2023-10-20T10:26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43"/>
    <d v="2023-10-20T10:26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44"/>
    <d v="2023-10-20T10:26:2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2"/>
    <d v="2023-10-20T10:26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3"/>
    <d v="2023-10-20T10:26:2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111"/>
    <d v="2023-10-20T10:26:27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8"/>
    <d v="2023-10-20T10:26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9"/>
    <d v="2023-10-20T10:26:2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128"/>
    <d v="2023-10-20T10:26:27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3"/>
    <x v="3"/>
    <x v="33"/>
    <x v="12"/>
    <d v="2023-10-20T10:26:2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80"/>
    <d v="2023-10-20T10:27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16"/>
    <d v="2023-10-20T10:27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20"/>
    <d v="2023-10-20T10:27:0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21"/>
    <d v="2023-10-20T10:27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44"/>
    <d v="2023-10-20T10:27:0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0"/>
    <d v="2023-10-20T10:2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1"/>
    <d v="2023-10-20T10:27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3"/>
    <d v="2023-10-20T10:27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84"/>
    <d v="2023-10-20T10:27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85"/>
    <d v="2023-10-20T10:27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9"/>
    <d v="2023-10-20T10:27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128"/>
    <d v="2023-10-20T10:27:03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4"/>
    <x v="3"/>
    <x v="34"/>
    <x v="12"/>
    <d v="2023-10-20T10:27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13"/>
    <d v="2023-10-20T10:27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126"/>
    <d v="2023-10-20T10:27:44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16"/>
    <d v="2023-10-20T10:27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154"/>
    <d v="2023-10-20T10:27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20"/>
    <d v="2023-10-20T10:27:44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21"/>
    <d v="2023-10-20T10:27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83"/>
    <d v="2023-10-20T10:27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44"/>
    <d v="2023-10-20T10:27:44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3"/>
    <d v="2023-10-20T10:27:4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6"/>
    <d v="2023-10-20T10:27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9"/>
    <d v="2023-10-20T10:27:4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128"/>
    <d v="2023-10-20T10:27:44"/>
    <n v="1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5"/>
    <x v="3"/>
    <x v="35"/>
    <x v="12"/>
    <d v="2023-10-20T10:27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30"/>
    <d v="2023-10-20T10:4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31"/>
    <d v="2023-10-20T10:43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24"/>
    <d v="2023-10-20T10:43:5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32"/>
    <d v="2023-10-20T10:4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26"/>
    <d v="2023-10-20T10:43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34"/>
    <d v="2023-10-20T10:43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97"/>
    <d v="2023-10-20T10:43:5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91"/>
    <d v="2023-10-20T10:4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38"/>
    <d v="2023-10-20T10:43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92"/>
    <d v="2023-10-20T10:43:5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55"/>
    <d v="2023-10-20T10:43:58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56"/>
    <d v="2023-10-20T10:43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58"/>
    <d v="2023-10-20T10:43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95"/>
    <d v="2023-10-20T10:43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28"/>
    <d v="2023-10-20T10:4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60"/>
    <d v="2023-10-20T10:43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55"/>
    <d v="2023-10-20T10:4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61"/>
    <d v="2023-10-20T10:43:5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62"/>
    <d v="2023-10-20T10:43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63"/>
    <d v="2023-10-20T10:43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56"/>
    <d v="2023-10-20T10:43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02"/>
    <d v="2023-10-20T10:43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71"/>
    <d v="2023-10-20T10:43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3"/>
    <d v="2023-10-20T10:43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26"/>
    <d v="2023-10-20T10:43:58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6"/>
    <d v="2023-10-20T10:43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50"/>
    <d v="2023-10-20T10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20"/>
    <d v="2023-10-20T10:43:58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44"/>
    <d v="2023-10-20T10:43:58"/>
    <n v="471"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0"/>
    <d v="2023-10-20T10:4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45"/>
    <d v="2023-10-20T10:43:58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12"/>
    <d v="2023-10-20T10:43:58"/>
    <n v="235"/>
    <n v="0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13"/>
    <d v="2023-10-20T10:43:5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14"/>
    <d v="2023-10-20T10:43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15"/>
    <d v="2023-10-20T10:43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46"/>
    <d v="2023-10-20T10:43:58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6"/>
    <d v="2023-10-20T10:43:58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9"/>
    <d v="2023-10-20T10:43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6"/>
    <x v="11"/>
    <x v="36"/>
    <x v="12"/>
    <d v="2023-10-20T10:43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30"/>
    <d v="2023-10-20T10:4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31"/>
    <d v="2023-10-20T10:44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24"/>
    <d v="2023-10-20T10:44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32"/>
    <d v="2023-10-20T10:44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26"/>
    <d v="2023-10-20T10:44:2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34"/>
    <d v="2023-10-20T10:44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35"/>
    <d v="2023-10-20T10:44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36"/>
    <d v="2023-10-20T10:4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91"/>
    <d v="2023-10-20T10:4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38"/>
    <d v="2023-10-20T10:44:2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92"/>
    <d v="2023-10-20T10:44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55"/>
    <d v="2023-10-20T10:44:2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56"/>
    <d v="2023-10-20T10:44:2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58"/>
    <d v="2023-10-20T10:44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95"/>
    <d v="2023-10-20T10:44:2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28"/>
    <d v="2023-10-20T10:4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60"/>
    <d v="2023-10-20T10:44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98"/>
    <d v="2023-10-20T10:4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61"/>
    <d v="2023-10-20T10:44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62"/>
    <d v="2023-10-20T10:44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63"/>
    <d v="2023-10-20T10:44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02"/>
    <d v="2023-10-20T10:4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3"/>
    <d v="2023-10-20T10:44:2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26"/>
    <d v="2023-10-20T10:44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6"/>
    <d v="2023-10-20T10:44:2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50"/>
    <d v="2023-10-20T10:44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82"/>
    <d v="2023-10-20T10:44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20"/>
    <d v="2023-10-20T10:44:2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21"/>
    <d v="2023-10-20T10:44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44"/>
    <d v="2023-10-20T10:44:29"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0"/>
    <d v="2023-10-20T10:4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45"/>
    <d v="2023-10-20T10:44:2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12"/>
    <d v="2023-10-20T10:44:29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13"/>
    <d v="2023-10-20T10:44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14"/>
    <d v="2023-10-20T10:44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15"/>
    <d v="2023-10-20T10:44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46"/>
    <d v="2023-10-20T10:44:29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6"/>
    <d v="2023-10-20T10:44:2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9"/>
    <d v="2023-10-20T10:44:2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7"/>
    <x v="11"/>
    <x v="37"/>
    <x v="12"/>
    <d v="2023-10-20T10:4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30"/>
    <d v="2023-10-20T10:45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31"/>
    <d v="2023-10-20T10:45:0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24"/>
    <d v="2023-10-20T10:45:0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32"/>
    <d v="2023-10-20T10:4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26"/>
    <d v="2023-10-20T10:45:0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34"/>
    <d v="2023-10-20T10:45:0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36"/>
    <d v="2023-10-20T10:4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91"/>
    <d v="2023-10-20T10:4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38"/>
    <d v="2023-10-20T10:45:0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92"/>
    <d v="2023-10-20T10:45:01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55"/>
    <d v="2023-10-20T10:45:01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56"/>
    <d v="2023-10-20T10:45:01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58"/>
    <d v="2023-10-20T10:45:01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95"/>
    <d v="2023-10-20T10:45:0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28"/>
    <d v="2023-10-20T10:45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60"/>
    <d v="2023-10-20T10:45:0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55"/>
    <d v="2023-10-20T10:4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61"/>
    <d v="2023-10-20T10:45:0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62"/>
    <d v="2023-10-20T10:45:0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63"/>
    <d v="2023-10-20T10:45:0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56"/>
    <d v="2023-10-20T10:45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02"/>
    <d v="2023-10-20T10:45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71"/>
    <d v="2023-10-20T10:4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39"/>
    <d v="2023-10-20T10:4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07"/>
    <d v="2023-10-20T10:45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08"/>
    <d v="2023-10-20T10:4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3"/>
    <d v="2023-10-20T10:4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26"/>
    <d v="2023-10-20T10:45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6"/>
    <d v="2023-10-20T10:45:0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20"/>
    <d v="2023-10-20T10:45:0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44"/>
    <d v="2023-10-20T10:45:01"/>
    <n v="1115"/>
    <m/>
    <n v="1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11"/>
    <d v="2023-10-20T10:45:01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45"/>
    <d v="2023-10-20T10:45:0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12"/>
    <d v="2023-10-20T10:45:01"/>
    <n v="554"/>
    <n v="0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13"/>
    <d v="2023-10-20T10:45:01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14"/>
    <d v="2023-10-20T10:45:0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15"/>
    <d v="2023-10-20T10:45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46"/>
    <d v="2023-10-20T10:45:01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6"/>
    <d v="2023-10-20T10:45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9"/>
    <d v="2023-10-20T10:45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8"/>
    <x v="11"/>
    <x v="38"/>
    <x v="12"/>
    <d v="2023-10-20T10:45:01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31"/>
    <d v="2023-10-20T10:4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24"/>
    <d v="2023-10-20T10:4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32"/>
    <d v="2023-10-20T10:4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26"/>
    <d v="2023-10-20T10:4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34"/>
    <d v="2023-10-20T10:4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197"/>
    <d v="2023-10-20T10:4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36"/>
    <d v="2023-10-20T10:4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38"/>
    <d v="2023-10-20T10:4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92"/>
    <d v="2023-10-20T10:4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55"/>
    <d v="2023-10-20T10:45:2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56"/>
    <d v="2023-10-20T10:4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58"/>
    <d v="2023-10-20T10:45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95"/>
    <d v="2023-10-20T10:4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28"/>
    <d v="2023-10-20T10:4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60"/>
    <d v="2023-10-20T10:4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61"/>
    <d v="2023-10-20T10:4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62"/>
    <d v="2023-10-20T10:4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102"/>
    <d v="2023-10-20T10:4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71"/>
    <d v="2023-10-20T10:4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72"/>
    <d v="2023-10-20T10:4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13"/>
    <d v="2023-10-20T10:45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16"/>
    <d v="2023-10-20T10:45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20"/>
    <d v="2023-10-20T10:45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44"/>
    <d v="2023-10-20T10:45:25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45"/>
    <d v="2023-10-20T10:45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112"/>
    <d v="2023-10-20T10:45:2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113"/>
    <d v="2023-10-20T10:45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115"/>
    <d v="2023-10-20T10:45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46"/>
    <d v="2023-10-20T10:45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6"/>
    <d v="2023-10-20T10:45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9"/>
    <x v="11"/>
    <x v="39"/>
    <x v="9"/>
    <d v="2023-10-20T10:45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126"/>
    <d v="2023-10-20T10:46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16"/>
    <d v="2023-10-20T10:46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17"/>
    <d v="2023-10-20T10:46:1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154"/>
    <d v="2023-10-20T10:4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82"/>
    <d v="2023-10-20T10:4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20"/>
    <d v="2023-10-20T10:46:13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21"/>
    <d v="2023-10-20T10:46:1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43"/>
    <d v="2023-10-20T10:4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3"/>
    <d v="2023-10-20T10:46:1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6"/>
    <d v="2023-10-20T10:46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8"/>
    <d v="2023-10-20T10:4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9"/>
    <d v="2023-10-20T10:46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2"/>
    <x v="1"/>
    <x v="122"/>
    <x v="160"/>
    <d v="2023-10-20T10:46:1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3"/>
    <x v="1"/>
    <x v="123"/>
    <x v="78"/>
    <d v="2023-10-20T10:46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3"/>
    <x v="1"/>
    <x v="123"/>
    <x v="16"/>
    <d v="2023-10-20T10:46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3"/>
    <x v="1"/>
    <x v="123"/>
    <x v="20"/>
    <d v="2023-10-20T10:46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3"/>
    <x v="1"/>
    <x v="123"/>
    <x v="6"/>
    <d v="2023-10-20T10:46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3"/>
    <x v="1"/>
    <x v="123"/>
    <x v="9"/>
    <d v="2023-10-20T10:46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4"/>
    <d v="2023-10-20T10:47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6"/>
    <d v="2023-10-20T10:47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7"/>
    <d v="2023-10-20T10:47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47"/>
    <d v="2023-10-20T10:4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9"/>
    <d v="2023-10-20T10:47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82"/>
    <d v="2023-10-20T10:47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20"/>
    <d v="2023-10-20T10:47:17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21"/>
    <d v="2023-10-20T10:47:1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25"/>
    <d v="2023-10-20T10:47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9"/>
    <d v="2023-10-20T10:47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0"/>
    <d v="2023-10-20T10:47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60"/>
    <d v="2023-10-20T10:47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4"/>
    <x v="1"/>
    <x v="124"/>
    <x v="148"/>
    <d v="2023-10-20T10:47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30"/>
    <d v="2023-10-20T10:47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31"/>
    <d v="2023-10-20T10:47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24"/>
    <d v="2023-10-20T10:47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26"/>
    <d v="2023-10-20T10:47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97"/>
    <d v="2023-10-20T10:47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38"/>
    <d v="2023-10-20T10:47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92"/>
    <d v="2023-10-20T10:47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55"/>
    <d v="2023-10-20T10:47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56"/>
    <d v="2023-10-20T10:47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58"/>
    <d v="2023-10-20T10:47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95"/>
    <d v="2023-10-20T10:47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61"/>
    <d v="2023-10-20T10:47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62"/>
    <d v="2023-10-20T10:4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02"/>
    <d v="2023-10-20T10:47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3"/>
    <d v="2023-10-20T10:47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78"/>
    <d v="2023-10-20T10:47:4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6"/>
    <d v="2023-10-20T10:47:4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9"/>
    <d v="2023-10-20T10:47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20"/>
    <d v="2023-10-20T10:47:43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21"/>
    <d v="2023-10-20T10:47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43"/>
    <d v="2023-10-20T10:47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44"/>
    <d v="2023-10-20T10:47:43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"/>
    <d v="2023-10-20T10:47:4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3"/>
    <d v="2023-10-20T10:47:4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6"/>
    <d v="2023-10-20T10:47:4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8"/>
    <d v="2023-10-20T10:47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9"/>
    <d v="2023-10-20T10:47:4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2"/>
    <x v="7"/>
    <x v="102"/>
    <x v="10"/>
    <d v="2023-10-20T10:47:4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130"/>
    <d v="2023-10-20T10:48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31"/>
    <d v="2023-10-20T10:4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24"/>
    <d v="2023-10-20T10:4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26"/>
    <d v="2023-10-20T10:48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197"/>
    <d v="2023-10-20T10:48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38"/>
    <d v="2023-10-20T10:4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92"/>
    <d v="2023-10-20T10:4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55"/>
    <d v="2023-10-20T10:48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56"/>
    <d v="2023-10-20T10:48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58"/>
    <d v="2023-10-20T10:48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95"/>
    <d v="2023-10-20T10:4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60"/>
    <d v="2023-10-20T10:48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61"/>
    <d v="2023-10-20T10:48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102"/>
    <d v="2023-10-20T10:48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73"/>
    <d v="2023-10-20T10:4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13"/>
    <d v="2023-10-20T10:4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78"/>
    <d v="2023-10-20T10:48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16"/>
    <d v="2023-10-20T10:48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20"/>
    <d v="2023-10-20T10:48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21"/>
    <d v="2023-10-20T10:4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43"/>
    <d v="2023-10-20T10:48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44"/>
    <d v="2023-10-20T10:48:1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6"/>
    <d v="2023-10-20T10:48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8"/>
    <d v="2023-10-20T10:48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4"/>
    <x v="7"/>
    <x v="104"/>
    <x v="9"/>
    <d v="2023-10-20T10:48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30"/>
    <d v="2023-10-20T10:48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31"/>
    <d v="2023-10-20T10:48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24"/>
    <d v="2023-10-20T10:48:4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26"/>
    <d v="2023-10-20T10:48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97"/>
    <d v="2023-10-20T10:48:4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38"/>
    <d v="2023-10-20T10:48:4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92"/>
    <d v="2023-10-20T10:48:4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55"/>
    <d v="2023-10-20T10:48:4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56"/>
    <d v="2023-10-20T10:48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58"/>
    <d v="2023-10-20T10:48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95"/>
    <d v="2023-10-20T10:48:4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60"/>
    <d v="2023-10-20T10:4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61"/>
    <d v="2023-10-20T10:48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02"/>
    <d v="2023-10-20T10:48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71"/>
    <d v="2023-10-20T10:4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72"/>
    <d v="2023-10-20T10:4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3"/>
    <d v="2023-10-20T10:48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26"/>
    <d v="2023-10-20T10:48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78"/>
    <d v="2023-10-20T10:48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79"/>
    <d v="2023-10-20T10:48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6"/>
    <d v="2023-10-20T10:48:4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9"/>
    <d v="2023-10-20T10:48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50"/>
    <d v="2023-10-20T10:48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82"/>
    <d v="2023-10-20T10:48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20"/>
    <d v="2023-10-20T10:48:44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21"/>
    <d v="2023-10-20T10:48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43"/>
    <d v="2023-10-20T10:48:4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44"/>
    <d v="2023-10-20T10:48:44"/>
    <n v="88"/>
    <m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0"/>
    <d v="2023-10-20T10:48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"/>
    <d v="2023-10-20T10:48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2"/>
    <d v="2023-10-20T10:48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3"/>
    <d v="2023-10-20T10:48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5"/>
    <d v="2023-10-20T10:48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6"/>
    <d v="2023-10-20T10:48:44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8"/>
    <d v="2023-10-20T10:48:4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9"/>
    <d v="2023-10-20T10:48:4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5"/>
    <x v="7"/>
    <x v="105"/>
    <x v="10"/>
    <d v="2023-10-20T10:48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126"/>
    <d v="2023-10-20T10:49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16"/>
    <d v="2023-10-20T10:49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17"/>
    <d v="2023-10-20T10:4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19"/>
    <d v="2023-10-20T10:4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82"/>
    <d v="2023-10-20T10:4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20"/>
    <d v="2023-10-20T10:49:1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21"/>
    <d v="2023-10-20T10:4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3"/>
    <d v="2023-10-20T10:49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6"/>
    <d v="2023-10-20T10:49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9"/>
    <d v="2023-10-20T10:49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10"/>
    <d v="2023-10-20T10:49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5"/>
    <x v="1"/>
    <x v="125"/>
    <x v="160"/>
    <d v="2023-10-20T10:4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110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78"/>
    <d v="2023-10-20T10:50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16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82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20"/>
    <d v="2023-10-20T10:50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21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83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44"/>
    <d v="2023-10-20T10:50:4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1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2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3"/>
    <d v="2023-10-20T1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124"/>
    <d v="2023-10-20T10:5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6"/>
    <d v="2023-10-20T10:50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0"/>
    <x v="5"/>
    <x v="40"/>
    <x v="9"/>
    <d v="2023-10-20T10:5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13"/>
    <d v="2023-10-20T10:51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16"/>
    <d v="2023-10-20T10:51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20"/>
    <d v="2023-10-20T10:51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43"/>
    <d v="2023-10-20T10:51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1"/>
    <d v="2023-10-20T10:51:10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3"/>
    <d v="2023-10-20T10:51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6"/>
    <d v="2023-10-20T10:51: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8"/>
    <d v="2023-10-20T10:51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44"/>
    <x v="8"/>
    <x v="144"/>
    <x v="9"/>
    <d v="2023-10-20T10:51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13"/>
    <d v="2023-10-20T10:51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127"/>
    <d v="2023-10-20T10:5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16"/>
    <d v="2023-10-20T10:51:3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21"/>
    <d v="2023-10-20T10:51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23"/>
    <d v="2023-10-20T10:51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43"/>
    <d v="2023-10-20T10:51:3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3"/>
    <d v="2023-10-20T10:51:3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6"/>
    <d v="2023-10-20T10:51:3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84"/>
    <d v="2023-10-20T10:5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85"/>
    <d v="2023-10-20T10:5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8"/>
    <d v="2023-10-20T10:51:3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9"/>
    <d v="2023-10-20T10:51:3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152"/>
    <d v="2023-10-20T10:51:39"/>
    <n v="11"/>
    <n v="2"/>
    <n v="4"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1"/>
    <x v="9"/>
    <x v="41"/>
    <x v="12"/>
    <d v="2023-10-20T10:51:39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13"/>
    <d v="2023-10-20T10:52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207"/>
    <d v="2023-10-20T10:52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16"/>
    <d v="2023-10-20T10:52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23"/>
    <d v="2023-10-20T10:52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43"/>
    <d v="2023-10-20T10:52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3"/>
    <d v="2023-10-20T10:52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6"/>
    <d v="2023-10-20T10:52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84"/>
    <d v="2023-10-20T10:52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85"/>
    <d v="2023-10-20T10:52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8"/>
    <d v="2023-10-20T10:52:0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9"/>
    <d v="2023-10-20T10:52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2"/>
    <x v="9"/>
    <x v="42"/>
    <x v="152"/>
    <d v="2023-10-20T10:52:06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126"/>
    <d v="2023-10-20T10:52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78"/>
    <d v="2023-10-20T10:52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14"/>
    <d v="2023-10-20T10:5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16"/>
    <d v="2023-10-20T10:52:4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20"/>
    <d v="2023-10-20T10:52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23"/>
    <d v="2023-10-20T10:5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3"/>
    <d v="2023-10-20T10:52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6"/>
    <d v="2023-10-20T10:52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125"/>
    <d v="2023-10-20T10:52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6"/>
    <x v="1"/>
    <x v="126"/>
    <x v="9"/>
    <d v="2023-10-20T10:52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31"/>
    <d v="2023-10-20T10:5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24"/>
    <d v="2023-10-20T10:54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26"/>
    <d v="2023-10-20T10:5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97"/>
    <d v="2023-10-20T10:5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38"/>
    <d v="2023-10-20T10:54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92"/>
    <d v="2023-10-20T10:54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55"/>
    <d v="2023-10-20T10:5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56"/>
    <d v="2023-10-20T10:54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58"/>
    <d v="2023-10-20T10:5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95"/>
    <d v="2023-10-20T10:54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60"/>
    <d v="2023-10-20T10:5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61"/>
    <d v="2023-10-20T10:54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63"/>
    <d v="2023-10-20T10:54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02"/>
    <d v="2023-10-20T10:5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71"/>
    <d v="2023-10-20T10:5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26"/>
    <d v="2023-10-20T10:54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78"/>
    <d v="2023-10-20T10:5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6"/>
    <d v="2023-10-20T10:5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8"/>
    <d v="2023-10-20T10:5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9"/>
    <d v="2023-10-20T10:54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51"/>
    <d v="2023-10-20T10:5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50"/>
    <d v="2023-10-20T10:5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82"/>
    <d v="2023-10-20T10:5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20"/>
    <d v="2023-10-20T10:54:5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21"/>
    <d v="2023-10-20T10:54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43"/>
    <d v="2023-10-20T10:54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44"/>
    <d v="2023-10-20T10:54:54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3"/>
    <d v="2023-10-20T10:54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6"/>
    <d v="2023-10-20T10:54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8"/>
    <d v="2023-10-20T10:54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9"/>
    <d v="2023-10-20T10:54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47"/>
    <d v="2023-10-20T10:5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6"/>
    <x v="7"/>
    <x v="106"/>
    <x v="10"/>
    <d v="2023-10-20T10:54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126"/>
    <d v="2023-10-20T10:55:1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16"/>
    <d v="2023-10-20T10:55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17"/>
    <d v="2023-10-20T10:55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20"/>
    <d v="2023-10-20T10:55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21"/>
    <d v="2023-10-20T10:55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3"/>
    <d v="2023-10-20T10:55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6"/>
    <d v="2023-10-20T10:55:1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9"/>
    <d v="2023-10-20T10:55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0"/>
    <x v="1"/>
    <x v="150"/>
    <x v="160"/>
    <d v="2023-10-20T10:55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7"/>
    <x v="1"/>
    <x v="127"/>
    <x v="17"/>
    <d v="2023-10-20T10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7"/>
    <x v="1"/>
    <x v="127"/>
    <x v="20"/>
    <d v="2023-10-20T10:55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7"/>
    <x v="1"/>
    <x v="127"/>
    <x v="21"/>
    <d v="2023-10-20T10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7"/>
    <x v="1"/>
    <x v="127"/>
    <x v="3"/>
    <d v="2023-10-20T10:5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7"/>
    <x v="1"/>
    <x v="127"/>
    <x v="160"/>
    <d v="2023-10-20T10:5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30"/>
    <d v="2023-10-20T10:56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30"/>
    <d v="2023-10-20T10:56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31"/>
    <d v="2023-10-20T10:56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24"/>
    <d v="2023-10-20T10:56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32"/>
    <d v="2023-10-20T10:5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26"/>
    <d v="2023-10-20T10:56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35"/>
    <d v="2023-10-20T10:56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90"/>
    <d v="2023-10-20T10:56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37"/>
    <d v="2023-10-20T10:56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38"/>
    <d v="2023-10-20T10:56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52"/>
    <d v="2023-10-20T10:56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54"/>
    <d v="2023-10-20T10:56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31"/>
    <d v="2023-10-20T10:56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92"/>
    <d v="2023-10-20T10:56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55"/>
    <d v="2023-10-20T10:56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94"/>
    <d v="2023-10-20T10:5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58"/>
    <d v="2023-10-20T10:56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95"/>
    <d v="2023-10-20T10:56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97"/>
    <d v="2023-10-20T10:56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98"/>
    <d v="2023-10-20T10:56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61"/>
    <d v="2023-10-20T10:56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62"/>
    <d v="2023-10-20T10:56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56"/>
    <d v="2023-10-20T10:5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02"/>
    <d v="2023-10-20T10:5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70"/>
    <d v="2023-10-20T10:5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3"/>
    <d v="2023-10-20T10:56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26"/>
    <d v="2023-10-20T10:56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5"/>
    <d v="2023-10-20T10:5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6"/>
    <d v="2023-10-20T10:56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8"/>
    <d v="2023-10-20T10:56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9"/>
    <d v="2023-10-20T10:56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54"/>
    <d v="2023-10-20T10:5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82"/>
    <d v="2023-10-20T10:56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20"/>
    <d v="2023-10-20T10:56:0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21"/>
    <d v="2023-10-20T10:56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23"/>
    <d v="2023-10-20T10:5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44"/>
    <d v="2023-10-20T10:56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0"/>
    <d v="2023-10-20T10:56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3"/>
    <d v="2023-10-20T10:56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6"/>
    <d v="2023-10-20T10:56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7"/>
    <d v="2023-10-20T10:5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9"/>
    <d v="2023-10-20T10:56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47"/>
    <d v="2023-10-20T10:56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0"/>
    <d v="2023-10-20T10:56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4"/>
    <x v="4"/>
    <x v="84"/>
    <x v="12"/>
    <d v="2023-10-20T10:56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4"/>
    <x v="6"/>
    <x v="44"/>
    <x v="44"/>
    <d v="2023-10-20T10:56:3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4"/>
    <x v="6"/>
    <x v="44"/>
    <x v="0"/>
    <d v="2023-10-20T10:56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4"/>
    <x v="6"/>
    <x v="44"/>
    <x v="12"/>
    <d v="2023-10-20T10:56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13"/>
    <d v="2023-10-20T10:57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127"/>
    <d v="2023-10-20T10:57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16"/>
    <d v="2023-10-20T10:57:0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151"/>
    <d v="2023-10-20T10:57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21"/>
    <d v="2023-10-20T10:57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23"/>
    <d v="2023-10-20T10:57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43"/>
    <d v="2023-10-20T10:57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3"/>
    <d v="2023-10-20T10:57:0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6"/>
    <d v="2023-10-20T10:57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84"/>
    <d v="2023-10-20T10:5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8"/>
    <d v="2023-10-20T10:57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9"/>
    <d v="2023-10-20T10:57:0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3"/>
    <x v="9"/>
    <x v="43"/>
    <x v="12"/>
    <d v="2023-10-20T10:57:0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24"/>
    <d v="2023-10-20T10:5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34"/>
    <d v="2023-10-20T10:57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35"/>
    <d v="2023-10-20T10:5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92"/>
    <d v="2023-10-20T10:5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55"/>
    <d v="2023-10-20T10:5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56"/>
    <d v="2023-10-20T10:57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58"/>
    <d v="2023-10-20T10:5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60"/>
    <d v="2023-10-20T10:5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61"/>
    <d v="2023-10-20T10:5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62"/>
    <d v="2023-10-20T10:5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41"/>
    <d v="2023-10-20T10:5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102"/>
    <d v="2023-10-20T10:5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13"/>
    <d v="2023-10-20T10:5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16"/>
    <d v="2023-10-20T10:57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20"/>
    <d v="2023-10-20T10:57:3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44"/>
    <d v="2023-10-20T10:57: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0"/>
    <d v="2023-10-20T10:57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6"/>
    <d v="2023-10-20T10:5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3"/>
    <x v="13"/>
    <x v="103"/>
    <x v="9"/>
    <d v="2023-10-20T10:57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130"/>
    <d v="2023-10-20T10:58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24"/>
    <d v="2023-10-20T10:58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26"/>
    <d v="2023-10-20T10:58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197"/>
    <d v="2023-10-20T10:58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38"/>
    <d v="2023-10-20T10:58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92"/>
    <d v="2023-10-20T10:58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55"/>
    <d v="2023-10-20T10:58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56"/>
    <d v="2023-10-20T10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58"/>
    <d v="2023-10-20T10:58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95"/>
    <d v="2023-10-20T10:58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60"/>
    <d v="2023-10-20T10:58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61"/>
    <d v="2023-10-20T10:58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102"/>
    <d v="2023-10-20T10:58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71"/>
    <d v="2023-10-20T10:58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13"/>
    <d v="2023-10-20T10:58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16"/>
    <d v="2023-10-20T10:58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18"/>
    <d v="2023-10-20T10:58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20"/>
    <d v="2023-10-20T10:58:0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21"/>
    <d v="2023-10-20T10:58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43"/>
    <d v="2023-10-20T10:58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44"/>
    <d v="2023-10-20T10:58:07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6"/>
    <d v="2023-10-20T10:5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8"/>
    <d v="2023-10-20T10:5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9"/>
    <d v="2023-10-20T10:5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07"/>
    <x v="7"/>
    <x v="107"/>
    <x v="47"/>
    <d v="2023-10-20T10:5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5"/>
    <x v="6"/>
    <x v="45"/>
    <x v="159"/>
    <d v="2023-10-20T10:5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5"/>
    <x v="6"/>
    <x v="45"/>
    <x v="5"/>
    <d v="2023-10-20T10:58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5"/>
    <x v="6"/>
    <x v="45"/>
    <x v="12"/>
    <d v="2023-10-20T10:58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8"/>
    <x v="6"/>
    <x v="128"/>
    <x v="12"/>
    <d v="2023-10-20T10:58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189"/>
    <d v="2023-10-20T10:59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16"/>
    <d v="2023-10-20T10:59:1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19"/>
    <d v="2023-10-20T10:59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154"/>
    <d v="2023-10-20T10:5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82"/>
    <d v="2023-10-20T10:5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20"/>
    <d v="2023-10-20T10:59:1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43"/>
    <d v="2023-10-20T10:5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146"/>
    <d v="2023-10-20T10:59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3"/>
    <d v="2023-10-20T10:59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4"/>
    <d v="2023-10-20T10:59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8"/>
    <d v="2023-10-20T10:59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9"/>
    <d v="2023-10-20T10:59:1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2"/>
    <x v="0"/>
    <x v="62"/>
    <x v="10"/>
    <d v="2023-10-20T10:59:1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127"/>
    <d v="2023-10-20T11:00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207"/>
    <d v="2023-10-20T11:0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16"/>
    <d v="2023-10-20T11:00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150"/>
    <d v="2023-10-20T11:00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20"/>
    <d v="2023-10-20T11:00:2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21"/>
    <d v="2023-10-20T11:00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83"/>
    <d v="2023-10-20T11:00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84"/>
    <d v="2023-10-20T11:00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29"/>
    <x v="12"/>
    <x v="129"/>
    <x v="9"/>
    <d v="2023-10-20T11:00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31"/>
    <d v="2023-10-20T11:0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24"/>
    <d v="2023-10-20T11:00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32"/>
    <d v="2023-10-20T11:0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257"/>
    <d v="2023-10-20T11:0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258"/>
    <d v="2023-10-20T11:0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35"/>
    <d v="2023-10-20T11:0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50"/>
    <d v="2023-10-20T11:00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36"/>
    <d v="2023-10-20T11:0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54"/>
    <d v="2023-10-20T11:0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259"/>
    <d v="2023-10-20T11:00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55"/>
    <d v="2023-10-20T11:00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58"/>
    <d v="2023-10-20T11:00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260"/>
    <d v="2023-10-20T11:00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95"/>
    <d v="2023-10-20T11:00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60"/>
    <d v="2023-10-20T11:00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61"/>
    <d v="2023-10-20T11:0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62"/>
    <d v="2023-10-20T11:0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64"/>
    <d v="2023-10-20T11:0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42"/>
    <d v="2023-10-20T11:0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102"/>
    <d v="2023-10-20T11:0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71"/>
    <d v="2023-10-20T11:0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16"/>
    <d v="2023-10-20T11:00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19"/>
    <d v="2023-10-20T11:0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20"/>
    <d v="2023-10-20T11:00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43"/>
    <d v="2023-10-20T11:00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44"/>
    <d v="2023-10-20T11:00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8"/>
    <d v="2023-10-20T11:0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9"/>
    <d v="2023-10-20T11:00:5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10"/>
    <d v="2023-10-20T11:00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6"/>
    <x v="10"/>
    <x v="46"/>
    <x v="12"/>
    <d v="2023-10-20T11:00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3"/>
    <x v="0"/>
    <x v="63"/>
    <x v="189"/>
    <d v="2023-10-20T11:01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3"/>
    <x v="0"/>
    <x v="63"/>
    <x v="16"/>
    <d v="2023-10-20T11:01:1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3"/>
    <x v="0"/>
    <x v="63"/>
    <x v="20"/>
    <d v="2023-10-20T11:01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3"/>
    <x v="0"/>
    <x v="63"/>
    <x v="43"/>
    <d v="2023-10-20T11:01:1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3"/>
    <x v="0"/>
    <x v="63"/>
    <x v="4"/>
    <d v="2023-10-20T11:01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3"/>
    <x v="0"/>
    <x v="63"/>
    <x v="8"/>
    <d v="2023-10-20T11:01:1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3"/>
    <x v="0"/>
    <x v="63"/>
    <x v="9"/>
    <d v="2023-10-20T11:01:1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29"/>
    <d v="2023-10-20T11:0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31"/>
    <d v="2023-10-20T11:01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24"/>
    <d v="2023-10-20T11:01:4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32"/>
    <d v="2023-10-20T11:0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26"/>
    <d v="2023-10-20T11:0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34"/>
    <d v="2023-10-20T11:0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97"/>
    <d v="2023-10-20T11:01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91"/>
    <d v="2023-10-20T11:01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38"/>
    <d v="2023-10-20T11:01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92"/>
    <d v="2023-10-20T11:01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55"/>
    <d v="2023-10-20T11:01:4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56"/>
    <d v="2023-10-20T11:01:4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58"/>
    <d v="2023-10-20T11:01:4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95"/>
    <d v="2023-10-20T11:01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60"/>
    <d v="2023-10-20T11:01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55"/>
    <d v="2023-10-20T11:0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61"/>
    <d v="2023-10-20T11:01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62"/>
    <d v="2023-10-20T11:01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63"/>
    <d v="2023-10-20T11:01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02"/>
    <d v="2023-10-20T11:01:4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223"/>
    <d v="2023-10-20T11:01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71"/>
    <d v="2023-10-20T11:01:4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03"/>
    <d v="2023-10-20T11:0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75"/>
    <d v="2023-10-20T11:01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07"/>
    <d v="2023-10-20T11:0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3"/>
    <d v="2023-10-20T11:01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26"/>
    <d v="2023-10-20T11:0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78"/>
    <d v="2023-10-20T11:01:48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6"/>
    <d v="2023-10-20T11:01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7"/>
    <d v="2023-10-20T11:01:4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54"/>
    <d v="2023-10-20T11:0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51"/>
    <d v="2023-10-20T11:0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82"/>
    <d v="2023-10-20T11:0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20"/>
    <d v="2023-10-20T11:01:4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21"/>
    <d v="2023-10-20T11:0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44"/>
    <d v="2023-10-20T11:01:48"/>
    <n v="579"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3"/>
    <d v="2023-10-20T11:01:4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45"/>
    <d v="2023-10-20T11:01:4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12"/>
    <d v="2023-10-20T11:01:48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13"/>
    <d v="2023-10-20T11:01:4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14"/>
    <d v="2023-10-20T11:01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15"/>
    <d v="2023-10-20T11:01:4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4"/>
    <d v="2023-10-20T11:0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46"/>
    <d v="2023-10-20T11:01:4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6"/>
    <d v="2023-10-20T11:01:48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9"/>
    <d v="2023-10-20T11:01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7"/>
    <x v="11"/>
    <x v="47"/>
    <x v="160"/>
    <d v="2023-10-20T11:01:4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29"/>
    <d v="2023-10-20T11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130"/>
    <d v="2023-10-20T11:03:5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30"/>
    <d v="2023-10-20T11:03:5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31"/>
    <d v="2023-10-20T11:03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24"/>
    <d v="2023-10-20T11:0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26"/>
    <d v="2023-10-20T11:03:5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34"/>
    <d v="2023-10-20T11:03:5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35"/>
    <d v="2023-10-20T11:03:5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90"/>
    <d v="2023-10-20T11:03:5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91"/>
    <d v="2023-10-20T11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37"/>
    <d v="2023-10-20T11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38"/>
    <d v="2023-10-20T11:03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52"/>
    <d v="2023-10-20T11:0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54"/>
    <d v="2023-10-20T11:03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131"/>
    <d v="2023-10-20T11:03:5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92"/>
    <d v="2023-10-20T11:03:5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55"/>
    <d v="2023-10-20T11:0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94"/>
    <d v="2023-10-20T11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58"/>
    <d v="2023-10-20T11:03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59"/>
    <d v="2023-10-20T11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97"/>
    <d v="2023-10-20T11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61"/>
    <d v="2023-10-20T11:03:5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62"/>
    <d v="2023-10-20T11:0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102"/>
    <d v="2023-10-20T11:03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70"/>
    <d v="2023-10-20T11:0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203"/>
    <d v="2023-10-20T11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16"/>
    <d v="2023-10-20T11:03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19"/>
    <d v="2023-10-20T11:03:5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20"/>
    <d v="2023-10-20T11:03:5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44"/>
    <d v="2023-10-20T11:03:5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0"/>
    <d v="2023-10-20T11:0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1"/>
    <d v="2023-10-20T11:0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2"/>
    <d v="2023-10-20T11:03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3"/>
    <d v="2023-10-20T11:03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9"/>
    <d v="2023-10-20T11:03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5"/>
    <x v="4"/>
    <x v="85"/>
    <x v="10"/>
    <d v="2023-10-20T11:03:5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29"/>
    <d v="2023-10-20T11:0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30"/>
    <d v="2023-10-20T11:04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30"/>
    <d v="2023-10-20T11:04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31"/>
    <d v="2023-10-20T11:04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24"/>
    <d v="2023-10-20T11:04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35"/>
    <d v="2023-10-20T11:04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38"/>
    <d v="2023-10-20T11:04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52"/>
    <d v="2023-10-20T11:04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54"/>
    <d v="2023-10-20T11:04:2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31"/>
    <d v="2023-10-20T11:04:2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92"/>
    <d v="2023-10-20T11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55"/>
    <d v="2023-10-20T11:04:2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94"/>
    <d v="2023-10-20T11:04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58"/>
    <d v="2023-10-20T11:04:2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97"/>
    <d v="2023-10-20T11:04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98"/>
    <d v="2023-10-20T11:04:2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61"/>
    <d v="2023-10-20T11:04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62"/>
    <d v="2023-10-20T11:04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42"/>
    <d v="2023-10-20T11:0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67"/>
    <d v="2023-10-20T11:0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02"/>
    <d v="2023-10-20T11:04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70"/>
    <d v="2023-10-20T11:04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72"/>
    <d v="2023-10-20T11:0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219"/>
    <d v="2023-10-20T11:0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3"/>
    <d v="2023-10-20T11:04:23"/>
    <n v="0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6"/>
    <d v="2023-10-20T11:04:23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8"/>
    <d v="2023-10-20T11:04:23"/>
    <n v="0"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9"/>
    <d v="2023-10-20T11:04:23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51"/>
    <d v="2023-10-20T11:04:23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20"/>
    <d v="2023-10-20T11:04:23"/>
    <n v="0"/>
    <m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44"/>
    <d v="2023-10-20T11:04:2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0"/>
    <d v="2023-10-20T11:04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6"/>
    <x v="4"/>
    <x v="86"/>
    <x v="12"/>
    <d v="2023-10-20T11:04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130"/>
    <d v="2023-10-20T11:04:4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6"/>
    <d v="2023-10-20T11:06:25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8"/>
    <d v="2023-10-20T11:06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9"/>
    <d v="2023-10-20T11:06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47"/>
    <d v="2023-10-20T11:06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0"/>
    <d v="2023-10-20T11:06:2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2"/>
    <d v="2023-10-20T11:06:2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13"/>
    <d v="2023-10-20T11:07:42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16"/>
    <d v="2023-10-20T11:07:42"/>
    <n v="13"/>
    <n v="13"/>
    <n v="0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19"/>
    <d v="2023-10-20T11:07:42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82"/>
    <d v="2023-10-20T11:07:42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20"/>
    <d v="2023-10-20T11:07:42"/>
    <n v="434"/>
    <n v="434"/>
    <n v="0"/>
    <n v="0"/>
    <n v="4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21"/>
    <d v="2023-10-20T11:07:42"/>
    <n v="32"/>
    <n v="32"/>
    <n v="0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23"/>
    <d v="2023-10-20T11:07:42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3"/>
    <d v="2023-10-20T11:07:42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6"/>
    <d v="2023-10-20T11:07:42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9"/>
    <d v="2023-10-20T11:07:4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10"/>
    <d v="2023-10-20T11:07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128"/>
    <d v="2023-10-20T11:07:42"/>
    <n v="1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8"/>
    <x v="4"/>
    <x v="88"/>
    <x v="145"/>
    <d v="2023-10-20T11:07:42"/>
    <n v="9"/>
    <n v="1"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3"/>
    <d v="2023-10-20T11:08:08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79"/>
    <d v="2023-10-20T11:08:0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27"/>
    <d v="2023-10-20T11:08:0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6"/>
    <d v="2023-10-20T11:08:08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9"/>
    <d v="2023-10-20T11:08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54"/>
    <d v="2023-10-20T11:08:0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82"/>
    <d v="2023-10-20T11:08:0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82"/>
    <d v="2023-10-20T11:08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20"/>
    <d v="2023-10-20T11:08:08"/>
    <n v="781"/>
    <n v="781"/>
    <m/>
    <m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21"/>
    <d v="2023-10-20T11:08:08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83"/>
    <d v="2023-10-20T11:08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22"/>
    <d v="2023-10-20T11:08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23"/>
    <d v="2023-10-20T11:08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3"/>
    <d v="2023-10-20T11:08:08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6"/>
    <d v="2023-10-20T11:08:08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85"/>
    <d v="2023-10-20T11:08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84"/>
    <d v="2023-10-20T11:08:0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86"/>
    <d v="2023-10-20T11:08:0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9"/>
    <d v="2023-10-20T11:08:08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0"/>
    <d v="2023-10-20T11:08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9"/>
    <x v="4"/>
    <x v="89"/>
    <x v="128"/>
    <d v="2023-10-20T11:08:08"/>
    <n v="1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3"/>
    <d v="2023-10-20T11:08:38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79"/>
    <d v="2023-10-20T11:08:3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4"/>
    <d v="2023-10-20T11:08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6"/>
    <d v="2023-10-20T11:08:38"/>
    <n v="90"/>
    <n v="9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8"/>
    <d v="2023-10-20T11:08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47"/>
    <d v="2023-10-20T11:08:3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9"/>
    <d v="2023-10-20T11:08:3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50"/>
    <d v="2023-10-20T11:08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82"/>
    <d v="2023-10-20T11:08:3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20"/>
    <d v="2023-10-20T11:08:38"/>
    <n v="493"/>
    <n v="493"/>
    <m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21"/>
    <d v="2023-10-20T11:08:38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83"/>
    <d v="2023-10-20T11:08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3"/>
    <d v="2023-10-20T11:08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5"/>
    <d v="2023-10-20T11:08:3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6"/>
    <d v="2023-10-20T11:08:38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25"/>
    <d v="2023-10-20T11:08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9"/>
    <d v="2023-10-20T11:08:38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47"/>
    <d v="2023-10-20T11:08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0"/>
    <d v="2023-10-20T11:08:3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48"/>
    <d v="2023-10-20T11:08:3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1"/>
    <x v="2"/>
    <x v="151"/>
    <x v="128"/>
    <d v="2023-10-20T11:08:38"/>
    <n v="1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79"/>
    <d v="2023-10-20T11:09:06"/>
    <n v="38"/>
    <n v="38"/>
    <n v="0"/>
    <n v="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4"/>
    <d v="2023-10-20T11:09:06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80"/>
    <d v="2023-10-20T11:09:06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30"/>
    <d v="2023-10-20T11:04:4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31"/>
    <d v="2023-10-20T11:04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24"/>
    <d v="2023-10-20T11:04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221"/>
    <d v="2023-10-20T11:04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263"/>
    <d v="2023-10-20T11:04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38"/>
    <d v="2023-10-20T11:04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52"/>
    <d v="2023-10-20T11:04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54"/>
    <d v="2023-10-20T11:04:4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131"/>
    <d v="2023-10-20T11:04:4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92"/>
    <d v="2023-10-20T11:04:4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55"/>
    <d v="2023-10-20T11:04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56"/>
    <d v="2023-10-20T11:04:47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58"/>
    <d v="2023-10-20T11:04:4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59"/>
    <d v="2023-10-20T11:04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60"/>
    <d v="2023-10-20T11:04:4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98"/>
    <d v="2023-10-20T11:04:4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61"/>
    <d v="2023-10-20T11:04:4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62"/>
    <d v="2023-10-20T11:04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224"/>
    <d v="2023-10-20T11:04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126"/>
    <d v="2023-10-20T11:04:4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16"/>
    <d v="2023-10-20T11:04:47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20"/>
    <d v="2023-10-20T11:04:4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44"/>
    <d v="2023-10-20T11:04:47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0"/>
    <d v="2023-10-20T11:04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3"/>
    <d v="2023-10-20T11:04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6"/>
    <d v="2023-10-20T11:04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87"/>
    <x v="4"/>
    <x v="87"/>
    <x v="9"/>
    <d v="2023-10-20T11:04:47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91"/>
    <d v="2023-10-20T11:05:2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10"/>
    <d v="2023-10-20T11:0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3"/>
    <d v="2023-10-20T11:05:2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6"/>
    <d v="2023-10-20T11:05:2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9"/>
    <d v="2023-10-20T11:05:2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20"/>
    <d v="2023-10-20T11:05:2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23"/>
    <d v="2023-10-20T11:0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43"/>
    <d v="2023-10-20T11:05:2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44"/>
    <d v="2023-10-20T11:05:21"/>
    <n v="173"/>
    <m/>
    <n v="1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0"/>
    <d v="2023-10-20T11:05:21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46"/>
    <d v="2023-10-20T11:05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3"/>
    <d v="2023-10-20T11:05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11"/>
    <d v="2023-10-20T11:05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4"/>
    <d v="2023-10-20T11:05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24"/>
    <d v="2023-10-20T11:0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6"/>
    <d v="2023-10-20T11:05:21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8"/>
    <d v="2023-10-20T11:05:2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9"/>
    <d v="2023-10-20T11:05:2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0"/>
    <d v="2023-10-20T11:05:2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1"/>
    <d v="2023-10-20T11:05:21"/>
    <n v="12"/>
    <n v="6"/>
    <n v="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2"/>
    <d v="2023-10-20T11:05:21"/>
    <n v="57"/>
    <n v="1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129"/>
    <d v="2023-10-20T11:05:2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4"/>
    <x v="0"/>
    <x v="64"/>
    <x v="264"/>
    <d v="2023-10-20T11:05:21"/>
    <n v="21"/>
    <n v="0"/>
    <n v="21"/>
    <n v="0"/>
    <n v="2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91"/>
    <d v="2023-10-20T11:06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89"/>
    <d v="2023-10-20T11:06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3"/>
    <d v="2023-10-20T11:06:2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78"/>
    <d v="2023-10-20T11:06:25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6"/>
    <d v="2023-10-20T11:06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8"/>
    <d v="2023-10-20T11:0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9"/>
    <d v="2023-10-20T11:06:2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20"/>
    <d v="2023-10-20T11:06:2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43"/>
    <d v="2023-10-20T11:06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44"/>
    <d v="2023-10-20T11:06:25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0"/>
    <d v="2023-10-20T11:06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1"/>
    <d v="2023-10-20T11:06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2"/>
    <d v="2023-10-20T11:06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3"/>
    <x v="0"/>
    <x v="73"/>
    <x v="4"/>
    <d v="2023-10-20T11:06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27"/>
    <d v="2023-10-20T11:09:06"/>
    <n v="24"/>
    <n v="24"/>
    <n v="0"/>
    <n v="2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6"/>
    <d v="2023-10-20T11:09:06"/>
    <n v="77"/>
    <n v="77"/>
    <n v="0"/>
    <n v="7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9"/>
    <d v="2023-10-20T11:09:06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82"/>
    <d v="2023-10-20T11:09:06"/>
    <n v="6"/>
    <n v="6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20"/>
    <d v="2023-10-20T11:09:06"/>
    <n v="1565"/>
    <n v="1565"/>
    <n v="0"/>
    <n v="156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21"/>
    <d v="2023-10-20T11:09:06"/>
    <n v="96"/>
    <n v="96"/>
    <n v="0"/>
    <n v="9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83"/>
    <d v="2023-10-20T11:09:06"/>
    <n v="16"/>
    <n v="16"/>
    <n v="0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23"/>
    <d v="2023-10-20T11:09:06"/>
    <n v="11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5"/>
    <d v="2023-10-20T11:09:06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25"/>
    <d v="2023-10-20T11:09:0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84"/>
    <d v="2023-10-20T11:09:06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86"/>
    <d v="2023-10-20T11:09:06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9"/>
    <d v="2023-10-20T11:09:06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0"/>
    <d v="2023-10-20T11:09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28"/>
    <d v="2023-10-20T11:09:06"/>
    <n v="3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3"/>
    <x v="2"/>
    <x v="153"/>
    <x v="129"/>
    <d v="2023-10-20T11:09:0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25"/>
    <d v="2023-10-20T11:09:36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40"/>
    <d v="2023-10-20T11:09:36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07"/>
    <d v="2023-10-20T11:09:36"/>
    <n v="197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2"/>
    <d v="2023-10-20T11:09:36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3"/>
    <d v="2023-10-20T11:09:36"/>
    <n v="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4"/>
    <d v="2023-10-20T11:09:36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6"/>
    <d v="2023-10-20T11:09:36"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65"/>
    <d v="2023-10-20T11:09:3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66"/>
    <d v="2023-10-20T11:09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7"/>
    <d v="2023-10-20T11:09:36"/>
    <n v="5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8"/>
    <d v="2023-10-20T11:09:36"/>
    <n v="5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67"/>
    <d v="2023-10-20T11:09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9"/>
    <d v="2023-10-20T11:09:36"/>
    <n v="7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08"/>
    <d v="2023-10-20T11:09:36"/>
    <n v="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99"/>
    <d v="2023-10-20T11:09:36"/>
    <n v="2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0"/>
    <d v="2023-10-20T11:09:3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1"/>
    <d v="2023-10-20T11:09:36"/>
    <n v="272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2"/>
    <d v="2023-10-20T11:09:3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68"/>
    <d v="2023-10-20T11:09:3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4"/>
    <d v="2023-10-20T11:09:36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5"/>
    <d v="2023-10-20T11:09:36"/>
    <n v="231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6"/>
    <d v="2023-10-20T11:09:36"/>
    <n v="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7"/>
    <d v="2023-10-20T11:09:36"/>
    <n v="6"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3"/>
    <d v="2023-10-20T11:09:36"/>
    <n v="112"/>
    <n v="112"/>
    <m/>
    <n v="0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78"/>
    <d v="2023-10-20T11:09:36"/>
    <n v="8"/>
    <n v="8"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79"/>
    <d v="2023-10-20T11:09:36"/>
    <n v="446"/>
    <n v="446"/>
    <m/>
    <n v="3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79"/>
    <d v="2023-10-20T11:09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4"/>
    <d v="2023-10-20T11:09:36"/>
    <n v="7"/>
    <n v="7"/>
    <m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80"/>
    <d v="2023-10-20T11:09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27"/>
    <d v="2023-10-20T11:09:3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6"/>
    <d v="2023-10-20T11:09:36"/>
    <n v="144"/>
    <n v="144"/>
    <m/>
    <n v="1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9"/>
    <d v="2023-10-20T11:09:36"/>
    <n v="17"/>
    <n v="17"/>
    <m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54"/>
    <d v="2023-10-20T11:09:36"/>
    <n v="3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51"/>
    <d v="2023-10-20T11:09:36"/>
    <n v="5"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50"/>
    <d v="2023-10-20T11:09:36"/>
    <n v="4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82"/>
    <d v="2023-10-20T11:09:36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82"/>
    <d v="2023-10-20T11:09:36"/>
    <n v="17"/>
    <n v="17"/>
    <m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0"/>
    <d v="2023-10-20T11:09:36"/>
    <n v="3344"/>
    <n v="3344"/>
    <m/>
    <n v="25"/>
    <n v="3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1"/>
    <d v="2023-10-20T11:09:36"/>
    <n v="404"/>
    <n v="404"/>
    <m/>
    <n v="6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83"/>
    <d v="2023-10-20T11:09:36"/>
    <n v="16"/>
    <n v="16"/>
    <m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3"/>
    <d v="2023-10-20T11:09:36"/>
    <n v="28"/>
    <n v="28"/>
    <m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44"/>
    <d v="2023-10-20T11:09:36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3"/>
    <d v="2023-10-20T11:09:36"/>
    <n v="78"/>
    <n v="78"/>
    <m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83"/>
    <d v="2023-10-20T11:09:36"/>
    <n v="8"/>
    <n v="8"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201"/>
    <d v="2023-10-20T11:09:36"/>
    <n v="74"/>
    <n v="74"/>
    <m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16"/>
    <d v="2023-10-20T11:09:36"/>
    <n v="1125"/>
    <n v="1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84"/>
    <d v="2023-10-20T11:09:3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5"/>
    <d v="2023-10-20T11:09:36"/>
    <n v="446"/>
    <n v="4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6"/>
    <d v="2023-10-20T11:09:36"/>
    <n v="120"/>
    <n v="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85"/>
    <d v="2023-10-20T11:09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25"/>
    <d v="2023-10-20T11:09:3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84"/>
    <d v="2023-10-20T11:09:36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86"/>
    <d v="2023-10-20T11:09:36"/>
    <n v="33"/>
    <n v="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9"/>
    <d v="2023-10-20T11:09:36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0"/>
    <d v="2023-10-20T11:09:36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28"/>
    <d v="2023-10-20T11:09:36"/>
    <n v="6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4"/>
    <x v="2"/>
    <x v="154"/>
    <x v="129"/>
    <d v="2023-10-20T11:09:3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13"/>
    <d v="2023-10-20T11:10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180"/>
    <d v="2023-10-20T11:10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80"/>
    <d v="2023-10-20T11:10:1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16"/>
    <d v="2023-10-20T11:10:1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19"/>
    <d v="2023-10-20T11:10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82"/>
    <d v="2023-10-20T11:10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20"/>
    <d v="2023-10-20T11:10:11"/>
    <n v="154"/>
    <n v="154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21"/>
    <d v="2023-10-20T11:10:11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83"/>
    <d v="2023-10-20T11:10:1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22"/>
    <d v="2023-10-20T11:10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3"/>
    <d v="2023-10-20T11:10:11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6"/>
    <d v="2023-10-20T11:10:1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125"/>
    <d v="2023-10-20T11:10:1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84"/>
    <d v="2023-10-20T11:10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186"/>
    <d v="2023-10-20T11:1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9"/>
    <d v="2023-10-20T11:10:1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3"/>
    <x v="1"/>
    <x v="3"/>
    <x v="10"/>
    <d v="2023-10-20T11:10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3"/>
    <d v="2023-10-20T11:10:45"/>
    <n v="46"/>
    <n v="46"/>
    <m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79"/>
    <d v="2023-10-20T11:10:45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80"/>
    <d v="2023-10-20T11:10:4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27"/>
    <d v="2023-10-20T11:10:45"/>
    <n v="5"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6"/>
    <d v="2023-10-20T11:10:45"/>
    <n v="53"/>
    <n v="53"/>
    <m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9"/>
    <d v="2023-10-20T11:10:45"/>
    <n v="11"/>
    <n v="11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54"/>
    <d v="2023-10-20T11:10:4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51"/>
    <d v="2023-10-20T11:10:4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82"/>
    <d v="2023-10-20T11:10:45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20"/>
    <d v="2023-10-20T11:10:45"/>
    <n v="966"/>
    <n v="966"/>
    <m/>
    <n v="0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21"/>
    <d v="2023-10-20T11:10:45"/>
    <n v="276"/>
    <n v="276"/>
    <m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83"/>
    <d v="2023-10-20T11:10:4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22"/>
    <d v="2023-10-20T11:10:4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23"/>
    <d v="2023-10-20T11:10:4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5"/>
    <d v="2023-10-20T11:10:4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6"/>
    <d v="2023-10-20T11:10:45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84"/>
    <d v="2023-10-20T11:10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86"/>
    <d v="2023-10-20T11:10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9"/>
    <d v="2023-10-20T11:10:45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0"/>
    <d v="2023-10-20T11:10:45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2"/>
    <d v="2023-10-20T11:10:4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5"/>
    <x v="0"/>
    <x v="65"/>
    <x v="145"/>
    <d v="2023-10-20T11:1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40"/>
    <d v="2023-10-20T11:11:1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07"/>
    <d v="2023-10-20T11:11:18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2"/>
    <d v="2023-10-20T11:11:1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26"/>
    <d v="2023-10-20T11:11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3"/>
    <d v="2023-10-20T11:11:1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4"/>
    <d v="2023-10-20T11:11:18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5"/>
    <d v="2023-10-20T11:11:1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6"/>
    <d v="2023-10-20T11:11:1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65"/>
    <d v="2023-10-20T11:11:1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7"/>
    <d v="2023-10-20T11:11:1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8"/>
    <d v="2023-10-20T11:11:1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9"/>
    <d v="2023-10-20T11:11:1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99"/>
    <d v="2023-10-20T11:11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70"/>
    <d v="2023-10-20T11:11: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71"/>
    <d v="2023-10-20T11:11:18"/>
    <n v="236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72"/>
    <d v="2023-10-20T11:11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75"/>
    <d v="2023-10-20T11:11:1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76"/>
    <d v="2023-10-20T11:11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77"/>
    <d v="2023-10-20T11:11:1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3"/>
    <d v="2023-10-20T11:11:18"/>
    <n v="357"/>
    <n v="357"/>
    <m/>
    <m/>
    <n v="31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79"/>
    <d v="2023-10-20T11:11:18"/>
    <n v="876"/>
    <n v="876"/>
    <m/>
    <m/>
    <n v="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4"/>
    <d v="2023-10-20T11:11:18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80"/>
    <d v="2023-10-20T11:11:1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69"/>
    <d v="2023-10-20T11:11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28"/>
    <d v="2023-10-20T11:11:1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29"/>
    <d v="2023-10-20T11:11:1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30"/>
    <d v="2023-10-20T11:11:18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80"/>
    <d v="2023-10-20T11:11:18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27"/>
    <d v="2023-10-20T11:11:18"/>
    <n v="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06"/>
    <d v="2023-10-20T11:11:1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6"/>
    <d v="2023-10-20T11:11:18"/>
    <n v="102"/>
    <n v="102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9"/>
    <d v="2023-10-20T11:11:18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54"/>
    <d v="2023-10-20T11:11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51"/>
    <d v="2023-10-20T11:11:1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50"/>
    <d v="2023-10-20T11:11:1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82"/>
    <d v="2023-10-20T11:11:18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82"/>
    <d v="2023-10-20T11:11:18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0"/>
    <d v="2023-10-20T11:11:18"/>
    <n v="1357"/>
    <n v="1357"/>
    <m/>
    <m/>
    <n v="1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1"/>
    <d v="2023-10-20T11:11:18"/>
    <n v="1037"/>
    <n v="1037"/>
    <m/>
    <m/>
    <n v="1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83"/>
    <d v="2023-10-20T11:11:18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2"/>
    <d v="2023-10-20T11:11:1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3"/>
    <d v="2023-10-20T11:11:18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44"/>
    <d v="2023-10-20T11:11:18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3"/>
    <d v="2023-10-20T11:11:18"/>
    <n v="2092"/>
    <n v="2092"/>
    <m/>
    <m/>
    <n v="2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83"/>
    <d v="2023-10-20T11:11:18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01"/>
    <d v="2023-10-20T11:11:18"/>
    <n v="297"/>
    <n v="297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16"/>
    <d v="2023-10-20T11:11:18"/>
    <n v="700"/>
    <n v="7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84"/>
    <d v="2023-10-20T11:11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5"/>
    <d v="2023-10-20T11:11:18"/>
    <n v="876"/>
    <n v="8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6"/>
    <d v="2023-10-20T11:11:18"/>
    <n v="357"/>
    <n v="3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25"/>
    <d v="2023-10-20T11:11:1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232"/>
    <d v="2023-10-20T11:11:18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84"/>
    <d v="2023-10-20T11:11:18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86"/>
    <d v="2023-10-20T11:11:18"/>
    <n v="59"/>
    <n v="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9"/>
    <d v="2023-10-20T11:11:18"/>
    <n v="102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0"/>
    <d v="2023-10-20T11:11:18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28"/>
    <d v="2023-10-20T11:11:18"/>
    <n v="31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0"/>
    <x v="4"/>
    <x v="90"/>
    <x v="145"/>
    <d v="2023-10-20T11:11:18"/>
    <n v="107"/>
    <n v="45"/>
    <n v="25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88"/>
    <d v="2023-10-20T11:11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98"/>
    <d v="2023-10-20T11:11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40"/>
    <d v="2023-10-20T11:11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07"/>
    <d v="2023-10-20T11:11:48"/>
    <n v="246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2"/>
    <d v="2023-10-20T11:11:4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226"/>
    <d v="2023-10-20T11:11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3"/>
    <d v="2023-10-20T11:11:4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4"/>
    <d v="2023-10-20T11:11:4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6"/>
    <d v="2023-10-20T11:11:4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7"/>
    <d v="2023-10-20T11:11:4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8"/>
    <d v="2023-10-20T11:11:4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9"/>
    <d v="2023-10-20T11:11:4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99"/>
    <d v="2023-10-20T11:11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0"/>
    <d v="2023-10-20T11:11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1"/>
    <d v="2023-10-20T11:11:48"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2"/>
    <d v="2023-10-20T11:11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4"/>
    <d v="2023-10-20T11:11:48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5"/>
    <d v="2023-10-20T11:11:48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6"/>
    <d v="2023-10-20T11:11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3"/>
    <d v="2023-10-20T11:11:48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9"/>
    <d v="2023-10-20T11:11:4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4"/>
    <d v="2023-10-20T11:11:4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80"/>
    <d v="2023-10-20T11:11:4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27"/>
    <d v="2023-10-20T11:11:4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"/>
    <d v="2023-10-20T11:11:48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7"/>
    <d v="2023-10-20T11:11:48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8"/>
    <d v="2023-10-20T11:11:48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47"/>
    <d v="2023-10-20T11:11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9"/>
    <d v="2023-10-20T11:11:48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54"/>
    <d v="2023-10-20T11:11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51"/>
    <d v="2023-10-20T11:11:4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82"/>
    <d v="2023-10-20T11:11:4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20"/>
    <d v="2023-10-20T11:11:48"/>
    <n v="971"/>
    <n v="971"/>
    <m/>
    <m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21"/>
    <d v="2023-10-20T11:11:48"/>
    <n v="736"/>
    <n v="736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83"/>
    <d v="2023-10-20T11:11:48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23"/>
    <d v="2023-10-20T11:11:4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3"/>
    <d v="2023-10-20T11:11:48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46"/>
    <d v="2023-10-20T11:11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16"/>
    <d v="2023-10-20T11:11:48"/>
    <n v="1048"/>
    <n v="10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6"/>
    <d v="2023-10-20T11:11:48"/>
    <n v="121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85"/>
    <d v="2023-10-20T11:11:4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25"/>
    <d v="2023-10-20T11:11:4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84"/>
    <d v="2023-10-20T11:11:48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86"/>
    <d v="2023-10-20T11:11:48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9"/>
    <d v="2023-10-20T11:11:48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47"/>
    <d v="2023-10-20T11:11:4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0"/>
    <d v="2023-10-20T11:11:4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60"/>
    <d v="2023-10-20T11:11:48"/>
    <n v="168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6"/>
    <x v="0"/>
    <x v="66"/>
    <x v="148"/>
    <d v="2023-10-20T11:11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77"/>
    <d v="2023-10-20T11:12:1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3"/>
    <d v="2023-10-20T11:12:15"/>
    <n v="48"/>
    <n v="48"/>
    <m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26"/>
    <d v="2023-10-20T11:12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78"/>
    <d v="2023-10-20T11:12:1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79"/>
    <d v="2023-10-20T11:12:15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4"/>
    <d v="2023-10-20T11:12:1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6"/>
    <d v="2023-10-20T11:12:15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7"/>
    <d v="2023-10-20T11:12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9"/>
    <d v="2023-10-20T11:12:1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54"/>
    <d v="2023-10-20T11:12:1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51"/>
    <d v="2023-10-20T11:12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82"/>
    <d v="2023-10-20T11:12:1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20"/>
    <d v="2023-10-20T11:12:15"/>
    <n v="670"/>
    <n v="670"/>
    <m/>
    <m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21"/>
    <d v="2023-10-20T11:12:15"/>
    <n v="268"/>
    <n v="268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83"/>
    <d v="2023-10-20T11:12:1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23"/>
    <d v="2023-10-20T11:12:1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3"/>
    <d v="2023-10-20T11:12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84"/>
    <d v="2023-10-20T11:12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5"/>
    <d v="2023-10-20T11:12:1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6"/>
    <d v="2023-10-20T11:12:15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25"/>
    <d v="2023-10-20T11:12:1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9"/>
    <d v="2023-10-20T11:12:15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0"/>
    <d v="2023-10-20T11:12:15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60"/>
    <d v="2023-10-20T11:12:1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2"/>
    <x v="2"/>
    <x v="152"/>
    <x v="128"/>
    <d v="2023-10-20T11:12:15"/>
    <n v="2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97"/>
    <d v="2023-10-20T11:12:47"/>
    <n v="30"/>
    <n v="3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3"/>
    <d v="2023-10-20T11:12:47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79"/>
    <d v="2023-10-20T11:12:47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79"/>
    <d v="2023-10-20T11:12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4"/>
    <d v="2023-10-20T11:12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80"/>
    <d v="2023-10-20T11:12:47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27"/>
    <d v="2023-10-20T11:12:47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206"/>
    <d v="2023-10-20T11:12:47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6"/>
    <d v="2023-10-20T11:12:47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8"/>
    <d v="2023-10-20T11:12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9"/>
    <d v="2023-10-20T11:12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54"/>
    <d v="2023-10-20T11:12:4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82"/>
    <d v="2023-10-20T11:12:47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20"/>
    <d v="2023-10-20T11:12:47"/>
    <n v="644"/>
    <n v="644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21"/>
    <d v="2023-10-20T11:12:4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83"/>
    <d v="2023-10-20T11:12:4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23"/>
    <d v="2023-10-20T11:12:4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3"/>
    <d v="2023-10-20T11:12:4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46"/>
    <d v="2023-10-20T11:12:4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5"/>
    <d v="2023-10-20T11:12:47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6"/>
    <d v="2023-10-20T11:12:47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85"/>
    <d v="2023-10-20T11:12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25"/>
    <d v="2023-10-20T11:12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84"/>
    <d v="2023-10-20T11:12:47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86"/>
    <d v="2023-10-20T11:12:47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9"/>
    <d v="2023-10-20T11:12:47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47"/>
    <d v="2023-10-20T11:12:4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0"/>
    <d v="2023-10-20T11:12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1"/>
    <x v="4"/>
    <x v="91"/>
    <x v="128"/>
    <d v="2023-10-20T11:12:47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40"/>
    <d v="2023-10-20T11:15:2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07"/>
    <d v="2023-10-20T11:15:27"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2"/>
    <d v="2023-10-20T11:15:2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26"/>
    <d v="2023-10-20T11:15:2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70"/>
    <d v="2023-10-20T11:15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71"/>
    <d v="2023-10-20T11:15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3"/>
    <d v="2023-10-20T11:15:2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4"/>
    <d v="2023-10-20T11:15:27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5"/>
    <d v="2023-10-20T11:15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6"/>
    <d v="2023-10-20T11:15:2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65"/>
    <d v="2023-10-20T11:1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7"/>
    <d v="2023-10-20T11:15:2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8"/>
    <d v="2023-10-20T11:15:2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9"/>
    <d v="2023-10-20T11:15:27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99"/>
    <d v="2023-10-20T11:15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0"/>
    <d v="2023-10-20T11:15:2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1"/>
    <d v="2023-10-20T11:15:27"/>
    <n v="292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2"/>
    <d v="2023-10-20T11:15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3"/>
    <d v="2023-10-20T11:15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4"/>
    <d v="2023-10-20T11:15:2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5"/>
    <d v="2023-10-20T11:15:27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7"/>
    <d v="2023-10-20T11:15:2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3"/>
    <d v="2023-10-20T11:15:27"/>
    <n v="458"/>
    <n v="458"/>
    <m/>
    <m/>
    <n v="4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79"/>
    <d v="2023-10-20T11:15:27"/>
    <n v="300"/>
    <n v="30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79"/>
    <d v="2023-10-20T11:15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4"/>
    <d v="2023-10-20T11:15:2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80"/>
    <d v="2023-10-20T11:15:2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69"/>
    <d v="2023-10-20T11:15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28"/>
    <d v="2023-10-20T11:15:2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29"/>
    <d v="2023-10-20T11:15:2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30"/>
    <d v="2023-10-20T11:15:27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27"/>
    <d v="2023-10-20T11:15:27"/>
    <n v="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06"/>
    <d v="2023-10-20T11:15:27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6"/>
    <d v="2023-10-20T11:15:27"/>
    <n v="113"/>
    <n v="113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9"/>
    <d v="2023-10-20T11:15:2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54"/>
    <d v="2023-10-20T11:15:27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51"/>
    <d v="2023-10-20T11:15:27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82"/>
    <d v="2023-10-20T11:15:2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0"/>
    <d v="2023-10-20T11:15:27"/>
    <n v="734"/>
    <n v="734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1"/>
    <d v="2023-10-20T11:15:27"/>
    <n v="746"/>
    <n v="746"/>
    <m/>
    <m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83"/>
    <d v="2023-10-20T11:15:27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3"/>
    <d v="2023-10-20T11:15:2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44"/>
    <d v="2023-10-20T11:15:27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3"/>
    <d v="2023-10-20T11:15:27"/>
    <n v="635"/>
    <n v="635"/>
    <m/>
    <m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83"/>
    <d v="2023-10-20T11:15:27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01"/>
    <d v="2023-10-20T11:15:27"/>
    <n v="263"/>
    <n v="263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16"/>
    <d v="2023-10-20T11:15:27"/>
    <n v="1111"/>
    <n v="11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84"/>
    <d v="2023-10-20T11:15:2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5"/>
    <d v="2023-10-20T11:15:27"/>
    <n v="300"/>
    <n v="3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6"/>
    <d v="2023-10-20T11:15:27"/>
    <n v="458"/>
    <n v="4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85"/>
    <d v="2023-10-20T11:15:2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25"/>
    <d v="2023-10-20T11:15:2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232"/>
    <d v="2023-10-20T11:15:27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84"/>
    <d v="2023-10-20T11:15:27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86"/>
    <d v="2023-10-20T11:15:27"/>
    <n v="55"/>
    <n v="6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9"/>
    <d v="2023-10-20T11:15:27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0"/>
    <d v="2023-10-20T11:15:2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28"/>
    <d v="2023-10-20T11:15:27"/>
    <n v="50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2"/>
    <x v="4"/>
    <x v="92"/>
    <x v="145"/>
    <d v="2023-10-20T11:15:27"/>
    <n v="185"/>
    <n v="68"/>
    <n v="41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16"/>
    <d v="2023-10-20T11:15:57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19"/>
    <d v="2023-10-20T11:15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82"/>
    <d v="2023-10-20T11:15:5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20"/>
    <d v="2023-10-20T11:15:57"/>
    <n v="528"/>
    <n v="528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21"/>
    <d v="2023-10-20T11:15:57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83"/>
    <d v="2023-10-20T11:15:5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22"/>
    <d v="2023-10-20T11:15:5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3"/>
    <d v="2023-10-20T11:15:57"/>
    <n v="924"/>
    <n v="924"/>
    <m/>
    <m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9"/>
    <d v="2023-10-20T11:15:5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10"/>
    <d v="2023-10-20T11:15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3"/>
    <x v="4"/>
    <x v="93"/>
    <x v="128"/>
    <d v="2023-10-20T11:15:57"/>
    <n v="15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13"/>
    <d v="2023-10-20T11:16:2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78"/>
    <d v="2023-10-20T11:16:21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16"/>
    <d v="2023-10-20T11:16:2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18"/>
    <d v="2023-10-20T11:16:2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19"/>
    <d v="2023-10-20T11:16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20"/>
    <d v="2023-10-20T11:16:21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43"/>
    <d v="2023-10-20T11:16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44"/>
    <d v="2023-10-20T11:16:21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0"/>
    <d v="2023-10-20T11:16:2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146"/>
    <d v="2023-10-20T11:16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6"/>
    <d v="2023-10-20T11:16:21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8"/>
    <d v="2023-10-20T11:16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9"/>
    <d v="2023-10-20T11:16:21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47"/>
    <d v="2023-10-20T11:16:2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7"/>
    <x v="0"/>
    <x v="67"/>
    <x v="10"/>
    <d v="2023-10-20T11:16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5"/>
    <x v="2"/>
    <x v="155"/>
    <x v="16"/>
    <d v="2023-10-20T11:17:0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5"/>
    <x v="2"/>
    <x v="155"/>
    <x v="20"/>
    <d v="2023-10-20T11:17:09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5"/>
    <x v="2"/>
    <x v="155"/>
    <x v="3"/>
    <d v="2023-10-20T11:17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5"/>
    <x v="2"/>
    <x v="155"/>
    <x v="9"/>
    <d v="2023-10-20T11:17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29"/>
    <d v="2023-10-20T11:17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30"/>
    <d v="2023-10-20T11:17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31"/>
    <d v="2023-10-20T11:17:3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24"/>
    <d v="2023-10-20T11:17:39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32"/>
    <d v="2023-10-20T11:17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26"/>
    <d v="2023-10-20T11:17:39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34"/>
    <d v="2023-10-20T11:1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88"/>
    <d v="2023-10-20T11:1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35"/>
    <d v="2023-10-20T11:17:39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38"/>
    <d v="2023-10-20T11:17:3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92"/>
    <d v="2023-10-20T11:1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92"/>
    <d v="2023-10-20T11:17:39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55"/>
    <d v="2023-10-20T11:17:3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56"/>
    <d v="2023-10-20T11:17:39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94"/>
    <d v="2023-10-20T11:1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58"/>
    <d v="2023-10-20T11:17:39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59"/>
    <d v="2023-10-20T11:17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95"/>
    <d v="2023-10-20T11:17:39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28"/>
    <d v="2023-10-20T11:17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0"/>
    <d v="2023-10-20T11:17:3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1"/>
    <d v="2023-10-20T11:17:3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2"/>
    <d v="2023-10-20T11:17:3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3"/>
    <d v="2023-10-20T11:1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4"/>
    <d v="2023-10-20T11:1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42"/>
    <d v="2023-10-20T11:17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7"/>
    <d v="2023-10-20T11:1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8"/>
    <d v="2023-10-20T11:1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9"/>
    <d v="2023-10-20T11:1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02"/>
    <d v="2023-10-20T11:17:3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37"/>
    <d v="2023-10-20T11:1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71"/>
    <d v="2023-10-20T11:17:3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03"/>
    <d v="2023-10-20T11:1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04"/>
    <d v="2023-10-20T11:1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72"/>
    <d v="2023-10-20T11:17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73"/>
    <d v="2023-10-20T11:1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39"/>
    <d v="2023-10-20T11:17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75"/>
    <d v="2023-10-20T11:1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40"/>
    <d v="2023-10-20T11:17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41"/>
    <d v="2023-10-20T11:17:3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233"/>
    <d v="2023-10-20T11:17:3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42"/>
    <d v="2023-10-20T11:17:3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3"/>
    <d v="2023-10-20T11:17:39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78"/>
    <d v="2023-10-20T11:17:39"/>
    <n v="149"/>
    <m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6"/>
    <d v="2023-10-20T11:17:3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9"/>
    <d v="2023-10-20T11:17:3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20"/>
    <d v="2023-10-20T11:17:39"/>
    <n v="267"/>
    <m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43"/>
    <d v="2023-10-20T11:17:39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44"/>
    <d v="2023-10-20T11:17:39"/>
    <n v="0"/>
    <m/>
    <m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0"/>
    <d v="2023-10-20T11:17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3"/>
    <d v="2023-10-20T11:17:3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6"/>
    <d v="2023-10-20T11:17:39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8"/>
    <d v="2023-10-20T11:17:3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9"/>
    <d v="2023-10-20T11:17:3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12"/>
    <x v="7"/>
    <x v="112"/>
    <x v="10"/>
    <d v="2023-10-20T11:17:3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13"/>
    <d v="2023-10-20T11:18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126"/>
    <d v="2023-10-20T11:18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159"/>
    <d v="2023-10-20T11:1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16"/>
    <d v="2023-10-20T11:18:1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19"/>
    <d v="2023-10-20T11:18:1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20"/>
    <d v="2023-10-20T11:18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23"/>
    <d v="2023-10-20T11:1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44"/>
    <d v="2023-10-20T11:18:10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5"/>
    <d v="2023-10-20T11:18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6"/>
    <d v="2023-10-20T11:18:1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9"/>
    <d v="2023-10-20T11:18:1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8"/>
    <x v="0"/>
    <x v="68"/>
    <x v="10"/>
    <d v="2023-10-20T11:18:1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130"/>
    <d v="2023-10-20T11:18:4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30"/>
    <d v="2023-10-20T11:18:4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31"/>
    <d v="2023-10-20T11:18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24"/>
    <d v="2023-10-20T11:18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26"/>
    <d v="2023-10-20T11:18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35"/>
    <d v="2023-10-20T11:18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90"/>
    <d v="2023-10-20T11:18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38"/>
    <d v="2023-10-20T11:1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52"/>
    <d v="2023-10-20T11:18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54"/>
    <d v="2023-10-20T11:18:4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131"/>
    <d v="2023-10-20T11:18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92"/>
    <d v="2023-10-20T11:18:4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55"/>
    <d v="2023-10-20T11:18:4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94"/>
    <d v="2023-10-20T11:18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58"/>
    <d v="2023-10-20T11:18:4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27"/>
    <d v="2023-10-20T11:1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97"/>
    <d v="2023-10-20T11:18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98"/>
    <d v="2023-10-20T11:18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61"/>
    <d v="2023-10-20T11:18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156"/>
    <d v="2023-10-20T11:1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102"/>
    <d v="2023-10-20T11:18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70"/>
    <d v="2023-10-20T11:18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126"/>
    <d v="2023-10-20T11:18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16"/>
    <d v="2023-10-20T11:18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20"/>
    <d v="2023-10-20T11:18:4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44"/>
    <d v="2023-10-20T11:18:40"/>
    <n v="94"/>
    <m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0"/>
    <d v="2023-10-20T11:18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6"/>
    <d v="2023-10-20T11:18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9"/>
    <d v="2023-10-20T11:18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94"/>
    <x v="4"/>
    <x v="94"/>
    <x v="12"/>
    <d v="2023-10-20T11:18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9"/>
    <d v="2023-10-20T11:19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0"/>
    <d v="2023-10-20T11:19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0"/>
    <d v="2023-10-20T11:19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1"/>
    <d v="2023-10-20T11:19:05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4"/>
    <d v="2023-10-20T11:19:05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2"/>
    <d v="2023-10-20T11:19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6"/>
    <d v="2023-10-20T11:19:05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4"/>
    <d v="2023-10-20T11:19:05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5"/>
    <d v="2023-10-20T11:19:05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0"/>
    <d v="2023-10-20T11:19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90"/>
    <d v="2023-10-20T11:19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6"/>
    <d v="2023-10-20T11:19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7"/>
    <d v="2023-10-20T11:19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8"/>
    <d v="2023-10-20T11:19:05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2"/>
    <d v="2023-10-20T11:19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3"/>
    <d v="2023-10-20T11:19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4"/>
    <d v="2023-10-20T11:19:0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1"/>
    <d v="2023-10-20T11:19:0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92"/>
    <d v="2023-10-20T11:19:05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2"/>
    <d v="2023-10-20T11:19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3"/>
    <d v="2023-10-20T11:19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4"/>
    <d v="2023-10-20T11:19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5"/>
    <d v="2023-10-20T11:19:05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6"/>
    <d v="2023-10-20T11:19:0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37"/>
    <d v="2023-10-20T11:19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94"/>
    <d v="2023-10-20T11:19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7"/>
    <d v="2023-10-20T11:19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5"/>
    <d v="2023-10-20T11:19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8"/>
    <d v="2023-10-20T11:19:05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9"/>
    <d v="2023-10-20T11:19:0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95"/>
    <d v="2023-10-20T11:19:05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8"/>
    <d v="2023-10-20T11:19:0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60"/>
    <d v="2023-10-20T11:19:0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97"/>
    <d v="2023-10-20T11:19:0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98"/>
    <d v="2023-10-20T11:19:0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61"/>
    <d v="2023-10-20T11:19:05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62"/>
    <d v="2023-10-20T11:19:0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63"/>
    <d v="2023-10-20T11:19:0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64"/>
    <d v="2023-10-20T11:19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66"/>
    <d v="2023-10-20T11:19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6"/>
    <d v="2023-10-20T11:19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02"/>
    <d v="2023-10-20T11:19:0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71"/>
    <d v="2023-10-20T11:19:0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03"/>
    <d v="2023-10-20T11:19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73"/>
    <d v="2023-10-20T11:19:0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38"/>
    <d v="2023-10-20T11:19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75"/>
    <d v="2023-10-20T11:19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06"/>
    <d v="2023-10-20T11:19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3"/>
    <d v="2023-10-20T11:19:05"/>
    <n v="43"/>
    <m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59"/>
    <d v="2023-10-20T11:19:0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5"/>
    <d v="2023-10-20T11:19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6"/>
    <d v="2023-10-20T11:19:05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9"/>
    <d v="2023-10-20T11:19:05"/>
    <n v="347"/>
    <m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50"/>
    <d v="2023-10-20T11:19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0"/>
    <d v="2023-10-20T11:19:05"/>
    <n v="259"/>
    <m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3"/>
    <d v="2023-10-20T11:19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44"/>
    <d v="2023-10-20T11:19:05"/>
    <n v="470"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0"/>
    <d v="2023-10-20T11:19:0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"/>
    <d v="2023-10-20T11:19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2"/>
    <d v="2023-10-20T11:19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3"/>
    <d v="2023-10-20T11:19:0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5"/>
    <d v="2023-10-20T11:19:0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6"/>
    <d v="2023-10-20T11:19:05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7"/>
    <d v="2023-10-20T11:19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9"/>
    <d v="2023-10-20T11:19:05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0"/>
    <d v="2023-10-20T11:19:05"/>
    <n v="347"/>
    <n v="0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0"/>
    <x v="2"/>
    <x v="130"/>
    <x v="12"/>
    <d v="2023-10-20T11:19:05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30"/>
    <d v="2023-10-20T11:19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0"/>
    <d v="2023-10-20T11:19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1"/>
    <d v="2023-10-20T11:19:31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4"/>
    <d v="2023-10-20T11:19:31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2"/>
    <d v="2023-10-20T11:1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4"/>
    <d v="2023-10-20T11:19:3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5"/>
    <d v="2023-10-20T11:19:31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0"/>
    <d v="2023-10-20T11:1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90"/>
    <d v="2023-10-20T11:1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6"/>
    <d v="2023-10-20T11:1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8"/>
    <d v="2023-10-20T11:19:31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2"/>
    <d v="2023-10-20T11:1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3"/>
    <d v="2023-10-20T11:1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4"/>
    <d v="2023-10-20T11:19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31"/>
    <d v="2023-10-20T11:19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92"/>
    <d v="2023-10-20T11:19:31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33"/>
    <d v="2023-10-20T11:1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5"/>
    <d v="2023-10-20T11:19:31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6"/>
    <d v="2023-10-20T11:19:31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9"/>
    <d v="2023-10-20T11:19:3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45"/>
    <d v="2023-10-20T11:1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95"/>
    <d v="2023-10-20T11:19:31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8"/>
    <d v="2023-10-20T11:1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60"/>
    <d v="2023-10-20T11:19:3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97"/>
    <d v="2023-10-20T11:1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98"/>
    <d v="2023-10-20T11:19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61"/>
    <d v="2023-10-20T11:19:31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62"/>
    <d v="2023-10-20T11:19:31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63"/>
    <d v="2023-10-20T11:1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64"/>
    <d v="2023-10-20T11:19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72"/>
    <d v="2023-10-20T11:1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73"/>
    <d v="2023-10-20T11:1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74"/>
    <d v="2023-10-20T11:1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75"/>
    <d v="2023-10-20T11:19:31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02"/>
    <d v="2023-10-20T11:19:3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71"/>
    <d v="2023-10-20T11:19:3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03"/>
    <d v="2023-10-20T11:19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04"/>
    <d v="2023-10-20T11:1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75"/>
    <d v="2023-10-20T11:1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06"/>
    <d v="2023-10-20T11:1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3"/>
    <d v="2023-10-20T11:19:31"/>
    <n v="25"/>
    <n v="0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26"/>
    <d v="2023-10-20T11:19:31"/>
    <n v="165"/>
    <n v="0"/>
    <n v="165"/>
    <n v="0"/>
    <n v="1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04"/>
    <d v="2023-10-20T11:19:31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59"/>
    <d v="2023-10-20T11:19:31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79"/>
    <d v="2023-10-20T11:19:31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5"/>
    <d v="2023-10-20T11:19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6"/>
    <d v="2023-10-20T11:19:31"/>
    <n v="71"/>
    <n v="0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8"/>
    <d v="2023-10-20T11:19:31"/>
    <n v="51"/>
    <n v="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9"/>
    <d v="2023-10-20T11:19:31"/>
    <n v="147"/>
    <n v="0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50"/>
    <d v="2023-10-20T11:19:31"/>
    <n v="9"/>
    <n v="0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81"/>
    <d v="2023-10-20T11:19:31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82"/>
    <d v="2023-10-20T11:19:31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0"/>
    <d v="2023-10-20T11:19:31"/>
    <n v="158"/>
    <n v="0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1"/>
    <d v="2023-10-20T11:19:31"/>
    <n v="22"/>
    <n v="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43"/>
    <d v="2023-10-20T11:19:31"/>
    <n v="69"/>
    <n v="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44"/>
    <d v="2023-10-20T11:19:31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0"/>
    <d v="2023-10-20T11:19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"/>
    <d v="2023-10-20T11:19:31"/>
    <n v="14"/>
    <n v="0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2"/>
    <d v="2023-10-20T11:19:31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3"/>
    <d v="2023-10-20T11:19:31"/>
    <n v="150"/>
    <n v="0"/>
    <n v="150"/>
    <n v="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5"/>
    <d v="2023-10-20T11:19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6"/>
    <d v="2023-10-20T11:19:31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7"/>
    <d v="2023-10-20T11:19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8"/>
    <d v="2023-10-20T11:19:31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9"/>
    <d v="2023-10-20T11:19:31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47"/>
    <d v="2023-10-20T11:19:31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0"/>
    <d v="2023-10-20T11:19:31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1"/>
    <x v="2"/>
    <x v="131"/>
    <x v="12"/>
    <d v="2023-10-20T11:19:31"/>
    <n v="29"/>
    <n v="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29"/>
    <d v="2023-10-20T11:3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30"/>
    <d v="2023-10-20T11:3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0"/>
    <d v="2023-10-20T11:3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1"/>
    <d v="2023-10-20T11:31:0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24"/>
    <d v="2023-10-20T11:31:09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2"/>
    <d v="2023-10-20T11:31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257"/>
    <d v="2023-10-20T11:31:0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4"/>
    <d v="2023-10-20T11:31:0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5"/>
    <d v="2023-10-20T11:31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50"/>
    <d v="2023-10-20T11:31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6"/>
    <d v="2023-10-20T11:31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7"/>
    <d v="2023-10-20T11:3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54"/>
    <d v="2023-10-20T11:3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259"/>
    <d v="2023-10-20T11:31:09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55"/>
    <d v="2023-10-20T11:31:0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58"/>
    <d v="2023-10-20T11:31:0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59"/>
    <d v="2023-10-20T11:31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260"/>
    <d v="2023-10-20T11:31:0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95"/>
    <d v="2023-10-20T11:31:0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60"/>
    <d v="2023-10-20T11:31:0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61"/>
    <d v="2023-10-20T11:31:09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62"/>
    <d v="2023-10-20T11:31:0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63"/>
    <d v="2023-10-20T11:31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64"/>
    <d v="2023-10-20T11:31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68"/>
    <d v="2023-10-20T11:3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02"/>
    <d v="2023-10-20T11:31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71"/>
    <d v="2023-10-20T11:31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03"/>
    <d v="2023-10-20T11:3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72"/>
    <d v="2023-10-20T11:3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39"/>
    <d v="2023-10-20T11:3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06"/>
    <d v="2023-10-20T11:3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3"/>
    <d v="2023-10-20T11:31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78"/>
    <d v="2023-10-20T11:31:0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6"/>
    <d v="2023-10-20T11:31:0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9"/>
    <d v="2023-10-20T11:31:0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20"/>
    <d v="2023-10-20T11:31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43"/>
    <d v="2023-10-20T11:31:09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44"/>
    <d v="2023-10-20T11:31:09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0"/>
    <d v="2023-10-20T11:31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3"/>
    <d v="2023-10-20T11:31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6"/>
    <d v="2023-10-20T11:31:0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8"/>
    <d v="2023-10-20T11:31:0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9"/>
    <d v="2023-10-20T11:31:0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0"/>
    <d v="2023-10-20T11:31:0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8"/>
    <x v="10"/>
    <x v="48"/>
    <x v="12"/>
    <d v="2023-10-20T11:31:09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3"/>
    <d v="2023-10-20T11:31:39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26"/>
    <d v="2023-10-20T11:31:3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4"/>
    <d v="2023-10-20T11:3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6"/>
    <d v="2023-10-20T11:31:3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7"/>
    <d v="2023-10-20T11:3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8"/>
    <d v="2023-10-20T11:31:3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9"/>
    <d v="2023-10-20T11:31:39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20"/>
    <d v="2023-10-20T11:31:39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21"/>
    <d v="2023-10-20T11:3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83"/>
    <d v="2023-10-20T11:3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23"/>
    <d v="2023-10-20T11:3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43"/>
    <d v="2023-10-20T11:31:39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44"/>
    <d v="2023-10-20T11:31:39"/>
    <n v="545"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0"/>
    <d v="2023-10-20T11:31:3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46"/>
    <d v="2023-10-20T11:3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3"/>
    <d v="2023-10-20T11:31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276"/>
    <d v="2023-10-20T11:31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18"/>
    <d v="2023-10-20T11:31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19"/>
    <d v="2023-10-20T11:31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20"/>
    <d v="2023-10-20T11:3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21"/>
    <d v="2023-10-20T11:31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217"/>
    <d v="2023-10-20T11:31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6"/>
    <d v="2023-10-20T11:31:39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25"/>
    <d v="2023-10-20T11:3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8"/>
    <d v="2023-10-20T11:31:39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9"/>
    <d v="2023-10-20T11:31:3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47"/>
    <d v="2023-10-20T11:31:3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0"/>
    <d v="2023-10-20T11:31:3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60"/>
    <d v="2023-10-20T11:3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1"/>
    <d v="2023-10-20T11:31:39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69"/>
    <x v="0"/>
    <x v="69"/>
    <x v="129"/>
    <d v="2023-10-20T11:31:3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9"/>
    <d v="2023-10-20T11:32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0"/>
    <d v="2023-10-20T11:32:0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0"/>
    <d v="2023-10-20T11:32:03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1"/>
    <d v="2023-10-20T11:32:03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4"/>
    <d v="2023-10-20T11:32:03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2"/>
    <d v="2023-10-20T11:32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4"/>
    <d v="2023-10-20T11:32:03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88"/>
    <d v="2023-10-20T11:3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5"/>
    <d v="2023-10-20T11:32:03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0"/>
    <d v="2023-10-20T11:3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0"/>
    <d v="2023-10-20T11:3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6"/>
    <d v="2023-10-20T11:32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1"/>
    <d v="2023-10-20T11:32:03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7"/>
    <d v="2023-10-20T11:32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8"/>
    <d v="2023-10-20T11:32:0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2"/>
    <d v="2023-10-20T11:32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3"/>
    <d v="2023-10-20T11:32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4"/>
    <d v="2023-10-20T11:32:03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1"/>
    <d v="2023-10-20T11:32:03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2"/>
    <d v="2023-10-20T11:32:03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2"/>
    <d v="2023-10-20T11:32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3"/>
    <d v="2023-10-20T11:3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4"/>
    <d v="2023-10-20T11:32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5"/>
    <d v="2023-10-20T11:32:03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6"/>
    <d v="2023-10-20T11:32:03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37"/>
    <d v="2023-10-20T11:3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4"/>
    <d v="2023-10-20T11:32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7"/>
    <d v="2023-10-20T11:32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5"/>
    <d v="2023-10-20T11:32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8"/>
    <d v="2023-10-20T11:32:03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9"/>
    <d v="2023-10-20T11:32:0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5"/>
    <d v="2023-10-20T11:32:03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8"/>
    <d v="2023-10-20T11:32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60"/>
    <d v="2023-10-20T11:32:0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7"/>
    <d v="2023-10-20T11:32:0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8"/>
    <d v="2023-10-20T11:32:03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61"/>
    <d v="2023-10-20T11:32:03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62"/>
    <d v="2023-10-20T11:32:0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63"/>
    <d v="2023-10-20T11:32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64"/>
    <d v="2023-10-20T11:32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42"/>
    <d v="2023-10-20T11:32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6"/>
    <d v="2023-10-20T11:3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02"/>
    <d v="2023-10-20T11:32:0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71"/>
    <d v="2023-10-20T11:32:03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03"/>
    <d v="2023-10-20T11:32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04"/>
    <d v="2023-10-20T11:3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72"/>
    <d v="2023-10-20T11:32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73"/>
    <d v="2023-10-20T11:32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38"/>
    <d v="2023-10-20T11:32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75"/>
    <d v="2023-10-20T11:32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07"/>
    <d v="2023-10-20T11:32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71"/>
    <d v="2023-10-20T11:32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10"/>
    <d v="2023-10-20T11:32:03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3"/>
    <d v="2023-10-20T11:32:03"/>
    <n v="96"/>
    <n v="0"/>
    <n v="96"/>
    <n v="0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26"/>
    <d v="2023-10-20T11:32:03"/>
    <n v="160"/>
    <n v="0"/>
    <n v="160"/>
    <n v="0"/>
    <n v="1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04"/>
    <d v="2023-10-20T11:32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59"/>
    <d v="2023-10-20T11:32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5"/>
    <d v="2023-10-20T11:32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18"/>
    <d v="2023-10-20T11:32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08"/>
    <d v="2023-10-20T11:32:03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12"/>
    <d v="2023-10-20T11:32:03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6"/>
    <d v="2023-10-20T11:32:03"/>
    <n v="92"/>
    <m/>
    <n v="92"/>
    <n v="0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9"/>
    <d v="2023-10-20T11:32:03"/>
    <n v="124"/>
    <n v="0"/>
    <n v="124"/>
    <n v="0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0"/>
    <d v="2023-10-20T11:32:03"/>
    <n v="300"/>
    <m/>
    <n v="300"/>
    <n v="0"/>
    <n v="3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2"/>
    <d v="2023-10-20T11:32:03"/>
    <n v="4"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3"/>
    <d v="2023-10-20T11:32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43"/>
    <d v="2023-10-20T11:32:03"/>
    <n v="61"/>
    <n v="0"/>
    <n v="61"/>
    <n v="0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44"/>
    <d v="2023-10-20T11:32:03"/>
    <n v="549"/>
    <n v="0"/>
    <n v="5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0"/>
    <d v="2023-10-20T11:32:03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46"/>
    <d v="2023-10-20T11:32:03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"/>
    <d v="2023-10-20T11:32:03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2"/>
    <d v="2023-10-20T11:32:03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3"/>
    <d v="2023-10-20T11:32:03"/>
    <n v="14"/>
    <m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18"/>
    <d v="2023-10-20T11:3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19"/>
    <d v="2023-10-20T11:32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5"/>
    <d v="2023-10-20T11:32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24"/>
    <d v="2023-10-20T11:32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6"/>
    <d v="2023-10-20T11:32:03"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7"/>
    <d v="2023-10-20T11:32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84"/>
    <d v="2023-10-20T11:32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85"/>
    <d v="2023-10-20T11:32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8"/>
    <d v="2023-10-20T11:32:0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9"/>
    <d v="2023-10-20T11:32:03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0"/>
    <d v="2023-10-20T11:32:03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1"/>
    <d v="2023-10-20T11:32:03"/>
    <n v="13"/>
    <n v="6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2"/>
    <x v="2"/>
    <x v="132"/>
    <x v="12"/>
    <d v="2023-10-20T11:32:03"/>
    <n v="45"/>
    <n v="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40"/>
    <d v="2023-10-20T11:32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07"/>
    <d v="2023-10-20T11:32:30"/>
    <n v="158"/>
    <n v="9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2"/>
    <d v="2023-10-20T11:32:3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3"/>
    <d v="2023-10-20T11:32:3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4"/>
    <d v="2023-10-20T11:32:3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5"/>
    <d v="2023-10-20T11:3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6"/>
    <d v="2023-10-20T11:32:3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265"/>
    <d v="2023-10-20T11:3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7"/>
    <d v="2023-10-20T11:32:3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8"/>
    <d v="2023-10-20T11:32:3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9"/>
    <d v="2023-10-20T11:32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08"/>
    <d v="2023-10-20T11:32:3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70"/>
    <d v="2023-10-20T11:32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71"/>
    <d v="2023-10-20T11:32:30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72"/>
    <d v="2023-10-20T11:32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74"/>
    <d v="2023-10-20T11:32:3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75"/>
    <d v="2023-10-20T11:32:3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77"/>
    <d v="2023-10-20T11:32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3"/>
    <d v="2023-10-20T11:32:30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26"/>
    <d v="2023-10-20T11:32:30"/>
    <n v="231"/>
    <n v="231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79"/>
    <d v="2023-10-20T11:32:30"/>
    <n v="127"/>
    <n v="127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79"/>
    <d v="2023-10-20T11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4"/>
    <d v="2023-10-20T11:32:3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80"/>
    <d v="2023-10-20T11:32:3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80"/>
    <d v="2023-10-20T11:32:3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27"/>
    <d v="2023-10-20T11:32:3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6"/>
    <d v="2023-10-20T11:32:30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8"/>
    <d v="2023-10-20T11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47"/>
    <d v="2023-10-20T11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9"/>
    <d v="2023-10-20T11:32:30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54"/>
    <d v="2023-10-20T11:32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51"/>
    <d v="2023-10-20T11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82"/>
    <d v="2023-10-20T11:32:3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20"/>
    <d v="2023-10-20T11:32:30"/>
    <n v="592"/>
    <n v="592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21"/>
    <d v="2023-10-20T11:32:30"/>
    <n v="259"/>
    <n v="259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83"/>
    <d v="2023-10-20T11:32:30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22"/>
    <d v="2023-10-20T11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44"/>
    <d v="2023-10-20T11:32:3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3"/>
    <d v="2023-10-20T11:32:30"/>
    <n v="287"/>
    <n v="287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11"/>
    <d v="2023-10-20T11:32:30"/>
    <n v="15"/>
    <n v="15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83"/>
    <d v="2023-10-20T11:32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201"/>
    <d v="2023-10-20T11:32:3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16"/>
    <d v="2023-10-20T11:32:30"/>
    <n v="402"/>
    <n v="32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84"/>
    <d v="2023-10-20T11:32:30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86"/>
    <d v="2023-10-20T11:32:30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28"/>
    <d v="2023-10-20T11:32:30"/>
    <n v="1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29"/>
    <d v="2023-10-20T11:32:3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49"/>
    <x v="5"/>
    <x v="49"/>
    <x v="187"/>
    <d v="2023-10-20T11:32:30"/>
    <n v="4"/>
    <m/>
    <n v="1"/>
    <n v="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3"/>
    <d v="2023-10-20T11:33:17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26"/>
    <d v="2023-10-20T11:33:1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4"/>
    <d v="2023-10-20T11:33:1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6"/>
    <d v="2023-10-20T11:33:17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8"/>
    <d v="2023-10-20T11:33:17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9"/>
    <d v="2023-10-20T11:33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82"/>
    <d v="2023-10-20T11:33:1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20"/>
    <d v="2023-10-20T11:33:17"/>
    <n v="862"/>
    <n v="862"/>
    <m/>
    <m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21"/>
    <d v="2023-10-20T11:33:17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83"/>
    <d v="2023-10-20T11:33:1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23"/>
    <d v="2023-10-20T11:33:1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6"/>
    <d v="2023-10-20T11:33:17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25"/>
    <d v="2023-10-20T11:33:1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9"/>
    <d v="2023-10-20T11:33:17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47"/>
    <d v="2023-10-20T11:33:1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0"/>
    <x v="0"/>
    <x v="70"/>
    <x v="10"/>
    <d v="2023-10-20T11:33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13"/>
    <d v="2023-10-20T11:36:0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179"/>
    <d v="2023-10-20T11:36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80"/>
    <d v="2023-10-20T11:36:0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16"/>
    <d v="2023-10-20T11:36:0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82"/>
    <d v="2023-10-20T11:36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20"/>
    <d v="2023-10-20T11:36:00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21"/>
    <d v="2023-10-20T11:36:00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83"/>
    <d v="2023-10-20T11:36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23"/>
    <d v="2023-10-20T11:36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6"/>
    <d v="2023-10-20T11:36:00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185"/>
    <d v="2023-10-20T11:36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84"/>
    <d v="2023-10-20T11:36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186"/>
    <d v="2023-10-20T11:36:0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0"/>
    <x v="3"/>
    <x v="50"/>
    <x v="9"/>
    <d v="2023-10-20T11:36:0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3"/>
    <d v="2023-10-20T11:39:4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78"/>
    <d v="2023-10-20T11:39:44"/>
    <n v="135"/>
    <n v="135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27"/>
    <d v="2023-10-20T11:39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6"/>
    <d v="2023-10-20T11:39:4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7"/>
    <d v="2023-10-20T11:39:44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9"/>
    <d v="2023-10-20T11:39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54"/>
    <d v="2023-10-20T11:39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82"/>
    <d v="2023-10-20T11:39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20"/>
    <d v="2023-10-20T11:39:44"/>
    <n v="126"/>
    <n v="126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21"/>
    <d v="2023-10-20T11:39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83"/>
    <d v="2023-10-20T11:39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3"/>
    <d v="2023-10-20T11:39:44"/>
    <n v="130"/>
    <n v="13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6"/>
    <d v="2023-10-20T11:39:44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84"/>
    <d v="2023-10-20T11:39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86"/>
    <d v="2023-10-20T11:39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9"/>
    <d v="2023-10-20T11:39:44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0"/>
    <d v="2023-10-20T11:39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3"/>
    <x v="6"/>
    <x v="133"/>
    <x v="160"/>
    <d v="2023-10-20T11:39:4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3"/>
    <d v="2023-10-20T11:40:08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78"/>
    <d v="2023-10-20T11:40:08"/>
    <n v="437"/>
    <n v="437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79"/>
    <d v="2023-10-20T11:40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4"/>
    <d v="2023-10-20T11:40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80"/>
    <d v="2023-10-20T11:40:0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6"/>
    <d v="2023-10-20T11:40:08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9"/>
    <d v="2023-10-20T11:40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81"/>
    <d v="2023-10-20T11:40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82"/>
    <d v="2023-10-20T11:40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82"/>
    <d v="2023-10-20T11:40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20"/>
    <d v="2023-10-20T11:40:08"/>
    <n v="237"/>
    <n v="237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21"/>
    <d v="2023-10-20T11:40:08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44"/>
    <d v="2023-10-20T11:40:08"/>
    <n v="28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0"/>
    <d v="2023-10-20T11:40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3"/>
    <d v="2023-10-20T11:40:0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5"/>
    <d v="2023-10-20T11:40:0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6"/>
    <d v="2023-10-20T11:40:08"/>
    <n v="446"/>
    <n v="4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25"/>
    <d v="2023-10-20T11:40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84"/>
    <d v="2023-10-20T11:40:0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86"/>
    <d v="2023-10-20T11:40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9"/>
    <d v="2023-10-20T11:40:08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1"/>
    <x v="0"/>
    <x v="71"/>
    <x v="10"/>
    <d v="2023-10-20T11:40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16"/>
    <d v="2023-10-20T11:40:3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19"/>
    <d v="2023-10-20T11:40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154"/>
    <d v="2023-10-20T11:40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20"/>
    <d v="2023-10-20T11:40:36"/>
    <n v="110"/>
    <n v="11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21"/>
    <d v="2023-10-20T11:40:3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83"/>
    <d v="2023-10-20T11:40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9"/>
    <d v="2023-10-20T11:40:3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10"/>
    <d v="2023-10-20T11:40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2"/>
    <x v="0"/>
    <x v="72"/>
    <x v="128"/>
    <d v="2023-10-20T11:40:36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3"/>
    <d v="2023-10-20T11:41:36"/>
    <n v="34"/>
    <n v="34"/>
    <n v="0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79"/>
    <d v="2023-10-20T11:41:36"/>
    <n v="42"/>
    <n v="42"/>
    <n v="0"/>
    <n v="0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79"/>
    <d v="2023-10-20T11:41:36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4"/>
    <d v="2023-10-20T11:41:36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80"/>
    <d v="2023-10-20T11:41:36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80"/>
    <d v="2023-10-20T11:41:3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27"/>
    <d v="2023-10-20T11:41:36"/>
    <n v="26"/>
    <n v="26"/>
    <n v="0"/>
    <n v="0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6"/>
    <d v="2023-10-20T11:41:36"/>
    <n v="74"/>
    <n v="74"/>
    <n v="0"/>
    <n v="0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9"/>
    <d v="2023-10-20T11:41:36"/>
    <n v="8"/>
    <n v="8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54"/>
    <d v="2023-10-20T11:41:36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231"/>
    <d v="2023-10-20T11:41:36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50"/>
    <d v="2023-10-20T11:41:36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82"/>
    <d v="2023-10-20T11:41:36"/>
    <n v="12"/>
    <n v="12"/>
    <n v="0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20"/>
    <d v="2023-10-20T11:41:36"/>
    <n v="1243"/>
    <n v="1243"/>
    <n v="0"/>
    <n v="0"/>
    <n v="12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21"/>
    <d v="2023-10-20T11:41:36"/>
    <n v="384"/>
    <n v="384"/>
    <n v="0"/>
    <n v="0"/>
    <n v="3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83"/>
    <d v="2023-10-20T11:41:36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23"/>
    <d v="2023-10-20T11:41:36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3"/>
    <d v="2023-10-20T11:41:36"/>
    <n v="253"/>
    <n v="253"/>
    <n v="0"/>
    <n v="0"/>
    <n v="2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5"/>
    <d v="2023-10-20T11:41:36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6"/>
    <d v="2023-10-20T11:41:36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85"/>
    <d v="2023-10-20T11:41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25"/>
    <d v="2023-10-20T11:41:3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84"/>
    <d v="2023-10-20T11:41:36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86"/>
    <d v="2023-10-20T11:41:36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9"/>
    <d v="2023-10-20T11:41:36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0"/>
    <d v="2023-10-20T11:41:3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6"/>
    <x v="2"/>
    <x v="156"/>
    <x v="128"/>
    <d v="2023-10-20T11:41:36"/>
    <n v="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3"/>
    <d v="2023-10-20T11:42:22"/>
    <n v="40"/>
    <n v="40"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79"/>
    <d v="2023-10-20T11:42:22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27"/>
    <d v="2023-10-20T11:42:22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6"/>
    <d v="2023-10-20T11:42:22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8"/>
    <d v="2023-10-20T11:42:2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9"/>
    <d v="2023-10-20T11:42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51"/>
    <d v="2023-10-20T11:42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50"/>
    <d v="2023-10-20T11:42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82"/>
    <d v="2023-10-20T11:42:22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20"/>
    <d v="2023-10-20T11:42:22"/>
    <n v="1523"/>
    <n v="1523"/>
    <m/>
    <m/>
    <n v="1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21"/>
    <d v="2023-10-20T11:42:22"/>
    <n v="159"/>
    <n v="159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83"/>
    <d v="2023-10-20T11:42:22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23"/>
    <d v="2023-10-20T11:42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3"/>
    <d v="2023-10-20T11:42:22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5"/>
    <d v="2023-10-20T11:42:22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6"/>
    <d v="2023-10-20T11:42:22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84"/>
    <d v="2023-10-20T11:42:2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86"/>
    <d v="2023-10-20T11:42:22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9"/>
    <d v="2023-10-20T11:42:22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47"/>
    <d v="2023-10-20T11:42:2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0"/>
    <d v="2023-10-20T11:42:2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34"/>
    <x v="2"/>
    <x v="134"/>
    <x v="128"/>
    <d v="2023-10-20T11:42:22"/>
    <n v="2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3"/>
    <d v="2023-10-20T11:42:48"/>
    <n v="27"/>
    <n v="27"/>
    <m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26"/>
    <d v="2023-10-20T11:42:4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79"/>
    <d v="2023-10-20T11:42:4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27"/>
    <d v="2023-10-20T11:4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6"/>
    <d v="2023-10-20T11:42:48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8"/>
    <d v="2023-10-20T11:42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47"/>
    <d v="2023-10-20T11:42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9"/>
    <d v="2023-10-20T11:42:4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50"/>
    <d v="2023-10-20T11:42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82"/>
    <d v="2023-10-20T11:42:4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20"/>
    <d v="2023-10-20T11:42:48"/>
    <n v="926"/>
    <n v="926"/>
    <m/>
    <m/>
    <n v="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21"/>
    <d v="2023-10-20T11:42:48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83"/>
    <d v="2023-10-20T11:42:4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5"/>
    <d v="2023-10-20T11:42:4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6"/>
    <d v="2023-10-20T11:42:48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84"/>
    <d v="2023-10-20T11:42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86"/>
    <d v="2023-10-20T11:4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9"/>
    <d v="2023-10-20T11:42:48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47"/>
    <d v="2023-10-20T11:42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0"/>
    <d v="2023-10-20T11:42:48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48"/>
    <d v="2023-10-20T11:42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28"/>
    <d v="2023-10-20T11:42:48"/>
    <n v="1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7"/>
    <x v="2"/>
    <x v="157"/>
    <x v="129"/>
    <d v="2023-10-20T11:42:4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16"/>
    <d v="2023-10-20T11:43:18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19"/>
    <d v="2023-10-20T11:43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154"/>
    <d v="2023-10-20T11:43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151"/>
    <d v="2023-10-20T11:43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82"/>
    <d v="2023-10-20T11:43:1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20"/>
    <d v="2023-10-20T11:43:18"/>
    <n v="636"/>
    <n v="636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21"/>
    <d v="2023-10-20T11:43:18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23"/>
    <d v="2023-10-20T11:43:1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3"/>
    <d v="2023-10-20T11:43:18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9"/>
    <d v="2023-10-20T11:43:18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58"/>
    <x v="2"/>
    <x v="158"/>
    <x v="10"/>
    <d v="2023-10-20T11:43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3"/>
    <d v="2023-10-20T11:44:1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6"/>
    <d v="2023-10-20T11:44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8"/>
    <d v="2023-10-20T11:44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47"/>
    <d v="2023-10-20T11:44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9"/>
    <d v="2023-10-20T11:44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20"/>
    <d v="2023-10-20T11:44:14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21"/>
    <d v="2023-10-20T11:44:1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83"/>
    <d v="2023-10-20T11:44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6"/>
    <d v="2023-10-20T11:44:1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9"/>
    <d v="2023-10-20T11:44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47"/>
    <d v="2023-10-20T11:44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0"/>
    <d v="2023-10-20T11:44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48"/>
    <d v="2023-10-20T11:44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28"/>
    <d v="2023-10-20T11:44:1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160"/>
    <x v="7"/>
    <x v="160"/>
    <x v="129"/>
    <d v="2023-10-20T11:44: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13"/>
    <d v="2023-10-20T11:46:18"/>
    <n v="40"/>
    <n v="23"/>
    <n v="17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16"/>
    <d v="2023-10-20T11:46:18"/>
    <n v="27"/>
    <n v="15"/>
    <n v="12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154"/>
    <d v="2023-10-20T11:46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151"/>
    <d v="2023-10-20T11:46:18"/>
    <n v="5"/>
    <n v="4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150"/>
    <d v="2023-10-20T11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182"/>
    <d v="2023-10-20T11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82"/>
    <d v="2023-10-20T11:46:18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21"/>
    <d v="2023-10-20T11:46:18"/>
    <n v="102"/>
    <n v="63"/>
    <n v="39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83"/>
    <d v="2023-10-20T11:46:18"/>
    <n v="10"/>
    <n v="5"/>
    <n v="5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6"/>
    <d v="2023-10-20T11:46:18"/>
    <n v="40"/>
    <n v="2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9"/>
    <d v="2023-10-20T11:46:18"/>
    <n v="27"/>
    <n v="1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51"/>
    <x v="5"/>
    <x v="51"/>
    <x v="129"/>
    <d v="2023-10-20T11:46: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9"/>
    <d v="2023-11-22T16:20:41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30"/>
    <d v="2023-11-22T16:20:41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30"/>
    <d v="2023-11-22T16:20:4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31"/>
    <d v="2023-11-22T16:20:41"/>
    <n v="1495"/>
    <m/>
    <n v="1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4"/>
    <d v="2023-11-22T16:20:41"/>
    <n v="2262"/>
    <m/>
    <n v="2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32"/>
    <d v="2023-11-22T16:20:4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52"/>
    <d v="2023-11-22T16:20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90"/>
    <d v="2023-11-22T16:20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130"/>
    <d v="2023-11-22T16:17:33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30"/>
    <d v="2023-11-22T16:17:3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31"/>
    <d v="2023-11-22T16:17:3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24"/>
    <d v="2023-11-22T16:17:3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32"/>
    <d v="2023-11-22T16:17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252"/>
    <d v="2023-11-22T16:17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34"/>
    <d v="2023-11-22T16:17:33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35"/>
    <d v="2023-11-22T16:17:3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8"/>
    <x v="6"/>
    <x v="128"/>
    <x v="12"/>
    <d v="2023-11-22T17:00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3"/>
    <d v="2023-11-22T17:17:26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78"/>
    <d v="2023-11-22T17:17:26"/>
    <n v="254"/>
    <n v="254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228"/>
    <d v="2023-11-22T17:17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27"/>
    <d v="2023-11-22T17:17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6"/>
    <d v="2023-11-22T17:17:26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7"/>
    <d v="2023-11-22T17:17:26"/>
    <n v="445"/>
    <n v="445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9"/>
    <d v="2023-11-22T17:17:2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"/>
    <x v="6"/>
    <x v="10"/>
    <x v="204"/>
    <d v="2023-11-22T13:03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"/>
    <x v="6"/>
    <x v="10"/>
    <x v="159"/>
    <d v="2023-11-22T13:03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"/>
    <x v="6"/>
    <x v="10"/>
    <x v="5"/>
    <d v="2023-11-22T13:03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"/>
    <x v="6"/>
    <x v="10"/>
    <x v="12"/>
    <d v="2023-11-22T13:03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89"/>
    <d v="2023-11-22T13:04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3"/>
    <d v="2023-11-22T13:04:43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26"/>
    <d v="2023-11-22T13:04:43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79"/>
    <d v="2023-11-22T13:04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92"/>
    <d v="2023-11-22T16:17:47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55"/>
    <d v="2023-11-22T16:17:47"/>
    <n v="0"/>
    <m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94"/>
    <d v="2023-11-22T16:17:4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58"/>
    <d v="2023-11-22T16:17:47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59"/>
    <d v="2023-11-22T16:17:4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95"/>
    <d v="2023-11-22T16:17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7"/>
    <d v="2023-11-22T16:17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97"/>
    <d v="2023-11-22T16:17:47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98"/>
    <d v="2023-11-22T16:17:47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61"/>
    <d v="2023-11-22T16:17:47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62"/>
    <d v="2023-11-22T16:17:4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64"/>
    <d v="2023-11-22T16:17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66"/>
    <d v="2023-11-22T16:17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36"/>
    <d v="2023-11-22T16:17:4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02"/>
    <d v="2023-11-22T16:17:4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70"/>
    <d v="2023-11-22T16:17:4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38"/>
    <d v="2023-11-22T16:17:3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4"/>
    <x v="6"/>
    <x v="44"/>
    <x v="44"/>
    <d v="2023-11-22T16:56:3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4"/>
    <x v="6"/>
    <x v="44"/>
    <x v="0"/>
    <d v="2023-11-22T16:56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4"/>
    <x v="6"/>
    <x v="44"/>
    <x v="12"/>
    <d v="2023-11-22T16:56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5"/>
    <x v="6"/>
    <x v="45"/>
    <x v="159"/>
    <d v="2023-11-22T16:58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5"/>
    <x v="6"/>
    <x v="45"/>
    <x v="44"/>
    <d v="2023-11-22T16:58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5"/>
    <x v="6"/>
    <x v="45"/>
    <x v="5"/>
    <d v="2023-11-22T16:58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5"/>
    <x v="6"/>
    <x v="45"/>
    <x v="12"/>
    <d v="2023-11-22T16:58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6"/>
    <d v="2023-11-21T16:59:55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34"/>
    <d v="2023-11-21T16:59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35"/>
    <d v="2023-11-21T16:59:55"/>
    <n v="0"/>
    <m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0"/>
    <d v="2023-11-21T16:59:5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1"/>
    <d v="2023-11-21T16:59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37"/>
    <d v="2023-11-21T16:59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38"/>
    <d v="2023-11-21T16:59:55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52"/>
    <d v="2023-11-21T16:59:5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54"/>
    <d v="2023-11-21T16:59:55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31"/>
    <d v="2023-11-21T16:59:55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2"/>
    <d v="2023-11-21T16:59:55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55"/>
    <d v="2023-11-21T16:59:5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4"/>
    <d v="2023-11-21T16:59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58"/>
    <d v="2023-11-21T16:59:55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59"/>
    <d v="2023-11-21T16:59:5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5"/>
    <d v="2023-11-21T16:59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7"/>
    <d v="2023-11-21T16:59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7"/>
    <d v="2023-11-21T16:59:55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8"/>
    <d v="2023-11-21T16:59:55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61"/>
    <d v="2023-11-21T16:59:55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62"/>
    <d v="2023-11-21T16:59:55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64"/>
    <d v="2023-11-21T16:59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41"/>
    <d v="2023-11-21T16:59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02"/>
    <d v="2023-11-21T16:59:5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70"/>
    <d v="2023-11-21T16:59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03"/>
    <d v="2023-11-21T16:59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04"/>
    <d v="2023-11-21T16:59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75"/>
    <d v="2023-11-21T16:59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69"/>
    <d v="2023-11-21T16:59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75"/>
    <d v="2023-11-21T16:59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3"/>
    <d v="2023-11-21T16:59:55"/>
    <n v="0"/>
    <m/>
    <m/>
    <m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77"/>
    <d v="2023-11-21T16:59:55"/>
    <n v="0"/>
    <m/>
    <m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5"/>
    <d v="2023-11-21T16:59:55"/>
    <n v="7"/>
    <m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05"/>
    <d v="2023-11-21T16:59:5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06"/>
    <d v="2023-11-21T16:59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07"/>
    <d v="2023-11-21T16:59:5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6"/>
    <d v="2023-11-21T16:59:55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9"/>
    <d v="2023-11-21T16:59:55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50"/>
    <d v="2023-11-21T16:59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0"/>
    <d v="2023-11-21T16:59:5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38"/>
    <d v="2023-11-22T16:21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75"/>
    <d v="2023-11-22T16:21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07"/>
    <d v="2023-11-22T16:21:45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08"/>
    <d v="2023-11-22T16:21:4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"/>
    <d v="2023-11-22T16:21:45"/>
    <n v="156"/>
    <m/>
    <n v="156"/>
    <m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26"/>
    <d v="2023-11-22T16:21:45"/>
    <n v="43"/>
    <m/>
    <n v="4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78"/>
    <d v="2023-11-22T16:2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79"/>
    <d v="2023-11-22T16:21:45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10"/>
    <d v="2023-11-22T16:21:45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05"/>
    <d v="2023-11-22T16:21:4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08"/>
    <d v="2023-11-22T16:21:4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78"/>
    <d v="2023-11-22T16:21:4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12"/>
    <d v="2023-11-22T16:21:45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06"/>
    <d v="2023-11-22T16:21:45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07"/>
    <d v="2023-11-22T16:21:45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50"/>
    <d v="2023-11-22T16:21:45"/>
    <n v="7"/>
    <m/>
    <n v="7"/>
    <n v="7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46"/>
    <d v="2023-11-22T16:21:45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"/>
    <d v="2023-11-22T16:21:4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16"/>
    <d v="2023-11-22T16:21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"/>
    <d v="2023-11-22T16:21:45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6"/>
    <d v="2023-11-22T16:21:4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84"/>
    <d v="2023-11-22T16:21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85"/>
    <d v="2023-11-22T16:21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2"/>
    <d v="2023-11-22T16:21:45"/>
    <n v="71"/>
    <n v="2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13"/>
    <d v="2023-11-22T16:21:49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126"/>
    <d v="2023-11-22T16:21:49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16"/>
    <d v="2023-11-22T16:21:4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19"/>
    <d v="2023-11-22T16:21:4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20"/>
    <d v="2023-11-22T16:21:49"/>
    <n v="149"/>
    <m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21"/>
    <d v="2023-11-22T16:2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83"/>
    <d v="2023-11-22T16:21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23"/>
    <d v="2023-11-22T16:21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43"/>
    <d v="2023-11-22T16:21:49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44"/>
    <d v="2023-11-22T16:21:49"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0"/>
    <d v="2023-11-22T16:21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3"/>
    <d v="2023-11-22T16:21:4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6"/>
    <d v="2023-11-22T16:21:49"/>
    <n v="321"/>
    <n v="0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8"/>
    <d v="2023-11-22T16:21:4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9"/>
    <d v="2023-11-22T16:21:4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10"/>
    <d v="2023-11-22T16:21:4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12"/>
    <d v="2023-11-22T16:21:49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4"/>
    <x v="0"/>
    <x v="54"/>
    <x v="129"/>
    <d v="2023-11-22T16:21:4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9"/>
    <d v="2023-11-22T16:21:5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30"/>
    <d v="2023-11-22T16:21:52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30"/>
    <d v="2023-11-22T16:21:52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31"/>
    <d v="2023-11-22T16:21:5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4"/>
    <d v="2023-11-22T16:21:5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34"/>
    <d v="2023-11-22T16:21:52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35"/>
    <d v="2023-11-22T16:21:52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51"/>
    <d v="2023-11-22T16:21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38"/>
    <d v="2023-11-22T16:21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52"/>
    <d v="2023-11-22T16:21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54"/>
    <d v="2023-11-22T16:21:52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31"/>
    <d v="2023-11-22T16:21:52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92"/>
    <d v="2023-11-22T16:21:52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55"/>
    <d v="2023-11-22T16:21:52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94"/>
    <d v="2023-11-22T16:21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58"/>
    <d v="2023-11-22T16:21:52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59"/>
    <d v="2023-11-22T16:21:5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95"/>
    <d v="2023-11-22T16:21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60"/>
    <d v="2023-11-22T16:21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98"/>
    <d v="2023-11-22T16:21:52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61"/>
    <d v="2023-11-22T16:21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61"/>
    <d v="2023-11-22T16:21:52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2"/>
    <d v="2023-11-22T16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91"/>
    <d v="2023-11-22T16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4"/>
    <d v="2023-11-22T16:21:45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5"/>
    <d v="2023-11-22T16:21:45"/>
    <n v="0"/>
    <m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6"/>
    <d v="2023-11-22T16:21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7"/>
    <d v="2023-11-22T16:21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8"/>
    <d v="2023-11-22T16:21:45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2"/>
    <d v="2023-11-22T16:21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52"/>
    <d v="2023-11-22T16:17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92"/>
    <d v="2023-11-22T16:17:33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91"/>
    <d v="2023-11-22T16:20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6"/>
    <d v="2023-11-22T16:20:41"/>
    <n v="1788"/>
    <m/>
    <n v="1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34"/>
    <d v="2023-11-22T16:20:41"/>
    <n v="1796"/>
    <m/>
    <n v="1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89"/>
    <d v="2023-11-22T16:20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35"/>
    <d v="2023-11-22T16:20:41"/>
    <n v="2422"/>
    <m/>
    <n v="2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91"/>
    <d v="2023-11-22T16:2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13"/>
    <d v="2023-11-22T17:17:3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126"/>
    <d v="2023-11-22T17:17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78"/>
    <d v="2023-11-22T17:17:39"/>
    <n v="357"/>
    <n v="357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79"/>
    <d v="2023-11-22T17:17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16"/>
    <d v="2023-11-22T17:17:3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19"/>
    <d v="2023-11-22T17:17:3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182"/>
    <d v="2023-11-22T17:17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82"/>
    <d v="2023-11-22T17:17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6"/>
    <d v="2023-11-22T13:04:4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9"/>
    <d v="2023-11-22T13:04:43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20"/>
    <d v="2023-11-22T13:04:43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21"/>
    <d v="2023-11-22T13:04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54"/>
    <d v="2023-11-22T17:17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82"/>
    <d v="2023-11-22T17:17:2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20"/>
    <d v="2023-11-22T17:17:26"/>
    <n v="167"/>
    <n v="167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21"/>
    <d v="2023-11-22T17:17:26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9"/>
    <d v="2023-11-22T13:04:48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20"/>
    <d v="2023-11-22T13:04:48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21"/>
    <d v="2023-11-22T13:04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83"/>
    <d v="2023-11-22T13:04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23"/>
    <d v="2023-11-22T13:04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44"/>
    <d v="2023-11-22T13:04:48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0"/>
    <d v="2023-11-22T13:04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"/>
    <d v="2023-11-22T13:04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9"/>
    <d v="2023-11-21T16:59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30"/>
    <d v="2023-11-21T16:59:55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30"/>
    <d v="2023-11-21T16:59:55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32"/>
    <d v="2023-11-21T16:59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83"/>
    <d v="2023-11-22T13:04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43"/>
    <d v="2023-11-22T13:04:4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44"/>
    <d v="2023-11-22T13:04:43"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0"/>
    <d v="2023-11-22T13:04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43"/>
    <d v="2023-11-21T16:59:55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44"/>
    <d v="2023-11-21T16:59:55"/>
    <n v="3157"/>
    <m/>
    <n v="3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0"/>
    <d v="2023-11-21T16:59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"/>
    <d v="2023-11-21T16:59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2"/>
    <d v="2023-11-21T16:59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7"/>
    <d v="2023-11-21T16:59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84"/>
    <d v="2023-11-21T16:59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85"/>
    <d v="2023-11-21T16:59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8"/>
    <d v="2023-11-21T16:59:55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9"/>
    <d v="2023-11-21T16:59:55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0"/>
    <d v="2023-11-21T16:59:55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2"/>
    <d v="2023-11-21T16:59:55"/>
    <n v="31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6"/>
    <x v="4"/>
    <x v="76"/>
    <x v="129"/>
    <d v="2023-11-21T16:59:5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30"/>
    <d v="2023-11-21T17:00:01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30"/>
    <d v="2023-11-21T17:00:01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31"/>
    <d v="2023-11-21T17:00:01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24"/>
    <d v="2023-11-21T17:00:0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221"/>
    <d v="2023-11-21T17:00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26"/>
    <d v="2023-11-21T17:00:01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35"/>
    <d v="2023-11-21T17:00:01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90"/>
    <d v="2023-11-21T17:00:01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37"/>
    <d v="2023-11-21T17:00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38"/>
    <d v="2023-11-21T17:00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52"/>
    <d v="2023-11-21T17:00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54"/>
    <d v="2023-11-21T17:00:01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31"/>
    <d v="2023-11-21T17:00:01"/>
    <n v="0"/>
    <m/>
    <m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92"/>
    <d v="2023-11-21T17:00:01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55"/>
    <d v="2023-11-21T17:00:01"/>
    <n v="0"/>
    <m/>
    <m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94"/>
    <d v="2023-11-21T17:00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58"/>
    <d v="2023-11-21T17:00:01"/>
    <n v="0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59"/>
    <d v="2023-11-21T17:00:0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95"/>
    <d v="2023-11-21T17:0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27"/>
    <d v="2023-11-21T17:0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97"/>
    <d v="2023-11-21T17:00:0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98"/>
    <d v="2023-11-21T17:00:01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61"/>
    <d v="2023-11-21T17:00:01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62"/>
    <d v="2023-11-21T17:00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56"/>
    <d v="2023-11-21T17:0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67"/>
    <d v="2023-11-21T17:00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02"/>
    <d v="2023-11-21T17:00:0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70"/>
    <d v="2023-11-21T17:00:0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03"/>
    <d v="2023-11-21T17:0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04"/>
    <d v="2023-11-21T17:0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72"/>
    <d v="2023-11-21T17:00:0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39"/>
    <d v="2023-11-21T17:00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75"/>
    <d v="2023-11-21T17:0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75"/>
    <d v="2023-11-21T17:0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3"/>
    <d v="2023-11-21T17:00:01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26"/>
    <d v="2023-11-21T17:00:01"/>
    <n v="312"/>
    <m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78"/>
    <d v="2023-11-21T17:0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6"/>
    <d v="2023-11-21T17:00:01"/>
    <n v="290"/>
    <m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8"/>
    <d v="2023-11-21T17:00:0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9"/>
    <d v="2023-11-21T17:00:01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50"/>
    <d v="2023-11-21T17:00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20"/>
    <d v="2023-11-21T17:00:01"/>
    <n v="318"/>
    <m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23"/>
    <d v="2023-11-21T17:00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43"/>
    <d v="2023-11-21T17:00:0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6"/>
    <d v="2023-11-21T17:00:01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8"/>
    <d v="2023-11-21T17:00:0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9"/>
    <d v="2023-11-21T17:00:01"/>
    <n v="290"/>
    <n v="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47"/>
    <d v="2023-11-21T17:00:0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7"/>
    <x v="4"/>
    <x v="77"/>
    <x v="10"/>
    <d v="2023-11-21T17:00:01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30"/>
    <d v="2023-11-21T17:00:05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31"/>
    <d v="2023-11-21T17:00:05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32"/>
    <d v="2023-11-21T17:0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34"/>
    <d v="2023-11-21T17:00:05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35"/>
    <d v="2023-11-21T17:00:0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38"/>
    <d v="2023-11-21T17:00:0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92"/>
    <d v="2023-11-21T17:00:0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54"/>
    <d v="2023-11-21T17:00:05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92"/>
    <d v="2023-11-21T17:00:05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55"/>
    <d v="2023-11-21T17:00:05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56"/>
    <d v="2023-11-21T17:00:05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94"/>
    <d v="2023-11-21T17:00:0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58"/>
    <d v="2023-11-21T17:00:05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59"/>
    <d v="2023-11-21T17:00:0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97"/>
    <d v="2023-11-21T17:00:0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98"/>
    <d v="2023-11-21T17:00:05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61"/>
    <d v="2023-11-21T17:00:0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36"/>
    <d v="2023-11-21T17:00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71"/>
    <d v="2023-11-21T17:00:0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03"/>
    <d v="2023-11-21T17:00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69"/>
    <d v="2023-11-21T17:00:0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75"/>
    <d v="2023-11-21T17:00:0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3"/>
    <d v="2023-11-21T17:00:05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5"/>
    <d v="2023-11-21T17:00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6"/>
    <d v="2023-11-21T17:00:05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7"/>
    <d v="2023-11-21T17:00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8"/>
    <d v="2023-11-21T17:00:05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9"/>
    <d v="2023-11-21T17:00:05"/>
    <n v="211"/>
    <m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20"/>
    <d v="2023-11-21T17:00:05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23"/>
    <d v="2023-11-21T17:00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43"/>
    <d v="2023-11-21T17:00:05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44"/>
    <d v="2023-11-21T17:00:05"/>
    <n v="731"/>
    <m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0"/>
    <d v="2023-11-21T17:00:0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"/>
    <d v="2023-11-21T17:00:0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2"/>
    <d v="2023-11-21T17:00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19"/>
    <d v="2023-11-21T17:00:0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6"/>
    <d v="2023-11-21T17:00:05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7"/>
    <d v="2023-11-21T17:00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8"/>
    <d v="2023-11-21T17:00:05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9"/>
    <d v="2023-11-21T17:00:05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47"/>
    <d v="2023-11-21T17:00:05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0"/>
    <d v="2023-11-21T17:00:05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60"/>
    <d v="2023-11-21T17:00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2"/>
    <d v="2023-11-21T17:00:05"/>
    <n v="72"/>
    <n v="7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8"/>
    <x v="4"/>
    <x v="78"/>
    <x v="129"/>
    <d v="2023-11-21T17:00:0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9"/>
    <d v="2023-11-21T17:01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30"/>
    <d v="2023-11-21T17:01:23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0"/>
    <d v="2023-11-21T17:01:23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1"/>
    <d v="2023-11-21T17:01:23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4"/>
    <d v="2023-11-21T17:01:2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2"/>
    <d v="2023-11-21T17:01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91"/>
    <d v="2023-11-21T17:0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4"/>
    <d v="2023-11-21T17:01:23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5"/>
    <d v="2023-11-21T17:01:23"/>
    <n v="0"/>
    <m/>
    <m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6"/>
    <d v="2023-11-21T17:01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7"/>
    <d v="2023-11-21T17:01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8"/>
    <d v="2023-11-21T17:01:23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2"/>
    <d v="2023-11-21T17:01:2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3"/>
    <d v="2023-11-21T17:01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4"/>
    <d v="2023-11-21T17:01:23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31"/>
    <d v="2023-11-21T17:01:23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92"/>
    <d v="2023-11-21T17:01:23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32"/>
    <d v="2023-11-21T17:0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5"/>
    <d v="2023-11-21T17:01:23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6"/>
    <d v="2023-11-21T17:01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37"/>
    <d v="2023-11-21T17:01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94"/>
    <d v="2023-11-21T17:01:2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7"/>
    <d v="2023-11-21T17:01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8"/>
    <d v="2023-11-21T17:01:23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9"/>
    <d v="2023-11-21T17:01:2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95"/>
    <d v="2023-11-21T17:01:23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8"/>
    <d v="2023-11-21T17:01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60"/>
    <d v="2023-11-21T17:0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97"/>
    <d v="2023-11-21T17:01:23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98"/>
    <d v="2023-11-21T17:01:23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61"/>
    <d v="2023-11-21T17:01:23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62"/>
    <d v="2023-11-21T17:01:2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63"/>
    <d v="2023-11-21T17:01:2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64"/>
    <d v="2023-11-21T17:01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42"/>
    <d v="2023-11-21T17:01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36"/>
    <d v="2023-11-21T17:01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02"/>
    <d v="2023-11-21T17:01:23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71"/>
    <d v="2023-11-21T17:01:23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03"/>
    <d v="2023-11-21T17:01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04"/>
    <d v="2023-11-21T17:0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36"/>
    <d v="2023-11-21T17:0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72"/>
    <d v="2023-11-21T17:01:2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73"/>
    <d v="2023-11-21T17:01:2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38"/>
    <d v="2023-11-21T17:01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39"/>
    <d v="2023-11-21T17:01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75"/>
    <d v="2023-11-21T17:01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06"/>
    <d v="2023-11-21T17:01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3"/>
    <d v="2023-11-21T17:01:23"/>
    <n v="252"/>
    <m/>
    <n v="252"/>
    <m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04"/>
    <d v="2023-11-21T17:01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79"/>
    <d v="2023-11-21T17:01:2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4"/>
    <d v="2023-11-21T17:01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80"/>
    <d v="2023-11-21T17:01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5"/>
    <d v="2023-11-21T17:01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41"/>
    <d v="2023-11-21T17:01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07"/>
    <d v="2023-11-21T17:01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6"/>
    <d v="2023-11-21T17:01:23"/>
    <n v="477"/>
    <m/>
    <n v="477"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9"/>
    <d v="2023-11-21T17:01:23"/>
    <n v="453"/>
    <m/>
    <n v="453"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82"/>
    <d v="2023-11-21T17:0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0"/>
    <d v="2023-11-21T17:01:23"/>
    <n v="535"/>
    <m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1"/>
    <d v="2023-11-21T17:01:2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83"/>
    <d v="2023-11-21T17:01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3"/>
    <d v="2023-11-21T17:01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43"/>
    <d v="2023-11-21T17:01:23"/>
    <n v="232"/>
    <m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44"/>
    <d v="2023-11-21T17:01:23"/>
    <n v="917"/>
    <m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0"/>
    <d v="2023-11-21T17:01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"/>
    <d v="2023-11-21T17:01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2"/>
    <d v="2023-11-21T17:01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3"/>
    <d v="2023-11-21T17:01:23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19"/>
    <d v="2023-11-21T17:01:2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22"/>
    <d v="2023-11-21T17:01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5"/>
    <d v="2023-11-21T17:01:2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6"/>
    <d v="2023-11-21T17:01:23"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25"/>
    <d v="2023-11-21T17:01:2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7"/>
    <d v="2023-11-21T17:01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84"/>
    <d v="2023-11-21T17:01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85"/>
    <d v="2023-11-21T17:01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8"/>
    <d v="2023-11-21T17:01:23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9"/>
    <d v="2023-11-21T17:01:23"/>
    <n v="477"/>
    <n v="0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6"/>
    <x v="2"/>
    <x v="146"/>
    <x v="10"/>
    <d v="2023-11-21T17:01:23"/>
    <n v="453"/>
    <n v="0"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9"/>
    <d v="2023-11-21T17:0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30"/>
    <d v="2023-11-21T17:01:27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0"/>
    <d v="2023-11-21T17:01:2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1"/>
    <d v="2023-11-21T17:01:27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4"/>
    <d v="2023-11-21T17:01:27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2"/>
    <d v="2023-11-21T17:01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52"/>
    <d v="2023-11-21T17:01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90"/>
    <d v="2023-11-21T17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4"/>
    <d v="2023-11-21T17:01:27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5"/>
    <d v="2023-11-21T17:01:27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97"/>
    <d v="2023-11-21T17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90"/>
    <d v="2023-11-21T17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6"/>
    <d v="2023-11-21T17:01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7"/>
    <d v="2023-11-21T17:01:2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8"/>
    <d v="2023-11-21T17:01:27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2"/>
    <d v="2023-11-21T17:01:2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3"/>
    <d v="2023-11-21T17:01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4"/>
    <d v="2023-11-21T17:01:27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31"/>
    <d v="2023-11-21T17:01:27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92"/>
    <d v="2023-11-21T17:01:2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34"/>
    <d v="2023-11-21T17:01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5"/>
    <d v="2023-11-21T17:01:27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6"/>
    <d v="2023-11-21T17:01:27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37"/>
    <d v="2023-11-21T17:01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94"/>
    <d v="2023-11-21T17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7"/>
    <d v="2023-11-21T17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35"/>
    <d v="2023-11-21T17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8"/>
    <d v="2023-11-21T17:01:27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59"/>
    <d v="2023-11-21T17:01:2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95"/>
    <d v="2023-11-21T17:01:27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8"/>
    <d v="2023-11-21T17:01:2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60"/>
    <d v="2023-11-21T17:01:2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97"/>
    <d v="2023-11-21T17:01:2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98"/>
    <d v="2023-11-21T17:01:27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61"/>
    <d v="2023-11-21T17:01:27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62"/>
    <d v="2023-11-21T17:01:27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63"/>
    <d v="2023-11-21T17:01:2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64"/>
    <d v="2023-11-21T17:01:2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40"/>
    <d v="2023-11-21T17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42"/>
    <d v="2023-11-21T17:01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01"/>
    <d v="2023-11-21T17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02"/>
    <d v="2023-11-21T17:01:2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71"/>
    <d v="2023-11-21T17:01:27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03"/>
    <d v="2023-11-21T17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04"/>
    <d v="2023-11-21T17:01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36"/>
    <d v="2023-11-21T17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72"/>
    <d v="2023-11-21T17:01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73"/>
    <d v="2023-11-21T17:01:2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38"/>
    <d v="2023-11-21T17:01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39"/>
    <d v="2023-11-21T17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75"/>
    <d v="2023-11-21T17:01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06"/>
    <d v="2023-11-21T17:01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3"/>
    <d v="2023-11-21T17:01:27"/>
    <n v="190"/>
    <n v="0"/>
    <n v="190"/>
    <n v="0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26"/>
    <d v="2023-11-21T17:01:27"/>
    <n v="63"/>
    <n v="0"/>
    <n v="63"/>
    <n v="0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11"/>
    <d v="2023-11-21T17:01:27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07"/>
    <d v="2023-11-21T17:01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6"/>
    <d v="2023-11-21T17:01:27"/>
    <n v="201"/>
    <n v="0"/>
    <n v="201"/>
    <n v="0"/>
    <n v="2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9"/>
    <d v="2023-11-21T17:01:27"/>
    <n v="199"/>
    <n v="0"/>
    <n v="199"/>
    <n v="0"/>
    <n v="1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50"/>
    <d v="2023-11-21T17:01:27"/>
    <n v="10"/>
    <n v="0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0"/>
    <d v="2023-11-21T17:01:27"/>
    <n v="674"/>
    <n v="0"/>
    <n v="674"/>
    <n v="0"/>
    <n v="6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43"/>
    <d v="2023-11-21T17:01:27"/>
    <n v="140"/>
    <n v="0"/>
    <n v="140"/>
    <n v="0"/>
    <n v="1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44"/>
    <d v="2023-11-21T17:01:27"/>
    <n v="667"/>
    <n v="0"/>
    <n v="667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0"/>
    <d v="2023-11-21T17:01:27"/>
    <n v="36"/>
    <n v="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46"/>
    <d v="2023-11-21T17:01:2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"/>
    <d v="2023-11-21T17:01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2"/>
    <d v="2023-11-21T17:01:2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3"/>
    <d v="2023-11-21T17:01:27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18"/>
    <d v="2023-11-21T17:01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19"/>
    <d v="2023-11-21T17:01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6"/>
    <d v="2023-11-21T17:01:27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84"/>
    <d v="2023-11-21T17:01:2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85"/>
    <d v="2023-11-21T17:01:2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8"/>
    <d v="2023-11-21T17:01:27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9"/>
    <d v="2023-11-21T17:01:27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0"/>
    <d v="2023-11-21T17:01:27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1"/>
    <d v="2023-11-21T17:01:27"/>
    <n v="12"/>
    <n v="5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"/>
    <x v="2"/>
    <x v="11"/>
    <x v="12"/>
    <d v="2023-11-21T17:01:27"/>
    <n v="48"/>
    <n v="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9"/>
    <d v="2023-11-21T17:01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0"/>
    <d v="2023-11-21T17:01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0"/>
    <d v="2023-11-21T17:01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1"/>
    <d v="2023-11-21T17:01:30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4"/>
    <d v="2023-11-21T17:01:30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2"/>
    <d v="2023-11-21T17:01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4"/>
    <d v="2023-11-21T17:01:30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88"/>
    <d v="2023-11-21T17:0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5"/>
    <d v="2023-11-21T17:01:30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0"/>
    <d v="2023-11-21T17:01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6"/>
    <d v="2023-11-21T17:01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91"/>
    <d v="2023-11-21T17:01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7"/>
    <d v="2023-11-21T17:01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8"/>
    <d v="2023-11-21T17:01:30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2"/>
    <d v="2023-11-21T17:01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3"/>
    <d v="2023-11-21T17:01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4"/>
    <d v="2023-11-21T17:01:3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1"/>
    <d v="2023-11-21T17:0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92"/>
    <d v="2023-11-21T17:01:30"/>
    <n v="0"/>
    <m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2"/>
    <d v="2023-11-21T17:0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3"/>
    <d v="2023-11-21T17:0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4"/>
    <d v="2023-11-21T17:0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5"/>
    <d v="2023-11-21T17:01:30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6"/>
    <d v="2023-11-21T17:01:30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94"/>
    <d v="2023-11-21T17:01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7"/>
    <d v="2023-11-21T17:01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5"/>
    <d v="2023-11-21T17:01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8"/>
    <d v="2023-11-21T17:01:30"/>
    <n v="0"/>
    <m/>
    <m/>
    <n v="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9"/>
    <d v="2023-11-21T17:01:3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95"/>
    <d v="2023-11-21T17:01:30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8"/>
    <d v="2023-11-21T17:01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60"/>
    <d v="2023-11-21T17:01:3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97"/>
    <d v="2023-11-21T17:01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98"/>
    <d v="2023-11-21T17:0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61"/>
    <d v="2023-11-21T17:01:30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62"/>
    <d v="2023-11-21T17:01:30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63"/>
    <d v="2023-11-21T17:01:3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64"/>
    <d v="2023-11-21T17:01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42"/>
    <d v="2023-11-21T17:01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6"/>
    <d v="2023-11-21T17:01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02"/>
    <d v="2023-11-21T17:01:30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71"/>
    <d v="2023-11-21T17:01:30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03"/>
    <d v="2023-11-21T17:01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04"/>
    <d v="2023-11-21T17:01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72"/>
    <d v="2023-11-21T17:01:3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38"/>
    <d v="2023-11-21T17:01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39"/>
    <d v="2023-11-21T17:0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75"/>
    <d v="2023-11-21T17:01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06"/>
    <d v="2023-11-21T17:0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07"/>
    <d v="2023-11-21T17:01:30"/>
    <n v="7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41"/>
    <d v="2023-11-21T17:01:30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08"/>
    <d v="2023-11-21T17:01:30"/>
    <n v="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77"/>
    <d v="2023-11-21T17:01:3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42"/>
    <d v="2023-11-21T17:01:3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43"/>
    <d v="2023-11-21T17:01:3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10"/>
    <d v="2023-11-21T17:01:30"/>
    <n v="29"/>
    <m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3"/>
    <d v="2023-11-21T17:01:30"/>
    <n v="325"/>
    <m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78"/>
    <d v="2023-11-21T17:01:30"/>
    <n v="359"/>
    <m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59"/>
    <d v="2023-11-21T17:01:30"/>
    <n v="25"/>
    <m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79"/>
    <d v="2023-11-21T17:01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5"/>
    <d v="2023-11-21T17:01:30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6"/>
    <d v="2023-11-21T17:01:30"/>
    <n v="430"/>
    <m/>
    <n v="430"/>
    <n v="0"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7"/>
    <d v="2023-11-21T17:01:30"/>
    <n v="19"/>
    <m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8"/>
    <d v="2023-11-21T17:01:30"/>
    <n v="11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47"/>
    <d v="2023-11-21T17:01:30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9"/>
    <d v="2023-11-21T17:01:30"/>
    <n v="256"/>
    <m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0"/>
    <d v="2023-11-21T17:01:30"/>
    <n v="1148"/>
    <m/>
    <n v="1148"/>
    <n v="0"/>
    <n v="1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83"/>
    <d v="2023-11-21T17:01:30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3"/>
    <d v="2023-11-21T17:01:30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43"/>
    <d v="2023-11-21T17:01:30"/>
    <n v="44"/>
    <m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44"/>
    <d v="2023-11-21T17:01:30"/>
    <n v="1390"/>
    <m/>
    <n v="1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0"/>
    <d v="2023-11-21T17:01:3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46"/>
    <d v="2023-11-21T17:01:30"/>
    <n v="7"/>
    <m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"/>
    <d v="2023-11-21T17:01:30"/>
    <n v="18"/>
    <m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2"/>
    <d v="2023-11-21T17:01:30"/>
    <n v="11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3"/>
    <d v="2023-11-21T17:01:30"/>
    <n v="76"/>
    <m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11"/>
    <d v="2023-11-21T17:01:30"/>
    <n v="28"/>
    <m/>
    <n v="2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16"/>
    <d v="2023-11-21T17:01:30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18"/>
    <d v="2023-11-21T17:01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19"/>
    <d v="2023-11-21T17:01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20"/>
    <d v="2023-11-21T17:01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5"/>
    <d v="2023-11-21T17:01:3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24"/>
    <d v="2023-11-21T17:01:3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6"/>
    <d v="2023-11-21T17:01:30"/>
    <n v="684"/>
    <n v="0"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85"/>
    <d v="2023-11-21T17:01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7"/>
    <d v="2023-11-21T17:01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8"/>
    <d v="2023-11-21T17:01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9"/>
    <d v="2023-11-21T17:01:30"/>
    <n v="430"/>
    <n v="0"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47"/>
    <d v="2023-11-21T17:01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0"/>
    <d v="2023-11-21T17:01:30"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60"/>
    <d v="2023-11-21T17:01:3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48"/>
    <d v="2023-11-21T17:01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1"/>
    <d v="2023-11-21T17:01:3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"/>
    <x v="2"/>
    <x v="5"/>
    <x v="12"/>
    <d v="2023-11-21T17:01:30"/>
    <n v="63"/>
    <n v="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29"/>
    <d v="2023-11-21T17:02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1"/>
    <d v="2023-11-21T17:02:35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24"/>
    <d v="2023-11-21T17:02:35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2"/>
    <d v="2023-11-21T17:02:3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48"/>
    <d v="2023-11-21T17:02:3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4"/>
    <d v="2023-11-21T17:02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8"/>
    <d v="2023-11-21T17:02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49"/>
    <d v="2023-11-21T17:02:35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5"/>
    <d v="2023-11-21T17:02:35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0"/>
    <d v="2023-11-21T17:02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1"/>
    <d v="2023-11-21T17:02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6"/>
    <d v="2023-11-21T17:02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7"/>
    <d v="2023-11-21T17:02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8"/>
    <d v="2023-11-21T17:02:3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9"/>
    <d v="2023-11-21T17:02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2"/>
    <d v="2023-11-21T17:02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3"/>
    <d v="2023-11-21T17:02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4"/>
    <d v="2023-11-21T17:02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5"/>
    <d v="2023-11-21T17:02:3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6"/>
    <d v="2023-11-21T17:02:35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8"/>
    <d v="2023-11-21T17:02:35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59"/>
    <d v="2023-11-21T17:02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95"/>
    <d v="2023-11-21T17:02:35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96"/>
    <d v="2023-11-21T17:02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28"/>
    <d v="2023-11-21T17:0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0"/>
    <d v="2023-11-21T17:02:35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98"/>
    <d v="2023-11-21T17:02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1"/>
    <d v="2023-11-21T17:02:3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2"/>
    <d v="2023-11-21T17:02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3"/>
    <d v="2023-11-21T17:02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4"/>
    <d v="2023-11-21T17:02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5"/>
    <d v="2023-11-21T17:02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8"/>
    <d v="2023-11-21T17:0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9"/>
    <d v="2023-11-21T17:02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0"/>
    <d v="2023-11-21T17:02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1"/>
    <d v="2023-11-21T17:02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2"/>
    <d v="2023-11-21T17:02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3"/>
    <d v="2023-11-21T17:02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4"/>
    <d v="2023-11-21T17:02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106"/>
    <d v="2023-11-21T17:0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6"/>
    <d v="2023-11-21T17:02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279"/>
    <d v="2023-11-21T17:02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7"/>
    <d v="2023-11-21T17:02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13"/>
    <d v="2023-11-21T17:02:3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78"/>
    <d v="2023-11-21T17:02:3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0"/>
    <d v="2023-11-21T17:02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127"/>
    <d v="2023-11-21T17:0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1"/>
    <d v="2023-11-21T17:02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16"/>
    <d v="2023-11-21T17:02:3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150"/>
    <d v="2023-11-21T17:0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2"/>
    <d v="2023-11-21T17:0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20"/>
    <d v="2023-11-21T17:02:35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21"/>
    <d v="2023-11-21T17:02:3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3"/>
    <d v="2023-11-21T17:02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23"/>
    <d v="2023-11-21T17:0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43"/>
    <d v="2023-11-21T17:02:3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44"/>
    <d v="2023-11-21T17:02:35"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0"/>
    <d v="2023-11-21T17:02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3"/>
    <d v="2023-11-21T17:02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6"/>
    <d v="2023-11-21T17:02:3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4"/>
    <d v="2023-11-21T17:02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5"/>
    <d v="2023-11-21T17:02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8"/>
    <d v="2023-11-21T17:02:3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9"/>
    <d v="2023-11-21T17:02:3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"/>
    <x v="3"/>
    <x v="6"/>
    <x v="12"/>
    <d v="2023-11-21T17:02:35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9"/>
    <d v="2023-11-21T17:02:3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31"/>
    <d v="2023-11-21T17:02:38"/>
    <n v="553"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4"/>
    <d v="2023-11-21T17:02:38"/>
    <n v="1123"/>
    <m/>
    <n v="1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32"/>
    <d v="2023-11-21T17:02:38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6"/>
    <d v="2023-11-21T17:02:38"/>
    <n v="708"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34"/>
    <d v="2023-11-21T17:02:38"/>
    <n v="708"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88"/>
    <d v="2023-11-21T17:02:3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89"/>
    <d v="2023-11-21T17:02:38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35"/>
    <d v="2023-11-21T17:02:38"/>
    <n v="1101"/>
    <m/>
    <n v="1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0"/>
    <d v="2023-11-21T17:02:3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36"/>
    <d v="2023-11-21T17:02:38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1"/>
    <d v="2023-11-21T17:02:38"/>
    <n v="943"/>
    <m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38"/>
    <d v="2023-11-21T17:02:38"/>
    <n v="625"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92"/>
    <d v="2023-11-21T17:02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52"/>
    <d v="2023-11-21T17:02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54"/>
    <d v="2023-11-21T17:02:38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2"/>
    <d v="2023-11-21T17:02:38"/>
    <n v="950"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3"/>
    <d v="2023-11-21T17:02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55"/>
    <d v="2023-11-21T17:02:38"/>
    <n v="534"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56"/>
    <d v="2023-11-21T17:02:38"/>
    <n v="1153"/>
    <m/>
    <n v="1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4"/>
    <d v="2023-11-21T17:02:3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58"/>
    <d v="2023-11-21T17:02:38"/>
    <n v="1381"/>
    <m/>
    <n v="1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59"/>
    <d v="2023-11-21T17:02:38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5"/>
    <d v="2023-11-21T17:02:38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6"/>
    <d v="2023-11-21T17:02:3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8"/>
    <d v="2023-11-21T17:02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60"/>
    <d v="2023-11-21T17:02:38"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8"/>
    <d v="2023-11-21T17:02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61"/>
    <d v="2023-11-21T17:02:38"/>
    <n v="875"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62"/>
    <d v="2023-11-21T17:02:38"/>
    <n v="424"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9"/>
    <d v="2023-11-21T17:02:3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0"/>
    <d v="2023-11-21T17:02:3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63"/>
    <d v="2023-11-21T17:02:38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64"/>
    <d v="2023-11-21T17:02:3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1"/>
    <d v="2023-11-21T17:02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2"/>
    <d v="2023-11-21T17:02:38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70"/>
    <d v="2023-11-21T17:02:38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4"/>
    <d v="2023-11-21T17:02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38"/>
    <d v="2023-11-21T17:02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72"/>
    <d v="2023-11-21T17:02:38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5"/>
    <d v="2023-11-21T17:02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75"/>
    <d v="2023-11-21T17:02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6"/>
    <d v="2023-11-21T17:02:3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7"/>
    <d v="2023-11-21T17:02:38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8"/>
    <d v="2023-11-21T17:02:3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77"/>
    <d v="2023-11-21T17:02:3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9"/>
    <d v="2023-11-21T17:02:3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0"/>
    <d v="2023-11-21T17:02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3"/>
    <d v="2023-11-21T17:02:38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78"/>
    <d v="2023-11-21T17:02:38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5"/>
    <d v="2023-11-21T17:02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05"/>
    <d v="2023-11-21T17:02:38"/>
    <n v="15"/>
    <m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40"/>
    <d v="2023-11-21T17:02:38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12"/>
    <d v="2023-11-21T17:02:38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07"/>
    <d v="2023-11-21T17:02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6"/>
    <d v="2023-11-21T17:02:38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8"/>
    <d v="2023-11-21T17:02:3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9"/>
    <d v="2023-11-21T17:02:38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0"/>
    <d v="2023-11-21T17:02:38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3"/>
    <d v="2023-11-21T17:02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43"/>
    <d v="2023-11-21T17:02:38"/>
    <n v="55"/>
    <m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44"/>
    <d v="2023-11-21T17:02:38"/>
    <n v="455"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0"/>
    <d v="2023-11-21T17:02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"/>
    <d v="2023-11-21T17:02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2"/>
    <d v="2023-11-21T17:02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3"/>
    <d v="2023-11-21T17:02:3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1"/>
    <d v="2023-11-21T17:02:38"/>
    <n v="9"/>
    <m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45"/>
    <d v="2023-11-21T17:02:38"/>
    <n v="2900"/>
    <n v="0"/>
    <n v="2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2"/>
    <d v="2023-11-21T17:02:38"/>
    <n v="5600"/>
    <n v="0"/>
    <n v="5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3"/>
    <d v="2023-11-21T17:02:38"/>
    <n v="1365"/>
    <n v="0"/>
    <n v="1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4"/>
    <d v="2023-11-21T17:02:38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5"/>
    <d v="2023-11-21T17:02:38"/>
    <n v="528"/>
    <n v="0"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4"/>
    <d v="2023-11-21T17:02:3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46"/>
    <d v="2023-11-21T17:02:38"/>
    <n v="2684"/>
    <n v="0"/>
    <n v="2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6"/>
    <d v="2023-11-21T17:02:3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7"/>
    <d v="2023-11-21T17:02:3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8"/>
    <d v="2023-11-21T17:02:3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19"/>
    <d v="2023-11-21T17:02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20"/>
    <d v="2023-11-21T17:02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21"/>
    <d v="2023-11-21T17:02:3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22"/>
    <d v="2023-11-21T17:02:3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23"/>
    <d v="2023-11-21T17:02:3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24"/>
    <d v="2023-11-21T17:02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6"/>
    <d v="2023-11-21T17:02:38"/>
    <n v="388"/>
    <n v="0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7"/>
    <d v="2023-11-21T17:02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84"/>
    <d v="2023-11-21T17:02:3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85"/>
    <d v="2023-11-21T17:02:38"/>
    <n v="34"/>
    <n v="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8"/>
    <d v="2023-11-21T17:02:3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9"/>
    <d v="2023-11-21T17:02:38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47"/>
    <d v="2023-11-21T17:02:38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"/>
    <x v="5"/>
    <x v="8"/>
    <x v="10"/>
    <d v="2023-11-21T17:02:38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31"/>
    <d v="2023-11-21T17:02:4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4"/>
    <d v="2023-11-21T17:02:42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32"/>
    <d v="2023-11-21T17:0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6"/>
    <d v="2023-11-21T17:02:42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34"/>
    <d v="2023-11-21T17:02:42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35"/>
    <d v="2023-11-21T17:02:42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38"/>
    <d v="2023-11-21T17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54"/>
    <d v="2023-11-21T17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92"/>
    <d v="2023-11-21T17:02:4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55"/>
    <d v="2023-11-21T17:02:4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56"/>
    <d v="2023-11-21T17:02:42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58"/>
    <d v="2023-11-21T17:02:42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59"/>
    <d v="2023-11-21T17:02:4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95"/>
    <d v="2023-11-21T17:02:42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7"/>
    <d v="2023-11-21T17:02:4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8"/>
    <d v="2023-11-21T17:0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60"/>
    <d v="2023-11-21T17:02:42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61"/>
    <d v="2023-11-21T17:02:42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62"/>
    <d v="2023-11-21T17:02:42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64"/>
    <d v="2023-11-21T17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68"/>
    <d v="2023-11-21T17:0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02"/>
    <d v="2023-11-21T17:02:4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70"/>
    <d v="2023-11-21T17:02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38"/>
    <d v="2023-11-21T17:02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72"/>
    <d v="2023-11-21T17:02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03"/>
    <d v="2023-11-21T17:02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75"/>
    <d v="2023-11-21T17:02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77"/>
    <d v="2023-11-21T17:02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09"/>
    <d v="2023-11-21T17:02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3"/>
    <d v="2023-11-21T17:02:42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26"/>
    <d v="2023-11-21T17:02:4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78"/>
    <d v="2023-11-21T17:02:4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79"/>
    <d v="2023-11-21T17:02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80"/>
    <d v="2023-11-21T17:02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11"/>
    <d v="2023-11-21T17:02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07"/>
    <d v="2023-11-21T17:0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6"/>
    <d v="2023-11-21T17:02:42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8"/>
    <d v="2023-11-21T17:02:4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9"/>
    <d v="2023-11-21T17:02:42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54"/>
    <d v="2023-11-21T17:02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82"/>
    <d v="2023-11-21T17:02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0"/>
    <d v="2023-11-21T17:02:42"/>
    <n v="364"/>
    <m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1"/>
    <d v="2023-11-21T17:02:4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44"/>
    <d v="2023-11-21T17:02:42"/>
    <n v="499"/>
    <m/>
    <n v="49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0"/>
    <d v="2023-11-21T17:02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"/>
    <d v="2023-11-21T17:02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2"/>
    <d v="2023-11-21T17:02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3"/>
    <d v="2023-11-21T17:02:4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17"/>
    <d v="2023-11-21T17:02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18"/>
    <d v="2023-11-21T17:02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21"/>
    <d v="2023-11-21T17:0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22"/>
    <d v="2023-11-21T17:0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23"/>
    <d v="2023-11-21T17:02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5"/>
    <d v="2023-11-21T17:02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6"/>
    <d v="2023-11-21T17:02:42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84"/>
    <d v="2023-11-21T17:02:4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85"/>
    <d v="2023-11-21T17:02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9"/>
    <d v="2023-11-21T17:02:42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47"/>
    <d v="2023-11-21T17:02:4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0"/>
    <d v="2023-11-21T17:02:42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4"/>
    <x v="12"/>
    <x v="74"/>
    <x v="12"/>
    <d v="2023-11-21T17:02:42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9"/>
    <d v="2023-11-21T17:03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30"/>
    <d v="2023-11-21T17:03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30"/>
    <d v="2023-11-21T17:03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31"/>
    <d v="2023-11-21T17:03:4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4"/>
    <d v="2023-11-21T17:03:46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32"/>
    <d v="2023-11-21T17:03:46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91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6"/>
    <d v="2023-11-21T17:03:4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34"/>
    <d v="2023-11-21T17:03:4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35"/>
    <d v="2023-11-21T17:03:46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0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1"/>
    <d v="2023-11-21T17:03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38"/>
    <d v="2023-11-21T17:03:46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52"/>
    <d v="2023-11-21T17:03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53"/>
    <d v="2023-11-21T17:03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2"/>
    <d v="2023-11-21T17:03:46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32"/>
    <d v="2023-11-21T17:0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33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34"/>
    <d v="2023-11-21T17:03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34"/>
    <d v="2023-11-21T17:03:46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56"/>
    <d v="2023-11-21T17:03:46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4"/>
    <d v="2023-11-21T17:0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57"/>
    <d v="2023-11-21T17:03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35"/>
    <d v="2023-11-21T17:03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58"/>
    <d v="2023-11-21T17:03:46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59"/>
    <d v="2023-11-21T17:0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35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80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5"/>
    <d v="2023-11-21T17:03:46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8"/>
    <d v="2023-11-21T17:03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0"/>
    <d v="2023-11-21T17:03:4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7"/>
    <d v="2023-11-21T17:03:46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55"/>
    <d v="2023-11-21T17:03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1"/>
    <d v="2023-11-21T17:03:46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2"/>
    <d v="2023-11-21T17:03:46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9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00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3"/>
    <d v="2023-11-21T17:03:4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4"/>
    <d v="2023-11-21T17:0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5"/>
    <d v="2023-11-21T17:03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41"/>
    <d v="2023-11-21T17:03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42"/>
    <d v="2023-11-21T17:0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8"/>
    <d v="2023-11-21T17:03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9"/>
    <d v="2023-11-21T17:0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02"/>
    <d v="2023-11-21T17:03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70"/>
    <d v="2023-11-21T17:03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03"/>
    <d v="2023-11-21T17:0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04"/>
    <d v="2023-11-21T17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72"/>
    <d v="2023-11-21T17:03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73"/>
    <d v="2023-11-21T17:0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39"/>
    <d v="2023-11-21T17:0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75"/>
    <d v="2023-11-21T17:0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06"/>
    <d v="2023-11-21T17:0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09"/>
    <d v="2023-11-21T17:03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3"/>
    <d v="2023-11-21T17:03:46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26"/>
    <d v="2023-11-21T17:03:4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04"/>
    <d v="2023-11-21T17:03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59"/>
    <d v="2023-11-21T17:03:4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5"/>
    <d v="2023-11-21T17:03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80"/>
    <d v="2023-11-21T17:03:46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06"/>
    <d v="2023-11-21T17:03:4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07"/>
    <d v="2023-11-21T17:03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6"/>
    <d v="2023-11-21T17:03:46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7"/>
    <d v="2023-11-21T17:03:4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9"/>
    <d v="2023-11-21T17:03:46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54"/>
    <d v="2023-11-21T17:03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50"/>
    <d v="2023-11-21T17:03:4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82"/>
    <d v="2023-11-21T17:03:4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0"/>
    <d v="2023-11-21T17:03:46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1"/>
    <d v="2023-11-21T17:03:4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83"/>
    <d v="2023-11-21T17:03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3"/>
    <d v="2023-11-21T17:03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43"/>
    <d v="2023-11-21T17:03:46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44"/>
    <d v="2023-11-21T17:03:46"/>
    <n v="521"/>
    <m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0"/>
    <d v="2023-11-21T17:03:4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"/>
    <d v="2023-11-21T17:03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2"/>
    <d v="2023-11-21T17:03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3"/>
    <d v="2023-11-21T17:03:46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11"/>
    <d v="2023-11-21T17:03:46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17"/>
    <d v="2023-11-21T17:03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5"/>
    <d v="2023-11-21T17:03:4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6"/>
    <d v="2023-11-21T17:03:46"/>
    <n v="299"/>
    <n v="0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7"/>
    <d v="2023-11-21T17:03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84"/>
    <d v="2023-11-21T17:03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85"/>
    <d v="2023-11-21T17:03:4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8"/>
    <d v="2023-11-21T17:03:46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9"/>
    <d v="2023-11-21T17:03:46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0"/>
    <d v="2023-11-21T17:03:46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60"/>
    <d v="2023-11-21T17:03:4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"/>
    <x v="1"/>
    <x v="4"/>
    <x v="12"/>
    <d v="2023-11-21T17:03:46"/>
    <n v="41"/>
    <n v="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35"/>
    <d v="2023-11-21T17:03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07"/>
    <d v="2023-11-21T17:03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41"/>
    <d v="2023-11-21T17:03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99"/>
    <d v="2023-11-21T17:0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42"/>
    <d v="2023-11-21T17:0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43"/>
    <d v="2023-11-21T17:03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3"/>
    <d v="2023-11-21T17:03:4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26"/>
    <d v="2023-11-21T17:03:4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79"/>
    <d v="2023-11-21T17:03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6"/>
    <d v="2023-11-21T17:03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9"/>
    <d v="2023-11-21T17:03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82"/>
    <d v="2023-11-21T17:03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20"/>
    <d v="2023-11-21T17:03:49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21"/>
    <d v="2023-11-21T17:03:4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83"/>
    <d v="2023-11-21T17:03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3"/>
    <d v="2023-11-21T17:03:4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5"/>
    <d v="2023-11-21T17:03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6"/>
    <d v="2023-11-21T17:03:4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9"/>
    <d v="2023-11-21T17:03:4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0"/>
    <d v="2023-11-21T17:03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7"/>
    <x v="13"/>
    <x v="147"/>
    <x v="12"/>
    <d v="2023-11-21T17:03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08"/>
    <d v="2023-11-21T17:03:5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3"/>
    <d v="2023-11-21T17:03:52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26"/>
    <d v="2023-11-21T17:03:52"/>
    <n v="995"/>
    <m/>
    <n v="995"/>
    <m/>
    <n v="9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78"/>
    <d v="2023-11-21T17:03:5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79"/>
    <d v="2023-11-21T17:03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4"/>
    <d v="2023-11-21T17:0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5"/>
    <d v="2023-11-21T17:0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80"/>
    <d v="2023-11-21T17:03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6"/>
    <d v="2023-11-21T17:03:5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8"/>
    <d v="2023-11-21T17:03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9"/>
    <d v="2023-11-21T17:03:5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20"/>
    <d v="2023-11-21T17:03:52"/>
    <n v="901"/>
    <m/>
    <n v="901"/>
    <m/>
    <n v="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21"/>
    <d v="2023-11-21T17:03:52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83"/>
    <d v="2023-11-21T17:03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23"/>
    <d v="2023-11-21T17:0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43"/>
    <d v="2023-11-21T17:03:52"/>
    <n v="36"/>
    <m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44"/>
    <d v="2023-11-21T17:03:52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0"/>
    <d v="2023-11-21T17:03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3"/>
    <d v="2023-11-21T17:03:52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11"/>
    <d v="2023-11-21T17:03:52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16"/>
    <d v="2023-11-21T17:03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5"/>
    <d v="2023-11-21T17:03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6"/>
    <d v="2023-11-21T17:03:52"/>
    <n v="1108"/>
    <n v="0"/>
    <n v="1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25"/>
    <d v="2023-11-21T17:03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7"/>
    <d v="2023-11-21T17:03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84"/>
    <d v="2023-11-21T17:03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85"/>
    <d v="2023-11-21T17:03:5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8"/>
    <d v="2023-11-21T17:03:5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9"/>
    <d v="2023-11-21T17:03:52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47"/>
    <d v="2023-11-21T17:03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0"/>
    <d v="2023-11-21T17:03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2"/>
    <d v="2023-11-21T17:03:52"/>
    <n v="29"/>
    <n v="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"/>
    <x v="5"/>
    <x v="9"/>
    <x v="129"/>
    <d v="2023-11-21T17:03:5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10"/>
    <d v="2023-11-21T17:0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78"/>
    <d v="2023-11-21T17:05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79"/>
    <d v="2023-11-21T17:05:0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27"/>
    <d v="2023-11-21T17:0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6"/>
    <d v="2023-11-21T17:05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8"/>
    <d v="2023-11-21T17:0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9"/>
    <d v="2023-11-21T17:05:07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54"/>
    <d v="2023-11-21T17:0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82"/>
    <d v="2023-11-21T17:05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20"/>
    <d v="2023-11-21T17:05:07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21"/>
    <d v="2023-11-21T17:05:07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83"/>
    <d v="2023-11-21T17:05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23"/>
    <d v="2023-11-21T17:0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43"/>
    <d v="2023-11-21T17:05:07"/>
    <n v="13"/>
    <m/>
    <n v="13"/>
    <m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44"/>
    <d v="2023-11-21T17:05:07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0"/>
    <d v="2023-11-21T17:05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"/>
    <d v="2023-11-21T17:0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2"/>
    <d v="2023-11-21T17:0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3"/>
    <d v="2023-11-21T17:05:07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5"/>
    <d v="2023-11-21T17:05:0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24"/>
    <d v="2023-11-21T17:05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6"/>
    <d v="2023-11-21T17:05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84"/>
    <d v="2023-11-21T17:05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85"/>
    <d v="2023-11-21T17:0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8"/>
    <d v="2023-11-21T17:05:0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9"/>
    <d v="2023-11-21T17:05:0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47"/>
    <d v="2023-11-21T17:05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0"/>
    <d v="2023-11-21T17:05:07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2"/>
    <d v="2023-11-21T17:05:0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3"/>
    <x v="5"/>
    <x v="53"/>
    <x v="129"/>
    <d v="2023-11-21T17:05:0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9"/>
    <d v="2023-11-21T17:05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30"/>
    <d v="2023-11-21T17:05:1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0"/>
    <d v="2023-11-21T17:05:1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1"/>
    <d v="2023-11-21T17:05:11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4"/>
    <d v="2023-11-21T17:05:11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2"/>
    <d v="2023-11-21T17:0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6"/>
    <d v="2023-11-21T17:05:11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4"/>
    <d v="2023-11-21T17:05:1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5"/>
    <d v="2023-11-21T17:05:11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91"/>
    <d v="2023-11-21T17:05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7"/>
    <d v="2023-11-21T17:05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8"/>
    <d v="2023-11-21T17:05:1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52"/>
    <d v="2023-11-21T17:05:11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54"/>
    <d v="2023-11-21T17:05:11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31"/>
    <d v="2023-11-21T17:05:11"/>
    <n v="0"/>
    <m/>
    <m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92"/>
    <d v="2023-11-21T17:05:11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34"/>
    <d v="2023-11-21T17:05:1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55"/>
    <d v="2023-11-21T17:05:11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94"/>
    <d v="2023-11-21T17:05:1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58"/>
    <d v="2023-11-21T17:05:11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59"/>
    <d v="2023-11-21T17:05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95"/>
    <d v="2023-11-21T17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7"/>
    <d v="2023-11-21T17:05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97"/>
    <d v="2023-11-21T17:05:11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98"/>
    <d v="2023-11-21T17:05:11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61"/>
    <d v="2023-11-21T17:05:11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62"/>
    <d v="2023-11-21T17:05:1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64"/>
    <d v="2023-11-21T17:0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66"/>
    <d v="2023-11-21T17:0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36"/>
    <d v="2023-11-21T17:05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02"/>
    <d v="2023-11-21T17:05:1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70"/>
    <d v="2023-11-21T17:05:1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03"/>
    <d v="2023-11-21T17:0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04"/>
    <d v="2023-11-21T17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72"/>
    <d v="2023-11-21T17:05:1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75"/>
    <d v="2023-11-21T17:0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69"/>
    <d v="2023-11-21T17:05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75"/>
    <d v="2023-11-21T17:05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77"/>
    <d v="2023-11-21T17:05:1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09"/>
    <d v="2023-11-21T17:0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3"/>
    <d v="2023-11-21T17:05:11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5"/>
    <d v="2023-11-21T17:05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6"/>
    <d v="2023-11-21T17:05:11"/>
    <n v="259"/>
    <m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9"/>
    <d v="2023-11-21T17:05:1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0"/>
    <d v="2023-11-21T17:05:11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3"/>
    <d v="2023-11-21T17:05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43"/>
    <d v="2023-11-21T17:05:1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44"/>
    <d v="2023-11-21T17:05:11"/>
    <n v="6107"/>
    <m/>
    <n v="6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0"/>
    <d v="2023-11-21T17:05:11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"/>
    <d v="2023-11-21T17:05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"/>
    <d v="2023-11-21T17:05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3"/>
    <d v="2023-11-21T17:05:1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17"/>
    <d v="2023-11-21T17:05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18"/>
    <d v="2023-11-21T17:0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14"/>
    <d v="2023-11-21T17:0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19"/>
    <d v="2023-11-21T17:0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15"/>
    <d v="2023-11-21T17:05:1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20"/>
    <d v="2023-11-21T17:05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16"/>
    <d v="2023-11-21T17:0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21"/>
    <d v="2023-11-21T17:0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217"/>
    <d v="2023-11-21T17:0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6"/>
    <d v="2023-11-21T17:05:11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7"/>
    <d v="2023-11-21T17:05:1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8"/>
    <d v="2023-11-21T17:05:1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9"/>
    <d v="2023-11-21T17:05:11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0"/>
    <d v="2023-11-21T17:05:1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2"/>
    <d v="2023-11-21T17:05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9"/>
    <x v="4"/>
    <x v="79"/>
    <x v="129"/>
    <d v="2023-11-21T17:05: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29"/>
    <d v="2023-11-21T17:0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130"/>
    <d v="2023-11-21T17:05:15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30"/>
    <d v="2023-11-21T17:05:15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31"/>
    <d v="2023-11-21T17:05:15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24"/>
    <d v="2023-11-21T17:05:1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32"/>
    <d v="2023-11-21T17:05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34"/>
    <d v="2023-11-21T17:05:1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35"/>
    <d v="2023-11-21T17:05:15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38"/>
    <d v="2023-11-21T17:05:1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52"/>
    <d v="2023-11-21T17:05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281"/>
    <d v="2023-11-21T17:0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54"/>
    <d v="2023-11-21T17:0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131"/>
    <d v="2023-11-21T17:0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92"/>
    <d v="2023-11-21T17:05:1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55"/>
    <d v="2023-11-21T17:05:15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56"/>
    <d v="2023-11-21T17:05:15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94"/>
    <d v="2023-11-21T17:05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58"/>
    <d v="2023-11-21T17:05:1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59"/>
    <d v="2023-11-21T17:05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95"/>
    <d v="2023-11-21T17:05:15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60"/>
    <d v="2023-11-21T17:05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98"/>
    <d v="2023-11-21T17:0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61"/>
    <d v="2023-11-21T17:05:15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62"/>
    <d v="2023-11-21T17:05:1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63"/>
    <d v="2023-11-21T17:05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64"/>
    <d v="2023-11-21T17:0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102"/>
    <d v="2023-11-21T17:05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251"/>
    <d v="2023-11-21T17:0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159"/>
    <d v="2023-11-21T17:05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5"/>
    <d v="2023-11-21T17:05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"/>
    <x v="6"/>
    <x v="10"/>
    <x v="12"/>
    <d v="2023-11-21T17:0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89"/>
    <d v="2023-11-21T17:07:4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30"/>
    <d v="2023-11-21T17:08:50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30"/>
    <d v="2023-11-21T17:08:5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31"/>
    <d v="2023-11-21T17:08:50"/>
    <n v="1709"/>
    <m/>
    <n v="1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4"/>
    <d v="2023-11-21T17:08:50"/>
    <n v="2419"/>
    <m/>
    <n v="2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32"/>
    <d v="2023-11-21T17:08:50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52"/>
    <d v="2023-11-21T17:0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90"/>
    <d v="2023-11-21T17:08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91"/>
    <d v="2023-11-21T17:08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6"/>
    <d v="2023-11-21T17:08:50"/>
    <n v="2054"/>
    <m/>
    <n v="20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34"/>
    <d v="2023-11-21T17:08:50"/>
    <n v="2059"/>
    <m/>
    <n v="2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89"/>
    <d v="2023-11-21T17:0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35"/>
    <d v="2023-11-21T17:08:50"/>
    <n v="2674"/>
    <m/>
    <n v="2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0"/>
    <d v="2023-11-21T17:0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1"/>
    <d v="2023-11-21T17:08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38"/>
    <d v="2023-11-21T17:08:50"/>
    <n v="1683"/>
    <m/>
    <n v="1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92"/>
    <d v="2023-11-21T17:0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3"/>
    <d v="2023-11-21T17:07:24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26"/>
    <d v="2023-11-21T17:07:24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78"/>
    <d v="2023-11-21T17:07:2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5"/>
    <d v="2023-11-21T17:07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6"/>
    <d v="2023-11-21T17:07:24"/>
    <n v="220"/>
    <m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9"/>
    <d v="2023-11-21T17:07:24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3"/>
    <d v="2023-11-21T17:07:40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26"/>
    <d v="2023-11-21T17:07:40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52"/>
    <d v="2023-11-21T17:08:5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54"/>
    <d v="2023-11-21T17:08:5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31"/>
    <d v="2023-11-21T17:08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2"/>
    <d v="2023-11-21T17:08:50"/>
    <n v="2453"/>
    <m/>
    <n v="2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32"/>
    <d v="2023-11-21T17:08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55"/>
    <d v="2023-11-21T17:08:50"/>
    <n v="5742"/>
    <m/>
    <n v="5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56"/>
    <d v="2023-11-21T17:08:50"/>
    <n v="2915"/>
    <m/>
    <n v="2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4"/>
    <d v="2023-11-21T17:0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35"/>
    <d v="2023-11-21T17:0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58"/>
    <d v="2023-11-21T17:08:50"/>
    <n v="3344"/>
    <m/>
    <n v="3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59"/>
    <d v="2023-11-21T17:08:50"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5"/>
    <d v="2023-11-21T17:08:50"/>
    <n v="1835"/>
    <m/>
    <n v="1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6"/>
    <d v="2023-11-21T17:08:5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8"/>
    <d v="2023-11-21T17:08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60"/>
    <d v="2023-11-21T17:08:50"/>
    <n v="1579"/>
    <m/>
    <n v="1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7"/>
    <d v="2023-11-21T17:08:5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8"/>
    <d v="2023-11-21T17:08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61"/>
    <d v="2023-11-21T17:08:50"/>
    <n v="2030"/>
    <m/>
    <n v="2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62"/>
    <d v="2023-11-21T17:08:50"/>
    <n v="1757"/>
    <m/>
    <n v="1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64"/>
    <d v="2023-11-21T17:08:50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93"/>
    <d v="2023-11-21T17:0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01"/>
    <d v="2023-11-21T17:08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68"/>
    <d v="2023-11-21T17:08:5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69"/>
    <d v="2023-11-21T17:08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02"/>
    <d v="2023-11-21T17:08:50"/>
    <n v="604"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94"/>
    <d v="2023-11-21T17:0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95"/>
    <d v="2023-11-21T17:08:50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70"/>
    <d v="2023-11-21T17:08:50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03"/>
    <d v="2023-11-21T17:08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04"/>
    <d v="2023-11-21T17:08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89"/>
    <d v="2023-11-21T17:08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07"/>
    <d v="2023-11-21T17:08:50"/>
    <n v="145"/>
    <m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08"/>
    <d v="2023-11-21T17:08:50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77"/>
    <d v="2023-11-21T17:08:5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3"/>
    <d v="2023-11-21T17:08:50"/>
    <n v="251"/>
    <m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6"/>
    <d v="2023-11-21T17:08:50"/>
    <n v="305"/>
    <m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7"/>
    <d v="2023-11-21T17:08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8"/>
    <d v="2023-11-21T17:08:50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9"/>
    <d v="2023-11-21T17:08:50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0"/>
    <d v="2023-11-21T17:08:50"/>
    <n v="314"/>
    <m/>
    <n v="314"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20"/>
    <d v="2023-11-21T17:07:24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21"/>
    <d v="2023-11-21T17:07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23"/>
    <d v="2023-11-21T17:07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43"/>
    <d v="2023-11-21T17:07:2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44"/>
    <d v="2023-11-21T17:07:24"/>
    <n v="994"/>
    <m/>
    <n v="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0"/>
    <d v="2023-11-21T17:07:2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"/>
    <d v="2023-11-21T17:07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2"/>
    <d v="2023-11-21T17:07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3"/>
    <d v="2023-11-21T17:07:24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6"/>
    <d v="2023-11-21T17:07:24"/>
    <n v="454"/>
    <n v="0"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7"/>
    <d v="2023-11-21T17:07:2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8"/>
    <d v="2023-11-21T17:07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9"/>
    <d v="2023-11-21T17:07:24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0"/>
    <d v="2023-11-21T17:07:24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1"/>
    <d v="2023-11-21T17:07:2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12"/>
    <d v="2023-11-21T17:07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"/>
    <x v="0"/>
    <x v="1"/>
    <x v="282"/>
    <d v="2023-11-21T17:07: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08"/>
    <d v="2023-11-21T17:07:3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77"/>
    <d v="2023-11-21T17:07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3"/>
    <d v="2023-11-21T17:07:3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26"/>
    <d v="2023-11-21T17:07:34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6"/>
    <d v="2023-11-21T17:07:34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9"/>
    <d v="2023-11-21T17:07:34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20"/>
    <d v="2023-11-21T17:07:34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43"/>
    <d v="2023-11-21T17:07:34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44"/>
    <d v="2023-11-21T17:07:34"/>
    <n v="419"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0"/>
    <d v="2023-11-21T17:07:3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3"/>
    <d v="2023-11-21T17:07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11"/>
    <d v="2023-11-21T17:07:3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16"/>
    <d v="2023-11-21T17:07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18"/>
    <d v="2023-11-21T17:07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19"/>
    <d v="2023-11-21T17:07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6"/>
    <d v="2023-11-21T17:07:40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9"/>
    <d v="2023-11-21T17:07:4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20"/>
    <d v="2023-11-21T17:07:4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21"/>
    <d v="2023-11-21T17:07:4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43"/>
    <d v="2023-11-21T17:07:4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44"/>
    <d v="2023-11-21T17:07:40"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0"/>
    <d v="2023-11-21T17:07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4"/>
    <d v="2023-11-21T17:07:4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5"/>
    <d v="2023-11-21T17:0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6"/>
    <d v="2023-11-21T17:07:40"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8"/>
    <d v="2023-11-21T17:07:4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9"/>
    <d v="2023-11-21T17:07:40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0"/>
    <d v="2023-11-21T17:07:4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1"/>
    <d v="2023-11-21T17:07:40"/>
    <n v="1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12"/>
    <d v="2023-11-21T17:07:40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9"/>
    <d v="2023-11-21T17:08:50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1"/>
    <d v="2023-11-21T17:08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3"/>
    <d v="2023-11-21T17:08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43"/>
    <d v="2023-11-21T17:08:5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44"/>
    <d v="2023-11-21T17:08:50"/>
    <n v="803"/>
    <m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0"/>
    <d v="2023-11-21T17:08:5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"/>
    <d v="2023-11-21T17:08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2"/>
    <d v="2023-11-21T17:08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3"/>
    <d v="2023-11-21T17:08:50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45"/>
    <d v="2023-11-21T17:08:50"/>
    <n v="4553"/>
    <n v="0"/>
    <n v="4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2"/>
    <d v="2023-11-21T17:08:50"/>
    <n v="20056"/>
    <n v="0"/>
    <n v="200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3"/>
    <d v="2023-11-21T17:08:50"/>
    <n v="3787"/>
    <n v="0"/>
    <n v="3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4"/>
    <d v="2023-11-21T17:08:5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5"/>
    <d v="2023-11-21T17:08:50"/>
    <n v="1193"/>
    <n v="0"/>
    <n v="1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4"/>
    <d v="2023-11-21T17:08:50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46"/>
    <d v="2023-11-21T17:08:50"/>
    <n v="6789"/>
    <n v="0"/>
    <n v="6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6"/>
    <d v="2023-11-21T17:08:50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21"/>
    <d v="2023-11-21T17:07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23"/>
    <d v="2023-11-21T17:07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6"/>
    <d v="2023-11-21T17:07:34"/>
    <n v="266"/>
    <n v="0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8"/>
    <d v="2023-11-21T17:07:3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9"/>
    <d v="2023-11-21T17:07:34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0"/>
    <d v="2023-11-21T17:07:3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"/>
    <x v="5"/>
    <x v="12"/>
    <x v="12"/>
    <d v="2023-11-21T17:07:34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0"/>
    <x v="0"/>
    <x v="0"/>
    <x v="79"/>
    <d v="2023-11-21T17:0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8"/>
    <d v="2023-11-21T17:08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9"/>
    <d v="2023-11-21T17:08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20"/>
    <d v="2023-11-21T17:08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21"/>
    <d v="2023-11-21T17:08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6"/>
    <d v="2023-11-21T17:08:50"/>
    <n v="251"/>
    <n v="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8"/>
    <d v="2023-11-21T17:08:5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9"/>
    <d v="2023-11-21T17:08:50"/>
    <n v="305"/>
    <n v="0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47"/>
    <d v="2023-11-21T17:08:50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0"/>
    <d v="2023-11-21T17:08:50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60"/>
    <d v="2023-11-21T17:08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1"/>
    <d v="2023-11-21T17:08:5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2"/>
    <d v="2023-11-21T17:08:50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"/>
    <x v="0"/>
    <x v="2"/>
    <x v="129"/>
    <d v="2023-11-21T17:08:5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30"/>
    <d v="2023-11-21T17:08:53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0"/>
    <d v="2023-11-21T17:08:53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1"/>
    <d v="2023-11-21T17:08:53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4"/>
    <d v="2023-11-21T17:08:53"/>
    <n v="118"/>
    <m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2"/>
    <d v="2023-11-21T17:08:53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90"/>
    <d v="2023-11-21T17:08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4"/>
    <d v="2023-11-21T17:08:5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88"/>
    <d v="2023-11-21T17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5"/>
    <d v="2023-11-21T17:08:53"/>
    <n v="167"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83"/>
    <d v="2023-11-21T17:08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6"/>
    <d v="2023-11-21T17:08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91"/>
    <d v="2023-11-21T17:08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7"/>
    <d v="2023-11-21T17:08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8"/>
    <d v="2023-11-21T17:08:53"/>
    <n v="108"/>
    <m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2"/>
    <d v="2023-11-21T17:08:53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3"/>
    <d v="2023-11-21T17:08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4"/>
    <d v="2023-11-21T17:08:53"/>
    <n v="173"/>
    <m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31"/>
    <d v="2023-11-21T17:08:53"/>
    <n v="161"/>
    <m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92"/>
    <d v="2023-11-21T17:08:53"/>
    <n v="123"/>
    <m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34"/>
    <d v="2023-11-21T17:08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5"/>
    <d v="2023-11-21T17:08:53"/>
    <n v="134"/>
    <m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6"/>
    <d v="2023-11-21T17:08:53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94"/>
    <d v="2023-11-21T17:08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7"/>
    <d v="2023-11-21T17:08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35"/>
    <d v="2023-11-21T17:08:5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8"/>
    <d v="2023-11-21T17:08:53"/>
    <n v="163"/>
    <m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59"/>
    <d v="2023-11-21T17:08:53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95"/>
    <d v="2023-11-21T17:08:53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8"/>
    <d v="2023-11-21T17:08:5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60"/>
    <d v="2023-11-21T17:08:53"/>
    <n v="88"/>
    <m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97"/>
    <d v="2023-11-21T17:08:53"/>
    <n v="86"/>
    <m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98"/>
    <d v="2023-11-21T17:08:53"/>
    <n v="151"/>
    <m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61"/>
    <d v="2023-11-21T17:08:53"/>
    <n v="132"/>
    <m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62"/>
    <d v="2023-11-21T17:08:53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63"/>
    <d v="2023-11-21T17:08:5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64"/>
    <d v="2023-11-21T17:08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02"/>
    <d v="2023-11-21T17:08:5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71"/>
    <d v="2023-11-21T17:08:53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04"/>
    <d v="2023-11-21T17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36"/>
    <d v="2023-11-21T17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06"/>
    <d v="2023-11-21T17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41"/>
    <d v="2023-11-21T17:08:5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42"/>
    <d v="2023-11-21T17:08:53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43"/>
    <d v="2023-11-21T17:08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3"/>
    <d v="2023-11-21T17:08:53"/>
    <n v="88"/>
    <n v="0"/>
    <n v="88"/>
    <n v="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5"/>
    <d v="2023-11-21T17:08:5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6"/>
    <d v="2023-11-21T17:08:53"/>
    <n v="76"/>
    <n v="0"/>
    <n v="76"/>
    <n v="0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9"/>
    <d v="2023-11-21T17:08:53"/>
    <n v="34"/>
    <n v="0"/>
    <n v="34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0"/>
    <d v="2023-11-21T17:08:53"/>
    <n v="170"/>
    <n v="0"/>
    <n v="170"/>
    <n v="0"/>
    <n v="1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2"/>
    <d v="2023-11-21T17:08:5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3"/>
    <d v="2023-11-21T17:08:5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43"/>
    <d v="2023-11-21T17:08:53"/>
    <n v="51"/>
    <n v="0"/>
    <n v="51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44"/>
    <d v="2023-11-21T17:08:53"/>
    <n v="671"/>
    <n v="0"/>
    <n v="671"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0"/>
    <d v="2023-11-21T17:08:53"/>
    <n v="11"/>
    <n v="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"/>
    <d v="2023-11-21T17:08:5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2"/>
    <d v="2023-11-21T17:08:5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3"/>
    <d v="2023-11-21T17:08:5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1"/>
    <d v="2023-11-21T17:08:53"/>
    <n v="5"/>
    <n v="0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45"/>
    <d v="2023-11-21T17:08:53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2"/>
    <d v="2023-11-21T17:08:53"/>
    <n v="1531"/>
    <n v="0"/>
    <n v="1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3"/>
    <d v="2023-11-21T17:08:53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4"/>
    <d v="2023-11-21T17:08:5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5"/>
    <d v="2023-11-21T17:08:5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4"/>
    <d v="2023-11-21T17:0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46"/>
    <d v="2023-11-21T17:08:53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6"/>
    <d v="2023-11-21T17:08:5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7"/>
    <d v="2023-11-21T17:08:5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44"/>
    <d v="2023-11-21T17:08:5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6"/>
    <d v="2023-11-21T17:08:5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7"/>
    <d v="2023-11-21T17:08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8"/>
    <d v="2023-11-21T17:08:53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9"/>
    <d v="2023-11-21T17:08:53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0"/>
    <d v="2023-11-21T17:08:53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1"/>
    <d v="2023-11-21T17:08:53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3"/>
    <x v="2"/>
    <x v="113"/>
    <x v="12"/>
    <d v="2023-11-21T17:08:53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30"/>
    <d v="2023-11-21T17:08:56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0"/>
    <d v="2023-11-21T17:08:56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1"/>
    <d v="2023-11-21T17:08:5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4"/>
    <d v="2023-11-21T17:08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2"/>
    <d v="2023-11-21T17:08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4"/>
    <d v="2023-11-21T17:0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5"/>
    <d v="2023-11-21T17:08:56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7"/>
    <d v="2023-11-21T17:0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8"/>
    <d v="2023-11-21T17:08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52"/>
    <d v="2023-11-21T17:08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54"/>
    <d v="2023-11-21T17:08:56"/>
    <n v="0"/>
    <m/>
    <m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31"/>
    <d v="2023-11-21T17:08:56"/>
    <n v="0"/>
    <m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92"/>
    <d v="2023-11-21T17:08:56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55"/>
    <d v="2023-11-21T17:08:56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94"/>
    <d v="2023-11-21T17:08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58"/>
    <d v="2023-11-21T17:08:56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59"/>
    <d v="2023-11-21T17:08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7"/>
    <d v="2023-11-21T17:08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97"/>
    <d v="2023-11-21T17:08:56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98"/>
    <d v="2023-11-21T17:08:56"/>
    <n v="0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61"/>
    <d v="2023-11-21T17:08:56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62"/>
    <d v="2023-11-21T17:08:56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64"/>
    <d v="2023-11-21T17:08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36"/>
    <d v="2023-11-21T17:08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02"/>
    <d v="2023-11-21T17:08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70"/>
    <d v="2023-11-21T17:08:56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03"/>
    <d v="2023-11-21T17:0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04"/>
    <d v="2023-11-21T17:0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39"/>
    <d v="2023-11-21T17:08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77"/>
    <d v="2023-11-21T17:08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3"/>
    <d v="2023-11-21T17:08:56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78"/>
    <d v="2023-11-21T17:08:56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4"/>
    <d v="2023-11-21T17:08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5"/>
    <d v="2023-11-21T17:08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40"/>
    <d v="2023-11-21T17:08:5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12"/>
    <d v="2023-11-21T17:08:5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07"/>
    <d v="2023-11-21T17:08:5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6"/>
    <d v="2023-11-21T17:08:56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8"/>
    <d v="2023-11-21T17:08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9"/>
    <d v="2023-11-21T17:08:56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50"/>
    <d v="2023-11-21T17:08:5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0"/>
    <d v="2023-11-21T17:08:56"/>
    <n v="403"/>
    <m/>
    <n v="403"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2"/>
    <d v="2023-11-21T17:08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3"/>
    <d v="2023-11-21T17:08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43"/>
    <d v="2023-11-21T17:08:56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44"/>
    <d v="2023-11-21T17:08:56"/>
    <n v="753"/>
    <m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0"/>
    <d v="2023-11-21T17:08:5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"/>
    <d v="2023-11-21T17:08:5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2"/>
    <d v="2023-11-21T17:08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3"/>
    <d v="2023-11-21T17:08:56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18"/>
    <d v="2023-11-21T17:0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19"/>
    <d v="2023-11-21T17:0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6"/>
    <d v="2023-11-21T17:08:56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25"/>
    <d v="2023-11-21T17:08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7"/>
    <d v="2023-11-21T17:08:5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84"/>
    <d v="2023-11-21T17:08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85"/>
    <d v="2023-11-21T17:08:56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8"/>
    <d v="2023-11-21T17:08:56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9"/>
    <d v="2023-11-21T17:08:56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47"/>
    <d v="2023-11-21T17:08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0"/>
    <d v="2023-11-21T17:08:56"/>
    <n v="219"/>
    <n v="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2"/>
    <d v="2023-11-21T17:08:56"/>
    <n v="44"/>
    <n v="1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0"/>
    <x v="4"/>
    <x v="80"/>
    <x v="129"/>
    <d v="2023-11-21T17:08:5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9"/>
    <d v="2023-11-21T17:09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30"/>
    <d v="2023-11-21T17:09:5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0"/>
    <d v="2023-11-21T17:09:57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1"/>
    <d v="2023-11-21T17:09:57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4"/>
    <d v="2023-11-21T17:09:57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2"/>
    <d v="2023-11-21T17:09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91"/>
    <d v="2023-11-21T17:09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4"/>
    <d v="2023-11-21T17:09:57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88"/>
    <d v="2023-11-21T17:0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5"/>
    <d v="2023-11-21T17:09:57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0"/>
    <d v="2023-11-21T17:09:57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6"/>
    <d v="2023-11-21T17:0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91"/>
    <d v="2023-11-21T17:0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7"/>
    <d v="2023-11-21T17:09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8"/>
    <d v="2023-11-21T17:09:57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2"/>
    <d v="2023-11-21T17:09:5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3"/>
    <d v="2023-11-21T17:09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4"/>
    <d v="2023-11-21T17:09:57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31"/>
    <d v="2023-11-21T17:09:57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92"/>
    <d v="2023-11-21T17:09:57"/>
    <n v="0"/>
    <m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33"/>
    <d v="2023-11-21T17:09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34"/>
    <d v="2023-11-21T17:09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5"/>
    <d v="2023-11-21T17:09:57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6"/>
    <d v="2023-11-21T17:09:57"/>
    <n v="0"/>
    <m/>
    <m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37"/>
    <d v="2023-11-21T17:0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94"/>
    <d v="2023-11-21T17:09:57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7"/>
    <d v="2023-11-21T17:0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35"/>
    <d v="2023-11-21T17:09:5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8"/>
    <d v="2023-11-21T17:09:57"/>
    <n v="0"/>
    <m/>
    <m/>
    <n v="7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9"/>
    <d v="2023-11-21T17:09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95"/>
    <d v="2023-11-21T17:09:57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8"/>
    <d v="2023-11-21T17:09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60"/>
    <d v="2023-11-21T17:09:57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97"/>
    <d v="2023-11-21T17:09:57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98"/>
    <d v="2023-11-21T17:09:57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61"/>
    <d v="2023-11-21T17:09:57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62"/>
    <d v="2023-11-21T17:09:57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63"/>
    <d v="2023-11-21T17:09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64"/>
    <d v="2023-11-21T17:09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42"/>
    <d v="2023-11-21T17:09:5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36"/>
    <d v="2023-11-21T17:09:5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02"/>
    <d v="2023-11-21T17:09:5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71"/>
    <d v="2023-11-21T17:09:5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03"/>
    <d v="2023-11-21T17:09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04"/>
    <d v="2023-11-21T17:09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36"/>
    <d v="2023-11-21T17:09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72"/>
    <d v="2023-11-21T17:09:5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73"/>
    <d v="2023-11-21T17:09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38"/>
    <d v="2023-11-21T17:09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39"/>
    <d v="2023-11-21T17:0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75"/>
    <d v="2023-11-21T17:09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06"/>
    <d v="2023-11-21T17:09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07"/>
    <d v="2023-11-21T17:09:57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41"/>
    <d v="2023-11-21T17:09:57"/>
    <n v="168"/>
    <m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08"/>
    <d v="2023-11-21T17:09:5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42"/>
    <d v="2023-11-21T17:09:57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3"/>
    <d v="2023-11-21T17:09:57"/>
    <n v="160"/>
    <m/>
    <n v="160"/>
    <m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78"/>
    <d v="2023-11-21T17:09:57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04"/>
    <d v="2023-11-21T17:09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59"/>
    <d v="2023-11-21T17:0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80"/>
    <d v="2023-11-21T17:0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10"/>
    <d v="2023-11-21T17:09:57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18"/>
    <d v="2023-11-21T17:09:57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05"/>
    <d v="2023-11-21T17:09:57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40"/>
    <d v="2023-11-21T17:09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08"/>
    <d v="2023-11-21T17:09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41"/>
    <d v="2023-11-21T17:09:57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78"/>
    <d v="2023-11-21T17:09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11"/>
    <d v="2023-11-21T17:09:57"/>
    <n v="12"/>
    <m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12"/>
    <d v="2023-11-21T17:09:57"/>
    <n v="12"/>
    <m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07"/>
    <d v="2023-11-21T17:09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6"/>
    <d v="2023-11-21T17:09:57"/>
    <n v="303"/>
    <m/>
    <n v="303"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9"/>
    <d v="2023-11-21T17:09:57"/>
    <n v="409"/>
    <m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50"/>
    <d v="2023-11-21T17:09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82"/>
    <d v="2023-11-21T17:0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0"/>
    <d v="2023-11-21T17:09:57"/>
    <n v="419"/>
    <m/>
    <n v="419"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83"/>
    <d v="2023-11-21T17:09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23"/>
    <d v="2023-11-21T17:09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43"/>
    <d v="2023-11-21T17:09:57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46"/>
    <d v="2023-11-21T17:09:57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3"/>
    <d v="2023-11-21T17:09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16"/>
    <d v="2023-11-21T17:09:57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17"/>
    <d v="2023-11-21T17:09:5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44"/>
    <d v="2023-11-21T17:09:5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5"/>
    <d v="2023-11-21T17:09:5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6"/>
    <d v="2023-11-21T17:09:57"/>
    <n v="251"/>
    <n v="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25"/>
    <d v="2023-11-21T17:0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84"/>
    <d v="2023-11-21T17:09:57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85"/>
    <d v="2023-11-21T17:09:57"/>
    <n v="54"/>
    <n v="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8"/>
    <d v="2023-11-21T17:09:57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9"/>
    <d v="2023-11-21T17:09:57"/>
    <n v="303"/>
    <n v="0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0"/>
    <d v="2023-11-21T17:09:57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1"/>
    <d v="2023-11-21T17:09:5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4"/>
    <x v="2"/>
    <x v="114"/>
    <x v="12"/>
    <d v="2023-11-21T17:09:57"/>
    <n v="60"/>
    <n v="1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13"/>
    <d v="2023-11-21T17:09:59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126"/>
    <d v="2023-11-21T17:09:59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16"/>
    <d v="2023-11-21T17:09:5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19"/>
    <d v="2023-11-21T17:09:5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20"/>
    <d v="2023-11-21T17:09:59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21"/>
    <d v="2023-11-21T17:09:5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43"/>
    <d v="2023-11-21T17:09:5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44"/>
    <d v="2023-11-21T17:09:59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0"/>
    <d v="2023-11-21T17:09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3"/>
    <d v="2023-11-21T17:09:59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6"/>
    <d v="2023-11-21T17:09:59"/>
    <n v="407"/>
    <n v="0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8"/>
    <d v="2023-11-21T17:09:5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9"/>
    <d v="2023-11-21T17:09:5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10"/>
    <d v="2023-11-21T17:09:59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12"/>
    <d v="2023-11-21T17:09:5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4"/>
    <x v="0"/>
    <x v="54"/>
    <x v="129"/>
    <d v="2023-11-21T17:09:5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9"/>
    <d v="2023-11-21T17:10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30"/>
    <d v="2023-11-21T17:10:03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30"/>
    <d v="2023-11-21T17:10:03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31"/>
    <d v="2023-11-21T17:10:03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4"/>
    <d v="2023-11-21T17:10:0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34"/>
    <d v="2023-11-21T17:10:03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35"/>
    <d v="2023-11-21T17:10:03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51"/>
    <d v="2023-11-21T17:1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38"/>
    <d v="2023-11-21T17:10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52"/>
    <d v="2023-11-21T17:10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54"/>
    <d v="2023-11-21T17:10:03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31"/>
    <d v="2023-11-21T17:10:03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92"/>
    <d v="2023-11-21T17:10:03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55"/>
    <d v="2023-11-21T17:10:03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94"/>
    <d v="2023-11-21T17:10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58"/>
    <d v="2023-11-21T17:10:03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59"/>
    <d v="2023-11-21T17:10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95"/>
    <d v="2023-11-21T17:10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60"/>
    <d v="2023-11-21T17:10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98"/>
    <d v="2023-11-21T17:10:03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61"/>
    <d v="2023-11-21T17:10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61"/>
    <d v="2023-11-21T17:10:03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62"/>
    <d v="2023-11-21T17:10:03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64"/>
    <d v="2023-11-21T17:1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42"/>
    <d v="2023-11-21T17:1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36"/>
    <d v="2023-11-21T17:10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02"/>
    <d v="2023-11-21T17:10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70"/>
    <d v="2023-11-21T17:10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04"/>
    <d v="2023-11-21T17:1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38"/>
    <d v="2023-11-21T17:10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72"/>
    <d v="2023-11-21T17:10:0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73"/>
    <d v="2023-11-21T17:1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74"/>
    <d v="2023-11-21T17:10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84"/>
    <d v="2023-11-21T17:1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75"/>
    <d v="2023-11-21T17:1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77"/>
    <d v="2023-11-21T17:10:03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3"/>
    <d v="2023-11-21T17:10:03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5"/>
    <d v="2023-11-21T17:10:0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10"/>
    <d v="2023-11-21T17:10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18"/>
    <d v="2023-11-21T17:10:0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06"/>
    <d v="2023-11-21T17:10:0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07"/>
    <d v="2023-11-21T17:10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6"/>
    <d v="2023-11-21T17:10:03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9"/>
    <d v="2023-11-21T17:10:03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0"/>
    <d v="2023-11-21T17:10:03"/>
    <n v="553"/>
    <m/>
    <n v="553"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3"/>
    <d v="2023-11-21T17:10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43"/>
    <d v="2023-11-21T17:10:03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44"/>
    <d v="2023-11-21T17:10:03"/>
    <n v="824"/>
    <m/>
    <n v="824"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0"/>
    <d v="2023-11-21T17:10:0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"/>
    <d v="2023-11-21T17:10:0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2"/>
    <d v="2023-11-21T17:10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18"/>
    <d v="2023-11-21T17:10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19"/>
    <d v="2023-11-21T17:10:0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20"/>
    <d v="2023-11-21T17:10:0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6"/>
    <d v="2023-11-21T17:10:03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7"/>
    <d v="2023-11-21T17:10:0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84"/>
    <d v="2023-11-21T17:10:03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85"/>
    <d v="2023-11-21T17:10:03"/>
    <n v="57"/>
    <n v="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8"/>
    <d v="2023-11-21T17:10:03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9"/>
    <d v="2023-11-21T17:10:03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0"/>
    <d v="2023-11-21T17:10:03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29"/>
    <d v="2023-11-21T17:10:03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1"/>
    <x v="4"/>
    <x v="81"/>
    <x v="145"/>
    <d v="2023-11-21T17:10:0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29"/>
    <d v="2023-11-21T17:12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30"/>
    <d v="2023-11-21T17:12:2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31"/>
    <d v="2023-11-21T17:12:2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24"/>
    <d v="2023-11-21T17:12:25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32"/>
    <d v="2023-11-21T17:1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34"/>
    <d v="2023-11-21T17:12:25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35"/>
    <d v="2023-11-21T17:12:25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38"/>
    <d v="2023-11-21T17:12:2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54"/>
    <d v="2023-11-21T17:12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92"/>
    <d v="2023-11-21T17:12:25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55"/>
    <d v="2023-11-21T17:12:25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56"/>
    <d v="2023-11-21T17:12:25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58"/>
    <d v="2023-11-21T17:12:25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59"/>
    <d v="2023-11-21T17:12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95"/>
    <d v="2023-11-21T17:12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27"/>
    <d v="2023-11-21T17:1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28"/>
    <d v="2023-11-21T17:1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60"/>
    <d v="2023-11-21T17:12:2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98"/>
    <d v="2023-11-21T17:1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61"/>
    <d v="2023-11-21T17:12:25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62"/>
    <d v="2023-11-21T17:12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63"/>
    <d v="2023-11-21T17:1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64"/>
    <d v="2023-11-21T17:1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42"/>
    <d v="2023-11-21T17:12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36"/>
    <d v="2023-11-21T17:1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69"/>
    <d v="2023-11-21T17:1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02"/>
    <d v="2023-11-21T17:12:2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37"/>
    <d v="2023-11-21T17:1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71"/>
    <d v="2023-11-21T17:1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72"/>
    <d v="2023-11-21T17:12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39"/>
    <d v="2023-11-21T17:12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76"/>
    <d v="2023-11-21T17:1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10"/>
    <d v="2023-11-21T17:12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3"/>
    <d v="2023-11-21T17:12:2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78"/>
    <d v="2023-11-21T17:12:25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79"/>
    <d v="2023-11-21T17:12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4"/>
    <d v="2023-11-21T17:12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5"/>
    <d v="2023-11-21T17:12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27"/>
    <d v="2023-11-21T17:12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6"/>
    <d v="2023-11-21T17:12:25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9"/>
    <d v="2023-11-21T17:12:2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20"/>
    <d v="2023-11-21T17:12:25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21"/>
    <d v="2023-11-21T17:12:2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23"/>
    <d v="2023-11-21T17:12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43"/>
    <d v="2023-11-21T17:12:2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44"/>
    <d v="2023-11-21T17:12:25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0"/>
    <d v="2023-11-21T17:12:2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3"/>
    <d v="2023-11-21T17:12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5"/>
    <d v="2023-11-21T17:12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24"/>
    <d v="2023-11-21T17:12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6"/>
    <d v="2023-11-21T17:12:25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25"/>
    <d v="2023-11-21T17:12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7"/>
    <d v="2023-11-21T17:12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84"/>
    <d v="2023-11-21T17:12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85"/>
    <d v="2023-11-21T17:12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8"/>
    <d v="2023-11-21T17:12:2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9"/>
    <d v="2023-11-21T17:12:25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0"/>
    <d v="2023-11-21T17:12:2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"/>
    <x v="7"/>
    <x v="13"/>
    <x v="145"/>
    <d v="2023-11-21T17:1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30"/>
    <d v="2023-11-21T17:13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88"/>
    <d v="2023-11-21T17:1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35"/>
    <d v="2023-11-21T17:14:5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90"/>
    <d v="2023-11-21T17:14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37"/>
    <d v="2023-11-21T17:1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38"/>
    <d v="2023-11-21T17:1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52"/>
    <d v="2023-11-21T17:14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54"/>
    <d v="2023-11-21T17:14:5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31"/>
    <d v="2023-11-21T17:14:5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92"/>
    <d v="2023-11-21T17:14:5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55"/>
    <d v="2023-11-21T17:14:5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94"/>
    <d v="2023-11-21T17:14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58"/>
    <d v="2023-11-21T17:14:5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59"/>
    <d v="2023-11-21T17:1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97"/>
    <d v="2023-11-21T17:14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98"/>
    <d v="2023-11-21T17:14:5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61"/>
    <d v="2023-11-21T17:14:5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62"/>
    <d v="2023-11-21T17:14:5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56"/>
    <d v="2023-11-21T17:1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70"/>
    <d v="2023-11-21T17:1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3"/>
    <d v="2023-11-21T17:14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26"/>
    <d v="2023-11-21T17:14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6"/>
    <d v="2023-11-21T17:14:5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8"/>
    <d v="2023-11-21T17:14:5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51"/>
    <d v="2023-11-21T17:1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20"/>
    <d v="2023-11-21T17:14:5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23"/>
    <d v="2023-11-21T17:14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44"/>
    <d v="2023-11-21T17:14:5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46"/>
    <d v="2023-11-21T17:14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6"/>
    <d v="2023-11-21T17:14:5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9"/>
    <d v="2023-11-21T17:14:5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47"/>
    <d v="2023-11-21T17:14:5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2"/>
    <d v="2023-11-21T17:14:54"/>
    <n v="11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30"/>
    <d v="2023-11-21T17:15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30"/>
    <d v="2023-11-21T17:15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31"/>
    <d v="2023-11-21T17:15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24"/>
    <d v="2023-11-21T17:15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34"/>
    <d v="2023-11-21T17:15:0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35"/>
    <d v="2023-11-21T17:15:0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0"/>
    <d v="2023-11-21T17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36"/>
    <d v="2023-11-21T17:1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130"/>
    <d v="2023-11-21T17:12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30"/>
    <d v="2023-11-21T17:12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31"/>
    <d v="2023-11-21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24"/>
    <d v="2023-11-21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26"/>
    <d v="2023-11-21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35"/>
    <d v="2023-11-21T17:12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30"/>
    <d v="2023-11-21T17:13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31"/>
    <d v="2023-11-21T17:13:1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90"/>
    <d v="2023-11-21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37"/>
    <d v="2023-11-21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38"/>
    <d v="2023-11-21T17:1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52"/>
    <d v="2023-11-21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54"/>
    <d v="2023-11-21T17:12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131"/>
    <d v="2023-11-21T17:12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92"/>
    <d v="2023-11-21T17:12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55"/>
    <d v="2023-11-21T17:12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94"/>
    <d v="2023-11-21T17:12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58"/>
    <d v="2023-11-21T17:12:3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59"/>
    <d v="2023-11-21T17:12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95"/>
    <d v="2023-11-21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28"/>
    <d v="2023-11-21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97"/>
    <d v="2023-11-21T17:12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98"/>
    <d v="2023-11-21T17:12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61"/>
    <d v="2023-11-21T17:12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62"/>
    <d v="2023-11-21T17:1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102"/>
    <d v="2023-11-21T17:1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70"/>
    <d v="2023-11-21T17:1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72"/>
    <d v="2023-11-21T17:1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13"/>
    <d v="2023-11-21T17:12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126"/>
    <d v="2023-11-21T17:12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44"/>
    <d v="2023-11-21T17:12:3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0"/>
    <d v="2023-11-21T17:1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6"/>
    <d v="2023-11-21T17:12:3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3"/>
    <x v="4"/>
    <x v="83"/>
    <x v="12"/>
    <d v="2023-11-21T17:12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24"/>
    <d v="2023-11-21T17:13:1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32"/>
    <d v="2023-11-21T17:1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26"/>
    <d v="2023-11-21T17:13:1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34"/>
    <d v="2023-11-21T17:1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35"/>
    <d v="2023-11-21T17:13:1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90"/>
    <d v="2023-11-21T17:13:1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37"/>
    <d v="2023-11-21T17:13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38"/>
    <d v="2023-11-21T17:13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52"/>
    <d v="2023-11-21T17:13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54"/>
    <d v="2023-11-21T17:13:17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31"/>
    <d v="2023-11-21T17:13:17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92"/>
    <d v="2023-11-21T17:13:1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55"/>
    <d v="2023-11-21T17:13:1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94"/>
    <d v="2023-11-21T17:13:1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58"/>
    <d v="2023-11-21T17:13:1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59"/>
    <d v="2023-11-21T17:1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95"/>
    <d v="2023-11-21T17:13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27"/>
    <d v="2023-11-21T17:1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28"/>
    <d v="2023-11-21T17:1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97"/>
    <d v="2023-11-21T17:13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98"/>
    <d v="2023-11-21T17:13:1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61"/>
    <d v="2023-11-21T17:13:1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62"/>
    <d v="2023-11-21T17:13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56"/>
    <d v="2023-11-21T17:1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02"/>
    <d v="2023-11-21T17:13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70"/>
    <d v="2023-11-21T17:13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72"/>
    <d v="2023-11-21T17:1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69"/>
    <d v="2023-11-21T17:13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75"/>
    <d v="2023-11-21T17:1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3"/>
    <d v="2023-11-21T17:13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6"/>
    <d v="2023-11-21T17:13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8"/>
    <d v="2023-11-21T17:13:1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82"/>
    <d v="2023-11-21T17:1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20"/>
    <d v="2023-11-21T17:13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44"/>
    <d v="2023-11-21T17:13:17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0"/>
    <d v="2023-11-21T17:13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6"/>
    <d v="2023-11-21T17:13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9"/>
    <d v="2023-11-21T17:13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47"/>
    <d v="2023-11-21T17:13:1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2"/>
    <x v="4"/>
    <x v="82"/>
    <x v="12"/>
    <d v="2023-11-21T17:13:1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130"/>
    <d v="2023-11-21T17:1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30"/>
    <d v="2023-11-21T17:1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31"/>
    <d v="2023-11-21T17:14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24"/>
    <d v="2023-11-21T17:14:5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26"/>
    <d v="2023-11-21T17:14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"/>
    <x v="4"/>
    <x v="7"/>
    <x v="34"/>
    <d v="2023-11-21T17:1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91"/>
    <d v="2023-11-21T17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38"/>
    <d v="2023-11-21T17:15:0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2"/>
    <d v="2023-11-21T17:15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4"/>
    <d v="2023-11-21T17:15:03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31"/>
    <d v="2023-11-21T17:15:03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92"/>
    <d v="2023-11-21T17:15:0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33"/>
    <d v="2023-11-21T17:1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5"/>
    <d v="2023-11-21T17:15:0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6"/>
    <d v="2023-11-21T17:1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237"/>
    <d v="2023-11-21T17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94"/>
    <d v="2023-11-21T17:15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35"/>
    <d v="2023-11-21T17:1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8"/>
    <d v="2023-11-21T17:15:03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9"/>
    <d v="2023-11-21T17:15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95"/>
    <d v="2023-11-21T17:15:0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28"/>
    <d v="2023-11-21T17:1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60"/>
    <d v="2023-11-21T17:1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97"/>
    <d v="2023-11-21T17:15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98"/>
    <d v="2023-11-21T17:15:0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61"/>
    <d v="2023-11-21T17:15:0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62"/>
    <d v="2023-11-21T17:15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63"/>
    <d v="2023-11-21T17:1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64"/>
    <d v="2023-11-21T17:1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02"/>
    <d v="2023-11-21T17:15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71"/>
    <d v="2023-11-21T17:15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38"/>
    <d v="2023-11-21T17:1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06"/>
    <d v="2023-11-21T17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41"/>
    <d v="2023-11-21T17:15:0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43"/>
    <d v="2023-11-21T17:15:03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3"/>
    <d v="2023-11-21T17:15:03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26"/>
    <d v="2023-11-21T17:15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79"/>
    <d v="2023-11-21T17:15:03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5"/>
    <d v="2023-11-21T17:15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6"/>
    <d v="2023-11-21T17:15:03"/>
    <n v="49"/>
    <n v="0"/>
    <n v="49"/>
    <n v="0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9"/>
    <d v="2023-11-21T17:15:03"/>
    <n v="25"/>
    <n v="0"/>
    <n v="25"/>
    <n v="0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20"/>
    <d v="2023-11-21T17:15:03"/>
    <n v="241"/>
    <n v="0"/>
    <n v="241"/>
    <n v="0"/>
    <n v="2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21"/>
    <d v="2023-11-21T17:15:03"/>
    <n v="38"/>
    <n v="0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83"/>
    <d v="2023-11-21T17:15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44"/>
    <d v="2023-11-21T17:15:03"/>
    <n v="128"/>
    <n v="0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0"/>
    <d v="2023-11-21T17:15:03"/>
    <n v="3"/>
    <n v="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3"/>
    <d v="2023-11-21T17:15:03"/>
    <n v="53"/>
    <n v="0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16"/>
    <d v="2023-11-21T17:15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17"/>
    <d v="2023-11-21T17:15:0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18"/>
    <d v="2023-11-21T17:1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19"/>
    <d v="2023-11-21T17:1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5"/>
    <d v="2023-11-21T17:15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6"/>
    <d v="2023-11-21T17:15:0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7"/>
    <d v="2023-11-21T17:15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9"/>
    <d v="2023-11-21T17:15:0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0"/>
    <d v="2023-11-21T17:15:0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1"/>
    <d v="2023-11-21T17:15:03"/>
    <n v="3"/>
    <n v="0"/>
    <n v="3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8"/>
    <x v="2"/>
    <x v="148"/>
    <x v="12"/>
    <d v="2023-11-21T17:15:03"/>
    <n v="44"/>
    <n v="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126"/>
    <d v="2023-11-21T17:15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16"/>
    <d v="2023-11-21T17:15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19"/>
    <d v="2023-11-21T17:15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20"/>
    <d v="2023-11-21T17:15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3"/>
    <d v="2023-11-21T17:15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6"/>
    <d v="2023-11-21T17:1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9"/>
    <d v="2023-11-21T17:1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9"/>
    <x v="2"/>
    <x v="149"/>
    <x v="10"/>
    <d v="2023-11-21T17:1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31"/>
    <d v="2023-11-21T17:1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24"/>
    <d v="2023-11-21T17:1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34"/>
    <d v="2023-11-21T17:1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35"/>
    <d v="2023-11-21T17:17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38"/>
    <d v="2023-11-21T17:1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285"/>
    <d v="2023-11-21T17:1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92"/>
    <d v="2023-11-21T17:17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55"/>
    <d v="2023-11-21T17:17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56"/>
    <d v="2023-11-21T17:17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58"/>
    <d v="2023-11-21T17:17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60"/>
    <d v="2023-11-21T17:1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61"/>
    <d v="2023-11-21T17:1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62"/>
    <d v="2023-11-21T17:1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13"/>
    <d v="2023-11-21T17:17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16"/>
    <d v="2023-11-21T17:17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151"/>
    <d v="2023-11-21T17:1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82"/>
    <d v="2023-11-21T17:1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20"/>
    <d v="2023-11-21T17:17:0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21"/>
    <d v="2023-11-21T17:1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83"/>
    <d v="2023-11-21T17:1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44"/>
    <d v="2023-11-21T17:17:0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0"/>
    <d v="2023-11-21T17:17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3"/>
    <d v="2023-11-21T17:17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6"/>
    <d v="2023-11-21T17:17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5"/>
    <x v="13"/>
    <x v="95"/>
    <x v="9"/>
    <d v="2023-11-21T17:17:0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31"/>
    <d v="2023-11-21T17:17:1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24"/>
    <d v="2023-11-21T17:17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34"/>
    <d v="2023-11-21T17:17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35"/>
    <d v="2023-11-21T17:17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91"/>
    <d v="2023-11-21T17:17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38"/>
    <d v="2023-11-21T17:17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92"/>
    <d v="2023-11-21T17:17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55"/>
    <d v="2023-11-21T17:17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56"/>
    <d v="2023-11-21T17:1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58"/>
    <d v="2023-11-21T17:1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95"/>
    <d v="2023-11-21T17:1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60"/>
    <d v="2023-11-21T17:17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61"/>
    <d v="2023-11-21T17:17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62"/>
    <d v="2023-11-21T17:17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02"/>
    <d v="2023-11-21T17:1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71"/>
    <d v="2023-11-21T17:1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72"/>
    <d v="2023-11-21T17:1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200"/>
    <d v="2023-11-21T17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77"/>
    <d v="2023-11-21T17:1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3"/>
    <d v="2023-11-21T17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79"/>
    <d v="2023-11-21T17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230"/>
    <d v="2023-11-21T17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27"/>
    <d v="2023-11-21T17:1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6"/>
    <d v="2023-11-21T17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54"/>
    <d v="2023-11-21T17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51"/>
    <d v="2023-11-21T17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20"/>
    <d v="2023-11-21T17:17:11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21"/>
    <d v="2023-11-21T17:17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83"/>
    <d v="2023-11-21T17:1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44"/>
    <d v="2023-11-21T17:17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3"/>
    <d v="2023-11-21T17:17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202"/>
    <d v="2023-11-21T17:1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184"/>
    <d v="2023-11-21T17:1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5"/>
    <d v="2023-11-21T17:1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6"/>
    <d v="2023-11-21T17:1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232"/>
    <d v="2023-11-21T17:1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84"/>
    <d v="2023-11-21T17:1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85"/>
    <d v="2023-11-21T17:1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6"/>
    <x v="13"/>
    <x v="96"/>
    <x v="9"/>
    <d v="2023-11-21T17:1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24"/>
    <d v="2023-11-21T17:17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34"/>
    <d v="2023-11-21T17:17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35"/>
    <d v="2023-11-21T17:17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38"/>
    <d v="2023-11-21T17:17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92"/>
    <d v="2023-11-21T17:17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55"/>
    <d v="2023-11-21T17:17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56"/>
    <d v="2023-11-21T17:17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95"/>
    <d v="2023-11-21T17:17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60"/>
    <d v="2023-11-21T17:17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61"/>
    <d v="2023-11-21T17:17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62"/>
    <d v="2023-11-21T17:1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102"/>
    <d v="2023-11-21T17:17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13"/>
    <d v="2023-11-21T17:17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127"/>
    <d v="2023-11-21T17:17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16"/>
    <d v="2023-11-21T17:17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20"/>
    <d v="2023-11-21T17:17:15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21"/>
    <d v="2023-11-21T17:17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44"/>
    <d v="2023-11-21T17:17:1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0"/>
    <d v="2023-11-21T17:17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6"/>
    <d v="2023-11-21T17:17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84"/>
    <d v="2023-11-21T17:17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85"/>
    <d v="2023-11-21T17:17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9"/>
    <d v="2023-11-21T17:17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7"/>
    <x v="13"/>
    <x v="97"/>
    <x v="12"/>
    <d v="2023-11-21T17:17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78"/>
    <d v="2023-11-22T09:06:0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16"/>
    <d v="2023-11-22T09:06:0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19"/>
    <d v="2023-11-22T09:06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20"/>
    <d v="2023-11-22T09:06:00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0"/>
    <d v="2023-11-22T09:06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3"/>
    <d v="2023-11-22T09:0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6"/>
    <d v="2023-11-22T09:06:0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9"/>
    <d v="2023-11-22T09:06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5"/>
    <x v="0"/>
    <x v="55"/>
    <x v="10"/>
    <d v="2023-11-22T09:06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35"/>
    <d v="2023-11-22T09:06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13"/>
    <d v="2023-11-22T09:0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16"/>
    <d v="2023-11-22T09:06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20"/>
    <d v="2023-11-22T09:06:01"/>
    <n v="68"/>
    <m/>
    <n v="68"/>
    <m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21"/>
    <d v="2023-11-22T09:06:01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44"/>
    <d v="2023-11-22T09:06:0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0"/>
    <d v="2023-11-22T09:0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3"/>
    <d v="2023-11-22T09:06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6"/>
    <d v="2023-11-22T09:0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9"/>
    <d v="2023-11-22T09:06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12"/>
    <d v="2023-11-22T09:06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8"/>
    <x v="13"/>
    <x v="98"/>
    <x v="129"/>
    <d v="2023-11-22T09:06:0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31"/>
    <d v="2023-11-22T09:06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24"/>
    <d v="2023-11-22T09:0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35"/>
    <d v="2023-11-22T09:0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91"/>
    <d v="2023-11-22T09:06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92"/>
    <d v="2023-11-22T09:0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55"/>
    <d v="2023-11-22T09:0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56"/>
    <d v="2023-11-22T09:06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58"/>
    <d v="2023-11-22T09:06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61"/>
    <d v="2023-11-22T09:0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99"/>
    <d v="2023-11-22T09:0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41"/>
    <d v="2023-11-22T09:0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71"/>
    <d v="2023-11-22T09:0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16"/>
    <d v="2023-11-22T09:06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154"/>
    <d v="2023-11-22T09:0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82"/>
    <d v="2023-11-22T09:06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20"/>
    <d v="2023-11-22T09:06:1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21"/>
    <d v="2023-11-22T09:06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83"/>
    <d v="2023-11-22T09:0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44"/>
    <d v="2023-11-22T09:06:1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0"/>
    <d v="2023-11-22T09:06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9"/>
    <d v="2023-11-22T09:06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12"/>
    <d v="2023-11-22T09:06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9"/>
    <x v="13"/>
    <x v="159"/>
    <x v="129"/>
    <d v="2023-11-22T09:06: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126"/>
    <d v="2023-11-22T09:08:4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16"/>
    <d v="2023-11-22T09:08:4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147"/>
    <d v="2023-11-22T09:0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154"/>
    <d v="2023-11-22T09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82"/>
    <d v="2023-11-22T09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21"/>
    <d v="2023-11-22T09:0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44"/>
    <d v="2023-11-22T09:08:4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6"/>
    <d v="2023-11-22T09:08:4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9"/>
    <d v="2023-11-22T09:08:4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8"/>
    <x v="0"/>
    <x v="58"/>
    <x v="148"/>
    <d v="2023-11-22T09:08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13"/>
    <d v="2023-11-22T09:09:1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78"/>
    <d v="2023-11-22T09:09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16"/>
    <d v="2023-11-22T09:09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18"/>
    <d v="2023-11-22T09:09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19"/>
    <d v="2023-11-22T09:09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151"/>
    <d v="2023-11-22T09:0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82"/>
    <d v="2023-11-22T09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20"/>
    <d v="2023-11-22T09:09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146"/>
    <d v="2023-11-22T09:09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3"/>
    <d v="2023-11-22T09:09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6"/>
    <d v="2023-11-22T09:09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9"/>
    <d v="2023-11-22T09:09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47"/>
    <d v="2023-11-22T09:09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6"/>
    <x v="0"/>
    <x v="56"/>
    <x v="10"/>
    <d v="2023-11-22T09:09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7"/>
    <x v="0"/>
    <x v="57"/>
    <x v="16"/>
    <d v="2023-11-22T09:09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7"/>
    <x v="0"/>
    <x v="57"/>
    <x v="20"/>
    <d v="2023-11-22T09:09:1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7"/>
    <x v="0"/>
    <x v="57"/>
    <x v="43"/>
    <d v="2023-11-22T09:09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7"/>
    <x v="0"/>
    <x v="57"/>
    <x v="8"/>
    <d v="2023-11-22T09:09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7"/>
    <x v="0"/>
    <x v="57"/>
    <x v="9"/>
    <d v="2023-11-22T09:09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78"/>
    <d v="2023-11-22T09:11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16"/>
    <d v="2023-11-22T09:11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20"/>
    <d v="2023-11-22T09:11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44"/>
    <d v="2023-11-22T09:11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146"/>
    <d v="2023-11-22T09:11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3"/>
    <d v="2023-11-22T09:11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6"/>
    <d v="2023-11-22T09:11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"/>
    <x v="5"/>
    <x v="14"/>
    <x v="9"/>
    <d v="2023-11-22T09:11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78"/>
    <d v="2023-11-22T09:12:0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16"/>
    <d v="2023-11-22T09:12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19"/>
    <d v="2023-11-22T09:12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20"/>
    <d v="2023-11-22T09:12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44"/>
    <d v="2023-11-22T09:12:0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3"/>
    <d v="2023-11-22T09:12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6"/>
    <d v="2023-11-22T09:12:0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9"/>
    <d v="2023-11-22T09:12:0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5"/>
    <x v="5"/>
    <x v="145"/>
    <x v="10"/>
    <d v="2023-11-22T09:12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9"/>
    <x v="0"/>
    <x v="59"/>
    <x v="20"/>
    <d v="2023-11-22T09:12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126"/>
    <d v="2023-11-22T09:14:2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16"/>
    <d v="2023-11-22T09:14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20"/>
    <d v="2023-11-22T09:14:28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21"/>
    <d v="2023-11-22T09:14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44"/>
    <d v="2023-11-22T09:14:28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0"/>
    <d v="2023-11-22T09:14:2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3"/>
    <d v="2023-11-22T09:14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6"/>
    <d v="2023-11-22T09:14:2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9"/>
    <d v="2023-11-22T09:14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128"/>
    <d v="2023-11-22T09:14:28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"/>
    <x v="5"/>
    <x v="15"/>
    <x v="129"/>
    <d v="2023-11-22T09:14:2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13"/>
    <d v="2023-11-22T09:16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126"/>
    <d v="2023-11-22T09:16:5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16"/>
    <d v="2023-11-22T09:16:5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20"/>
    <d v="2023-11-22T09:16:55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21"/>
    <d v="2023-11-22T09:16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83"/>
    <d v="2023-11-22T09:16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78"/>
    <d v="2023-11-22T09:14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16"/>
    <d v="2023-11-22T09:14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23"/>
    <d v="2023-11-22T09:16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44"/>
    <d v="2023-11-22T09:16:5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0"/>
    <d v="2023-11-22T09:16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3"/>
    <d v="2023-11-22T09:16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6"/>
    <d v="2023-11-22T09:16:55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7"/>
    <x v="5"/>
    <x v="17"/>
    <x v="9"/>
    <d v="2023-11-22T09:16:5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13"/>
    <d v="2023-11-22T09:16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147"/>
    <d v="2023-11-22T09:1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20"/>
    <d v="2023-11-22T09:16:3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83"/>
    <d v="2023-11-22T09:1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3"/>
    <d v="2023-11-22T09:16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6"/>
    <d v="2023-11-22T09:16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148"/>
    <d v="2023-11-22T09:16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11"/>
    <d v="2023-11-22T09:16:32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9"/>
    <x v="8"/>
    <x v="19"/>
    <x v="12"/>
    <d v="2023-11-22T09:1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78"/>
    <d v="2023-11-22T09:17:0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15"/>
    <d v="2023-11-22T09:1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16"/>
    <d v="2023-11-22T09:17:0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19"/>
    <d v="2023-11-22T09:17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20"/>
    <d v="2023-11-22T09:17:0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21"/>
    <d v="2023-11-22T09:17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44"/>
    <d v="2023-11-22T09:17:07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1"/>
    <x v="5"/>
    <x v="21"/>
    <x v="78"/>
    <d v="2023-11-22T09:19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1"/>
    <x v="5"/>
    <x v="21"/>
    <x v="16"/>
    <d v="2023-11-22T09:19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1"/>
    <x v="5"/>
    <x v="21"/>
    <x v="20"/>
    <d v="2023-11-22T09:19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1"/>
    <x v="5"/>
    <x v="21"/>
    <x v="44"/>
    <d v="2023-11-22T09:19:1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13"/>
    <d v="2023-11-22T09:19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15"/>
    <d v="2023-11-22T09:19:29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16"/>
    <d v="2023-11-22T09:19:2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20"/>
    <d v="2023-11-22T09:19:2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78"/>
    <d v="2023-11-22T09:21:2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16"/>
    <d v="2023-11-22T09:21:2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20"/>
    <d v="2023-11-22T09:21:2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43"/>
    <d v="2023-11-22T09:21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146"/>
    <d v="2023-11-22T09:21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3"/>
    <d v="2023-11-22T09:21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6"/>
    <d v="2023-11-22T09:21:2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8"/>
    <d v="2023-11-22T09:21:2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13"/>
    <d v="2023-11-22T09:19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126"/>
    <d v="2023-11-22T09:19:2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15"/>
    <d v="2023-11-22T09:19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16"/>
    <d v="2023-11-22T09:19:2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154"/>
    <d v="2023-11-22T09:19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151"/>
    <d v="2023-11-22T09:19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82"/>
    <d v="2023-11-22T09:19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20"/>
    <d v="2023-11-22T09:19:23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16"/>
    <d v="2023-11-22T09:23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18"/>
    <d v="2023-11-22T09:23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19"/>
    <d v="2023-11-22T09:23:0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20"/>
    <d v="2023-11-22T09:23:0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21"/>
    <d v="2023-11-22T09:2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43"/>
    <d v="2023-11-22T09:23:0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44"/>
    <d v="2023-11-22T09:23:0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8"/>
    <d v="2023-11-22T09:23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9"/>
    <d v="2023-11-22T09:23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47"/>
    <d v="2023-11-22T09:23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10"/>
    <d v="2023-11-22T09:23:0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12"/>
    <d v="2023-11-22T09:23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129"/>
    <d v="2023-11-22T09:23:0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256"/>
    <d v="2023-11-22T09:23:02"/>
    <n v="3"/>
    <m/>
    <n v="3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5"/>
    <x v="12"/>
    <x v="115"/>
    <x v="16"/>
    <d v="2023-11-22T09:2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5"/>
    <x v="12"/>
    <x v="115"/>
    <x v="19"/>
    <d v="2023-11-22T09:2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19"/>
    <d v="2023-11-22T09:14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20"/>
    <d v="2023-11-22T09:14:5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44"/>
    <d v="2023-11-22T09:14:5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146"/>
    <d v="2023-11-22T09:1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3"/>
    <d v="2023-11-22T09:14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6"/>
    <d v="2023-11-22T09:14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9"/>
    <d v="2023-11-22T09:1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"/>
    <x v="5"/>
    <x v="16"/>
    <x v="10"/>
    <d v="2023-11-22T09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3"/>
    <d v="2023-11-22T09:17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6"/>
    <d v="2023-11-22T09:17:0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7"/>
    <d v="2023-11-22T09:1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9"/>
    <d v="2023-11-22T09:17:07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8"/>
    <x v="5"/>
    <x v="18"/>
    <x v="10"/>
    <d v="2023-11-22T09:17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1"/>
    <x v="5"/>
    <x v="21"/>
    <x v="3"/>
    <d v="2023-11-22T09:19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1"/>
    <x v="5"/>
    <x v="21"/>
    <x v="6"/>
    <d v="2023-11-22T09:19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1"/>
    <x v="5"/>
    <x v="21"/>
    <x v="9"/>
    <d v="2023-11-22T09:19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21"/>
    <d v="2023-11-22T09:19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83"/>
    <d v="2023-11-22T09:19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23"/>
    <d v="2023-11-22T09:19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44"/>
    <d v="2023-11-22T09:19:2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0"/>
    <d v="2023-11-22T09:19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3"/>
    <d v="2023-11-22T09:19:2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6"/>
    <d v="2023-11-22T09:19:23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7"/>
    <d v="2023-11-22T09:19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0"/>
    <x v="5"/>
    <x v="20"/>
    <x v="9"/>
    <d v="2023-11-22T09:19:2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21"/>
    <d v="2023-11-22T09:1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2"/>
    <d v="2023-11-22T09:19:29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3"/>
    <d v="2023-11-22T09:19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6"/>
    <d v="2023-11-22T09:19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7"/>
    <d v="2023-11-22T09:19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9"/>
    <d v="2023-11-22T09:19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11"/>
    <d v="2023-11-22T09:19:29"/>
    <n v="8"/>
    <n v="2"/>
    <n v="1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5"/>
    <x v="8"/>
    <x v="135"/>
    <x v="12"/>
    <d v="2023-11-22T09:19:2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0"/>
    <x v="0"/>
    <x v="60"/>
    <x v="9"/>
    <d v="2023-11-22T09:21:2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1"/>
    <x v="0"/>
    <x v="61"/>
    <x v="16"/>
    <d v="2023-11-22T09:2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1"/>
    <x v="0"/>
    <x v="61"/>
    <x v="20"/>
    <d v="2023-11-22T09:21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1"/>
    <x v="0"/>
    <x v="61"/>
    <x v="146"/>
    <d v="2023-11-22T09:2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1"/>
    <x v="0"/>
    <x v="61"/>
    <x v="3"/>
    <d v="2023-11-22T09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1"/>
    <x v="0"/>
    <x v="61"/>
    <x v="9"/>
    <d v="2023-11-22T09:2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2"/>
    <x v="8"/>
    <x v="22"/>
    <x v="31"/>
    <d v="2023-11-22T09:23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26"/>
    <d v="2023-11-22T09:24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197"/>
    <d v="2023-11-22T09:24:0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38"/>
    <d v="2023-11-22T09:24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92"/>
    <d v="2023-11-22T09:24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55"/>
    <d v="2023-11-22T09:24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56"/>
    <d v="2023-11-22T09:24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58"/>
    <d v="2023-11-22T09:24:0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95"/>
    <d v="2023-11-22T09:24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60"/>
    <d v="2023-11-22T09:24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61"/>
    <d v="2023-11-22T09:24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102"/>
    <d v="2023-11-22T09:24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71"/>
    <d v="2023-11-22T09:24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72"/>
    <d v="2023-11-22T09:24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13"/>
    <d v="2023-11-22T09:24:0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78"/>
    <d v="2023-11-22T09:24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16"/>
    <d v="2023-11-22T09:24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20"/>
    <d v="2023-11-22T09:24:0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43"/>
    <d v="2023-11-22T09:24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44"/>
    <d v="2023-11-22T09:24:05"/>
    <n v="59"/>
    <m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2"/>
    <d v="2023-11-22T09:24:05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6"/>
    <d v="2023-11-22T09:24:0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8"/>
    <d v="2023-11-22T09:24:0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9"/>
    <d v="2023-11-22T09:24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31"/>
    <d v="2023-11-22T09:24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5"/>
    <x v="12"/>
    <x v="115"/>
    <x v="20"/>
    <d v="2023-11-22T09:23:3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5"/>
    <x v="12"/>
    <x v="115"/>
    <x v="21"/>
    <d v="2023-11-22T09:23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5"/>
    <x v="12"/>
    <x v="115"/>
    <x v="3"/>
    <d v="2023-11-22T09:2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5"/>
    <x v="12"/>
    <x v="115"/>
    <x v="9"/>
    <d v="2023-11-22T09:23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5"/>
    <x v="12"/>
    <x v="115"/>
    <x v="10"/>
    <d v="2023-11-22T09:23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130"/>
    <d v="2023-11-22T09:24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286"/>
    <d v="2023-11-22T09:24:0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8"/>
    <x v="7"/>
    <x v="108"/>
    <x v="24"/>
    <d v="2023-11-22T09:24:0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24"/>
    <d v="2023-11-22T09:24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26"/>
    <d v="2023-11-22T09:24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197"/>
    <d v="2023-11-22T09:24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38"/>
    <d v="2023-11-22T09:24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92"/>
    <d v="2023-11-22T09:24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55"/>
    <d v="2023-11-22T09:24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56"/>
    <d v="2023-11-22T09:24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58"/>
    <d v="2023-11-22T09:24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95"/>
    <d v="2023-11-22T09:24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61"/>
    <d v="2023-11-22T09:24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63"/>
    <d v="2023-11-22T09:24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102"/>
    <d v="2023-11-22T09:24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71"/>
    <d v="2023-11-22T09:24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13"/>
    <d v="2023-11-22T09:24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78"/>
    <d v="2023-11-22T09:24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16"/>
    <d v="2023-11-22T09:24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82"/>
    <d v="2023-11-22T09:24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20"/>
    <d v="2023-11-22T09:24:5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43"/>
    <d v="2023-11-22T09:24:5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44"/>
    <d v="2023-11-22T09:24:56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1"/>
    <d v="2023-11-22T09:24:56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2"/>
    <d v="2023-11-22T09:24:56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6"/>
    <d v="2023-11-22T09:24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8"/>
    <d v="2023-11-22T09:24:5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9"/>
    <x v="7"/>
    <x v="109"/>
    <x v="9"/>
    <d v="2023-11-22T09:24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30"/>
    <d v="2023-11-22T09:25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31"/>
    <d v="2023-11-22T09:25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24"/>
    <d v="2023-11-22T09:25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34"/>
    <d v="2023-11-22T09:25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97"/>
    <d v="2023-11-22T09:25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38"/>
    <d v="2023-11-22T09:25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92"/>
    <d v="2023-11-22T09:25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56"/>
    <d v="2023-11-22T09:25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58"/>
    <d v="2023-11-22T09:25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95"/>
    <d v="2023-11-22T09:25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61"/>
    <d v="2023-11-22T09:25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71"/>
    <d v="2023-11-22T09:25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72"/>
    <d v="2023-11-22T09:25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3"/>
    <d v="2023-11-22T09:25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78"/>
    <d v="2023-11-22T09:25:1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6"/>
    <d v="2023-11-22T09:25:1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9"/>
    <d v="2023-11-22T09:25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50"/>
    <d v="2023-11-22T09:25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82"/>
    <d v="2023-11-22T09:25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20"/>
    <d v="2023-11-22T09:25:19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21"/>
    <d v="2023-11-22T09:25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43"/>
    <d v="2023-11-22T09:25:1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44"/>
    <d v="2023-11-22T09:25:19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0"/>
    <d v="2023-11-22T09:25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"/>
    <d v="2023-11-22T09:25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2"/>
    <d v="2023-11-22T09:25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6"/>
    <d v="2023-11-22T09:25:1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8"/>
    <d v="2023-11-22T09:25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9"/>
    <d v="2023-11-22T09:25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0"/>
    <x v="7"/>
    <x v="110"/>
    <x v="10"/>
    <d v="2023-11-22T09:2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24"/>
    <d v="2023-11-22T09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197"/>
    <d v="2023-11-22T09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38"/>
    <d v="2023-11-22T09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92"/>
    <d v="2023-11-22T09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56"/>
    <d v="2023-11-22T09:25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58"/>
    <d v="2023-11-22T09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95"/>
    <d v="2023-11-22T09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60"/>
    <d v="2023-11-22T09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61"/>
    <d v="2023-11-22T09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102"/>
    <d v="2023-11-22T09:25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71"/>
    <d v="2023-11-22T09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72"/>
    <d v="2023-11-22T09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13"/>
    <d v="2023-11-22T09:2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78"/>
    <d v="2023-11-22T09:25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16"/>
    <d v="2023-11-22T09:25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151"/>
    <d v="2023-11-22T09:2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82"/>
    <d v="2023-11-22T09:25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20"/>
    <d v="2023-11-22T09:25:5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21"/>
    <d v="2023-11-22T09:2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43"/>
    <d v="2023-11-22T09:25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44"/>
    <d v="2023-11-22T09:25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3"/>
    <d v="2023-11-22T09:25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6"/>
    <d v="2023-11-22T09:25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8"/>
    <d v="2023-11-22T09:25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1"/>
    <x v="7"/>
    <x v="111"/>
    <x v="9"/>
    <d v="2023-11-22T09:25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31"/>
    <d v="2023-11-22T09:30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24"/>
    <d v="2023-11-22T09:30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26"/>
    <d v="2023-11-22T09:30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197"/>
    <d v="2023-11-22T09:30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92"/>
    <d v="2023-11-22T09:30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56"/>
    <d v="2023-11-22T09:30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58"/>
    <d v="2023-11-22T09:30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60"/>
    <d v="2023-11-22T09:3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61"/>
    <d v="2023-11-22T09:30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64"/>
    <d v="2023-11-22T09:3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102"/>
    <d v="2023-11-22T09:30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72"/>
    <d v="2023-11-22T09:3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13"/>
    <d v="2023-11-22T09:3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16"/>
    <d v="2023-11-22T09:30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20"/>
    <d v="2023-11-22T09:30:01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43"/>
    <d v="2023-11-22T09:30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44"/>
    <d v="2023-11-22T09:30:0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0"/>
    <d v="2023-11-22T09:30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6"/>
    <d v="2023-11-22T09:30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8"/>
    <d v="2023-11-22T09:30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9"/>
    <x v="7"/>
    <x v="99"/>
    <x v="9"/>
    <d v="2023-11-22T09:30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24"/>
    <d v="2023-11-22T09:30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26"/>
    <d v="2023-11-22T09:30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197"/>
    <d v="2023-11-22T09:3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38"/>
    <d v="2023-11-22T09:3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92"/>
    <d v="2023-11-22T09:3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55"/>
    <d v="2023-11-22T09:30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56"/>
    <d v="2023-11-22T09:30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58"/>
    <d v="2023-11-22T09:30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95"/>
    <d v="2023-11-22T09:3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60"/>
    <d v="2023-11-22T09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61"/>
    <d v="2023-11-22T09:30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102"/>
    <d v="2023-11-22T09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71"/>
    <d v="2023-11-22T09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72"/>
    <d v="2023-11-22T09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13"/>
    <d v="2023-11-22T09:30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78"/>
    <d v="2023-11-22T09:30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16"/>
    <d v="2023-11-22T09:30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20"/>
    <d v="2023-11-22T09:30:0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43"/>
    <d v="2023-11-22T09:3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44"/>
    <d v="2023-11-22T09:30:0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0"/>
    <d v="2023-11-22T09:30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6"/>
    <d v="2023-11-22T09:30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8"/>
    <d v="2023-11-22T09:30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0"/>
    <x v="7"/>
    <x v="100"/>
    <x v="9"/>
    <d v="2023-11-22T09:30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31"/>
    <d v="2023-11-22T09:3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24"/>
    <d v="2023-11-22T09:3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34"/>
    <d v="2023-11-22T09:3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197"/>
    <d v="2023-11-22T09:3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38"/>
    <d v="2023-11-22T09:30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92"/>
    <d v="2023-11-22T09:3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56"/>
    <d v="2023-11-22T09:3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58"/>
    <d v="2023-11-22T09:3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95"/>
    <d v="2023-11-22T09:30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61"/>
    <d v="2023-11-22T09:30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102"/>
    <d v="2023-11-22T09:30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16"/>
    <d v="2023-11-22T09:30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20"/>
    <d v="2023-11-22T09:30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43"/>
    <d v="2023-11-22T09:30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44"/>
    <d v="2023-11-22T09:30:3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0"/>
    <d v="2023-11-22T09:30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8"/>
    <d v="2023-11-22T09:30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1"/>
    <x v="7"/>
    <x v="101"/>
    <x v="9"/>
    <d v="2023-11-22T09:30:3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126"/>
    <d v="2023-11-22T09:32:3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151"/>
    <d v="2023-11-22T09:33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150"/>
    <d v="2023-11-22T09:33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21"/>
    <d v="2023-11-22T09:33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43"/>
    <d v="2023-11-22T09:33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3"/>
    <d v="2023-11-22T09:33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6"/>
    <d v="2023-11-22T09:33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84"/>
    <d v="2023-11-22T09:33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85"/>
    <d v="2023-11-22T09:33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126"/>
    <d v="2023-11-22T09:32:3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16"/>
    <d v="2023-11-22T09:32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19"/>
    <d v="2023-11-22T09:32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20"/>
    <d v="2023-11-22T09:32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3"/>
    <d v="2023-11-22T09:32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6"/>
    <d v="2023-11-22T09:32:3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9"/>
    <d v="2023-11-22T09:32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16"/>
    <d v="2023-11-22T09:32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287"/>
    <d v="2023-11-22T09:32:26"/>
    <n v="0"/>
    <m/>
    <m/>
    <n v="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29"/>
    <d v="2023-11-22T09:3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30"/>
    <d v="2023-11-22T09:32:26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30"/>
    <d v="2023-11-22T09:32:26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24"/>
    <d v="2023-11-22T09:32:26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34"/>
    <d v="2023-11-22T09:32:2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49"/>
    <d v="2023-11-22T09:32:2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7"/>
    <x v="1"/>
    <x v="117"/>
    <x v="10"/>
    <d v="2023-11-22T09:32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8"/>
    <d v="2023-11-22T09:33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9"/>
    <d v="2023-11-22T09:33:2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152"/>
    <d v="2023-11-22T09:33:26"/>
    <n v="10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12"/>
    <d v="2023-11-22T09:33:26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13"/>
    <d v="2023-11-22T09:3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16"/>
    <d v="2023-11-22T09:33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23"/>
    <d v="2023-11-22T09:3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43"/>
    <d v="2023-11-22T09:3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3"/>
    <d v="2023-11-22T09:3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6"/>
    <d v="2023-11-22T09:33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8"/>
    <d v="2023-11-22T09:3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9"/>
    <d v="2023-11-22T09:33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0"/>
    <x v="9"/>
    <x v="120"/>
    <x v="12"/>
    <d v="2023-11-22T09:3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29"/>
    <d v="2023-11-22T09:33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30"/>
    <d v="2023-11-22T09:33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30"/>
    <d v="2023-11-22T09:33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9"/>
    <d v="2023-11-22T09:33:4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50"/>
    <d v="2023-11-22T09:33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20"/>
    <d v="2023-11-22T09:33:49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43"/>
    <d v="2023-11-22T09:33:4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6"/>
    <d v="2023-11-22T09:33:4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8"/>
    <d v="2023-11-22T09:33:4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9"/>
    <d v="2023-11-22T09:33:4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0"/>
    <d v="2023-11-22T09:33:49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2"/>
    <d v="2023-11-22T09:33:49"/>
    <n v="43"/>
    <n v="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13"/>
    <d v="2023-11-22T09:37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16"/>
    <d v="2023-11-22T09:37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151"/>
    <d v="2023-11-22T09:37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43"/>
    <d v="2023-11-22T09:37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3"/>
    <d v="2023-11-22T09:37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6"/>
    <d v="2023-11-22T09:37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8"/>
    <d v="2023-11-22T09:37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9"/>
    <d v="2023-11-22T09:37:0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152"/>
    <d v="2023-11-22T09:37:01"/>
    <n v="10"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1"/>
    <x v="9"/>
    <x v="121"/>
    <x v="12"/>
    <d v="2023-11-22T09:37:0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13"/>
    <d v="2023-11-22T09:37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16"/>
    <d v="2023-11-22T09:37:0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154"/>
    <d v="2023-11-22T09:37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21"/>
    <d v="2023-11-22T09:37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43"/>
    <d v="2023-11-22T09:37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3"/>
    <d v="2023-11-22T09:37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6"/>
    <d v="2023-11-22T09:37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8"/>
    <d v="2023-11-22T09:3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9"/>
    <d v="2023-11-22T09:37:0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3"/>
    <x v="9"/>
    <x v="23"/>
    <x v="152"/>
    <d v="2023-11-22T09:37:06"/>
    <n v="4"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13"/>
    <d v="2023-11-22T09:3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16"/>
    <d v="2023-11-22T09:37: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150"/>
    <d v="2023-11-22T09:3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16"/>
    <d v="2023-11-22T09:38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19"/>
    <d v="2023-11-22T09:38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154"/>
    <d v="2023-11-22T09:3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82"/>
    <d v="2023-11-22T09:3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20"/>
    <d v="2023-11-22T09:38:3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21"/>
    <d v="2023-11-22T09:38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146"/>
    <d v="2023-11-22T09:3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5"/>
    <d v="2023-11-22T09:38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6"/>
    <d v="2023-11-22T09:38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9"/>
    <d v="2023-11-22T09:38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10"/>
    <d v="2023-11-22T09:38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12"/>
    <d v="2023-11-22T09:38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256"/>
    <d v="2023-11-22T09:38:35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13"/>
    <d v="2023-11-22T09:38:4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126"/>
    <d v="2023-11-22T09:38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16"/>
    <d v="2023-11-22T09:38:4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18"/>
    <d v="2023-11-22T09:3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82"/>
    <d v="2023-11-22T09:38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20"/>
    <d v="2023-11-22T09:38:4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21"/>
    <d v="2023-11-22T09:3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43"/>
    <d v="2023-11-22T09:38:4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44"/>
    <d v="2023-11-22T09:38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0"/>
    <d v="2023-11-22T09:38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6"/>
    <d v="2023-11-22T09:38:4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8"/>
    <d v="2023-11-22T09:38:4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9"/>
    <d v="2023-11-22T09:38:4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47"/>
    <d v="2023-11-22T09:38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11"/>
    <d v="2023-11-22T09:38:40"/>
    <n v="9"/>
    <m/>
    <n v="1"/>
    <m/>
    <m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7"/>
    <x v="8"/>
    <x v="137"/>
    <x v="256"/>
    <d v="2023-11-22T09:38:40"/>
    <n v="18"/>
    <m/>
    <n v="18"/>
    <m/>
    <n v="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8"/>
    <x v="8"/>
    <x v="138"/>
    <x v="16"/>
    <d v="2023-11-22T09:39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8"/>
    <x v="8"/>
    <x v="138"/>
    <x v="151"/>
    <d v="2023-11-22T09:39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8"/>
    <x v="8"/>
    <x v="138"/>
    <x v="20"/>
    <d v="2023-11-22T09:39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35"/>
    <d v="2023-11-22T09:32:26"/>
    <n v="0"/>
    <m/>
    <m/>
    <n v="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36"/>
    <d v="2023-11-22T09:32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38"/>
    <d v="2023-11-22T09:32:26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54"/>
    <d v="2023-11-22T09:32:26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92"/>
    <d v="2023-11-22T09:32:26"/>
    <n v="0"/>
    <m/>
    <m/>
    <n v="10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56"/>
    <d v="2023-11-22T09:32:26"/>
    <n v="0"/>
    <m/>
    <m/>
    <n v="9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58"/>
    <d v="2023-11-22T09:32:26"/>
    <n v="0"/>
    <m/>
    <m/>
    <n v="1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59"/>
    <d v="2023-11-22T09:32:2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60"/>
    <d v="2023-11-22T09:32:2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63"/>
    <d v="2023-11-22T09:32:2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64"/>
    <d v="2023-11-22T09:32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02"/>
    <d v="2023-11-22T09:32:26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04"/>
    <d v="2023-11-22T09:3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38"/>
    <d v="2023-11-22T09:3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75"/>
    <d v="2023-11-22T09:3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224"/>
    <d v="2023-11-22T09:32:26"/>
    <n v="0"/>
    <m/>
    <m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288"/>
    <d v="2023-11-22T09:32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3"/>
    <d v="2023-11-22T09:32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27"/>
    <d v="2023-11-22T09:32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6"/>
    <d v="2023-11-22T09:32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50"/>
    <d v="2023-11-22T09:32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23"/>
    <d v="2023-11-22T09:32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3"/>
    <d v="2023-11-22T09:32:2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6"/>
    <d v="2023-11-22T09:32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84"/>
    <d v="2023-11-22T09:32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85"/>
    <d v="2023-11-22T09:32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9"/>
    <d v="2023-11-22T09:32:2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52"/>
    <d v="2023-11-22T09:32:26"/>
    <n v="7"/>
    <m/>
    <n v="3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8"/>
    <x v="9"/>
    <x v="118"/>
    <x v="12"/>
    <d v="2023-11-22T09:32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17"/>
    <d v="2023-11-22T09:32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18"/>
    <d v="2023-11-22T09:32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20"/>
    <d v="2023-11-22T09:32:3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3"/>
    <d v="2023-11-22T09:32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6"/>
    <d v="2023-11-22T09:32:3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9"/>
    <d v="2023-11-22T09:32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47"/>
    <d v="2023-11-22T09:32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6"/>
    <x v="1"/>
    <x v="116"/>
    <x v="160"/>
    <d v="2023-11-22T09:32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13"/>
    <d v="2023-11-22T09:33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127"/>
    <d v="2023-11-22T09:33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9"/>
    <x v="9"/>
    <x v="119"/>
    <x v="16"/>
    <d v="2023-11-22T09:33:2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31"/>
    <d v="2023-11-22T09:33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24"/>
    <d v="2023-11-22T09:33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32"/>
    <d v="2023-11-22T09:33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26"/>
    <d v="2023-11-22T09:33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34"/>
    <d v="2023-11-22T09:33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35"/>
    <d v="2023-11-22T09:33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36"/>
    <d v="2023-11-22T09:33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38"/>
    <d v="2023-11-22T09:33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54"/>
    <d v="2023-11-22T09:33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92"/>
    <d v="2023-11-22T09:33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55"/>
    <d v="2023-11-22T09:33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56"/>
    <d v="2023-11-22T09:33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58"/>
    <d v="2023-11-22T09:33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59"/>
    <d v="2023-11-22T09:3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95"/>
    <d v="2023-11-22T09:3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27"/>
    <d v="2023-11-22T09:3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60"/>
    <d v="2023-11-22T09:33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61"/>
    <d v="2023-11-22T09:33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62"/>
    <d v="2023-11-22T09:33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63"/>
    <d v="2023-11-22T09:3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64"/>
    <d v="2023-11-22T09:3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02"/>
    <d v="2023-11-22T09:33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3"/>
    <d v="2023-11-22T09:33:4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2"/>
    <x v="9"/>
    <x v="52"/>
    <x v="16"/>
    <d v="2023-11-22T09:33:4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43"/>
    <d v="2023-11-22T09:37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3"/>
    <d v="2023-11-22T09:37:4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6"/>
    <d v="2023-11-22T09:37:4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8"/>
    <d v="2023-11-22T09:37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9"/>
    <d v="2023-11-22T09:37:4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4"/>
    <x v="9"/>
    <x v="24"/>
    <x v="152"/>
    <d v="2023-11-22T09:37:41"/>
    <n v="11"/>
    <m/>
    <n v="7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13"/>
    <d v="2023-11-22T09:38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6"/>
    <x v="8"/>
    <x v="136"/>
    <x v="204"/>
    <d v="2023-11-22T09:38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8"/>
    <x v="8"/>
    <x v="138"/>
    <x v="43"/>
    <d v="2023-11-22T09:39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8"/>
    <x v="8"/>
    <x v="138"/>
    <x v="8"/>
    <d v="2023-11-22T09:39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8"/>
    <x v="8"/>
    <x v="138"/>
    <x v="9"/>
    <d v="2023-11-22T09:39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16"/>
    <d v="2023-11-22T09:40:3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19"/>
    <d v="2023-11-22T09:40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154"/>
    <d v="2023-11-22T09:40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82"/>
    <d v="2023-11-22T09:40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20"/>
    <d v="2023-11-22T09:40:3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21"/>
    <d v="2023-11-22T09:4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146"/>
    <d v="2023-11-22T09:4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9"/>
    <d v="2023-11-22T09:40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9"/>
    <x v="8"/>
    <x v="139"/>
    <x v="10"/>
    <d v="2023-11-22T09:40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13"/>
    <d v="2023-11-22T09:40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80"/>
    <d v="2023-11-22T09:40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16"/>
    <d v="2023-11-22T09:40:4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154"/>
    <d v="2023-11-22T09:40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82"/>
    <d v="2023-11-22T09:40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20"/>
    <d v="2023-11-22T09:40:4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146"/>
    <d v="2023-11-22T09:4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1"/>
    <d v="2023-11-22T09:40:42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3"/>
    <d v="2023-11-22T09:40:4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6"/>
    <d v="2023-11-22T09:40:4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84"/>
    <d v="2023-11-22T09:40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85"/>
    <d v="2023-11-22T09:4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9"/>
    <d v="2023-11-22T09:40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1"/>
    <x v="8"/>
    <x v="141"/>
    <x v="11"/>
    <d v="2023-11-22T09:40:42"/>
    <n v="17"/>
    <m/>
    <m/>
    <m/>
    <m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31"/>
    <d v="2023-11-22T09:40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13"/>
    <d v="2023-11-22T09:40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78"/>
    <d v="2023-11-22T09:40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16"/>
    <d v="2023-11-22T09:40:4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17"/>
    <d v="2023-11-22T09:40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19"/>
    <d v="2023-11-22T09:4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154"/>
    <d v="2023-11-22T09:4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20"/>
    <d v="2023-11-22T09:40:4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83"/>
    <d v="2023-11-22T09:4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43"/>
    <d v="2023-11-22T09:40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44"/>
    <d v="2023-11-22T09:40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6"/>
    <d v="2023-11-22T09:40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8"/>
    <d v="2023-11-22T09:40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9"/>
    <d v="2023-11-22T09:40:4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10"/>
    <d v="2023-11-22T09:4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0"/>
    <x v="8"/>
    <x v="140"/>
    <x v="160"/>
    <d v="2023-11-22T09:40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2"/>
    <x v="8"/>
    <x v="142"/>
    <x v="13"/>
    <d v="2023-11-22T09:41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2"/>
    <x v="8"/>
    <x v="142"/>
    <x v="16"/>
    <d v="2023-11-22T09:41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2"/>
    <x v="8"/>
    <x v="142"/>
    <x v="20"/>
    <d v="2023-11-22T09:41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2"/>
    <x v="8"/>
    <x v="142"/>
    <x v="3"/>
    <d v="2023-11-22T09:41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2"/>
    <x v="8"/>
    <x v="142"/>
    <x v="6"/>
    <d v="2023-11-22T09:41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2"/>
    <x v="8"/>
    <x v="142"/>
    <x v="9"/>
    <d v="2023-11-22T09:41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2"/>
    <x v="8"/>
    <x v="142"/>
    <x v="12"/>
    <d v="2023-11-22T09:41:3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3"/>
    <x v="8"/>
    <x v="143"/>
    <x v="16"/>
    <d v="2023-11-22T09:41:4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3"/>
    <x v="8"/>
    <x v="143"/>
    <x v="20"/>
    <d v="2023-11-22T09:41:4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3"/>
    <x v="8"/>
    <x v="143"/>
    <x v="21"/>
    <d v="2023-11-22T09:41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3"/>
    <x v="8"/>
    <x v="143"/>
    <x v="43"/>
    <d v="2023-11-22T09:41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3"/>
    <x v="8"/>
    <x v="143"/>
    <x v="8"/>
    <d v="2023-11-22T09:41:4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3"/>
    <x v="8"/>
    <x v="143"/>
    <x v="9"/>
    <d v="2023-11-22T09:41:4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3"/>
    <x v="8"/>
    <x v="143"/>
    <x v="12"/>
    <d v="2023-11-22T09:41:4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29"/>
    <d v="2023-11-22T09:4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30"/>
    <d v="2023-11-22T09:4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0"/>
    <d v="2023-11-22T09:42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1"/>
    <d v="2023-11-22T09:42:0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24"/>
    <d v="2023-11-22T09:42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2"/>
    <d v="2023-11-22T09:42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257"/>
    <d v="2023-11-22T09:42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4"/>
    <d v="2023-11-22T09:42:0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5"/>
    <d v="2023-11-22T09:42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50"/>
    <d v="2023-11-22T09:42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6"/>
    <d v="2023-11-22T09:42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7"/>
    <d v="2023-11-22T09:4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92"/>
    <d v="2023-11-22T09:42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54"/>
    <d v="2023-11-22T09:42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259"/>
    <d v="2023-11-22T09:42:0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34"/>
    <d v="2023-11-22T09:42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55"/>
    <d v="2023-11-22T09:42:0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58"/>
    <d v="2023-11-22T09:42:0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260"/>
    <d v="2023-11-22T09:42:0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95"/>
    <d v="2023-11-22T09:42:0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60"/>
    <d v="2023-11-22T09:42:0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61"/>
    <d v="2023-11-22T09:42:0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62"/>
    <d v="2023-11-22T09:42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289"/>
    <d v="2023-11-22T09:42:0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63"/>
    <d v="2023-11-22T09:42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64"/>
    <d v="2023-11-22T09:42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65"/>
    <d v="2023-11-22T09:4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42"/>
    <d v="2023-11-22T09:4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36"/>
    <d v="2023-11-22T09:4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02"/>
    <d v="2023-11-22T09:42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71"/>
    <d v="2023-11-22T09:42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72"/>
    <d v="2023-11-22T09:4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3"/>
    <d v="2023-11-22T09:42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78"/>
    <d v="2023-11-22T09:42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6"/>
    <d v="2023-11-22T09:42:0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9"/>
    <d v="2023-11-22T09:42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20"/>
    <d v="2023-11-22T09:42:0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43"/>
    <d v="2023-11-22T09:42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44"/>
    <d v="2023-11-22T09:42:0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0"/>
    <d v="2023-11-22T09:42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3"/>
    <d v="2023-11-22T09:42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6"/>
    <d v="2023-11-22T09:42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8"/>
    <d v="2023-11-22T09:42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9"/>
    <d v="2023-11-22T09:42:0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0"/>
    <d v="2023-11-22T09:42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5"/>
    <x v="10"/>
    <x v="25"/>
    <x v="12"/>
    <d v="2023-11-22T09:42:04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30"/>
    <d v="2023-11-22T10:1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31"/>
    <d v="2023-11-22T10:11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24"/>
    <d v="2023-11-22T10:11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257"/>
    <d v="2023-11-22T10:11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34"/>
    <d v="2023-11-22T10:11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35"/>
    <d v="2023-11-22T10:11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50"/>
    <d v="2023-11-22T10:11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37"/>
    <d v="2023-11-22T10:1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259"/>
    <d v="2023-11-22T10:11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55"/>
    <d v="2023-11-22T10:11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58"/>
    <d v="2023-11-22T10:11:3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59"/>
    <d v="2023-11-22T10:1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260"/>
    <d v="2023-11-22T10:11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95"/>
    <d v="2023-11-22T10:11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60"/>
    <d v="2023-11-22T10:11:3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61"/>
    <d v="2023-11-22T10:11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62"/>
    <d v="2023-11-22T10:11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289"/>
    <d v="2023-11-22T10:11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63"/>
    <d v="2023-11-22T10:1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64"/>
    <d v="2023-11-22T10:1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42"/>
    <d v="2023-11-22T10:1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102"/>
    <d v="2023-11-22T10:1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71"/>
    <d v="2023-11-22T10:1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72"/>
    <d v="2023-11-22T10:1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13"/>
    <d v="2023-11-22T10:11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78"/>
    <d v="2023-11-22T10:11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16"/>
    <d v="2023-11-22T10:11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19"/>
    <d v="2023-11-22T10:11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20"/>
    <d v="2023-11-22T10:11:3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43"/>
    <d v="2023-11-22T10:11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44"/>
    <d v="2023-11-22T10:11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3"/>
    <d v="2023-11-22T10:11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6"/>
    <d v="2023-11-22T10:11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8"/>
    <d v="2023-11-22T10:11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9"/>
    <d v="2023-11-22T10:11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10"/>
    <d v="2023-11-22T10:11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6"/>
    <x v="10"/>
    <x v="26"/>
    <x v="12"/>
    <d v="2023-11-22T10:11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31"/>
    <d v="2023-11-22T10:11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24"/>
    <d v="2023-11-22T10:1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32"/>
    <d v="2023-11-22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257"/>
    <d v="2023-11-22T10:1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34"/>
    <d v="2023-11-22T10:1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35"/>
    <d v="2023-11-22T10:1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50"/>
    <d v="2023-11-22T10:1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36"/>
    <d v="2023-11-22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37"/>
    <d v="2023-11-22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54"/>
    <d v="2023-11-22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259"/>
    <d v="2023-11-22T10:11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55"/>
    <d v="2023-11-22T10:1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58"/>
    <d v="2023-11-22T10:11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59"/>
    <d v="2023-11-22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260"/>
    <d v="2023-11-22T10:11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95"/>
    <d v="2023-11-22T10:1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60"/>
    <d v="2023-11-22T10:11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61"/>
    <d v="2023-11-22T10:11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62"/>
    <d v="2023-11-22T10:1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289"/>
    <d v="2023-11-22T10:1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63"/>
    <d v="2023-11-22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64"/>
    <d v="2023-11-22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102"/>
    <d v="2023-11-22T10:11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71"/>
    <d v="2023-11-22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72"/>
    <d v="2023-11-22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13"/>
    <d v="2023-11-22T10:1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78"/>
    <d v="2023-11-22T10:1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16"/>
    <d v="2023-11-22T10:11:3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19"/>
    <d v="2023-11-22T10:11:3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20"/>
    <d v="2023-11-22T10:11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43"/>
    <d v="2023-11-22T10:11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44"/>
    <d v="2023-11-22T10:11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0"/>
    <d v="2023-11-22T10:1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3"/>
    <d v="2023-11-22T10:1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6"/>
    <d v="2023-11-22T10:11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8"/>
    <d v="2023-11-22T10:11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9"/>
    <d v="2023-11-22T10:11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10"/>
    <d v="2023-11-22T10:11:3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7"/>
    <x v="10"/>
    <x v="27"/>
    <x v="12"/>
    <d v="2023-11-22T10:1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31"/>
    <d v="2023-11-22T10:11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24"/>
    <d v="2023-11-22T10:11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257"/>
    <d v="2023-11-22T10:11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34"/>
    <d v="2023-11-22T10:11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35"/>
    <d v="2023-11-22T10:11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259"/>
    <d v="2023-11-22T10:11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55"/>
    <d v="2023-11-22T10:11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58"/>
    <d v="2023-11-22T10:11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260"/>
    <d v="2023-11-22T10:11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95"/>
    <d v="2023-11-22T10:11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60"/>
    <d v="2023-11-22T10:11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61"/>
    <d v="2023-11-22T10:11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62"/>
    <d v="2023-11-22T10:11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289"/>
    <d v="2023-11-22T10:11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72"/>
    <d v="2023-11-22T10:11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16"/>
    <d v="2023-11-22T10:11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20"/>
    <d v="2023-11-22T10:11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44"/>
    <d v="2023-11-22T10:11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8"/>
    <x v="10"/>
    <x v="28"/>
    <x v="9"/>
    <d v="2023-11-22T10:11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30"/>
    <d v="2023-11-22T10:1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31"/>
    <d v="2023-11-22T10:12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24"/>
    <d v="2023-11-22T10:12:5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32"/>
    <d v="2023-11-22T10:1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257"/>
    <d v="2023-11-22T10:1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26"/>
    <d v="2023-11-22T10:1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34"/>
    <d v="2023-11-22T10:12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35"/>
    <d v="2023-11-22T10:12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50"/>
    <d v="2023-11-22T10:1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36"/>
    <d v="2023-11-22T10:1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92"/>
    <d v="2023-11-22T10:1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259"/>
    <d v="2023-11-22T10:12:5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55"/>
    <d v="2023-11-22T10:12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58"/>
    <d v="2023-11-22T10:12:5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59"/>
    <d v="2023-11-22T10:1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260"/>
    <d v="2023-11-22T10:12:5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95"/>
    <d v="2023-11-22T10:12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60"/>
    <d v="2023-11-22T10:12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61"/>
    <d v="2023-11-22T10:12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62"/>
    <d v="2023-11-22T10:12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289"/>
    <d v="2023-11-22T10:12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63"/>
    <d v="2023-11-22T10:1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64"/>
    <d v="2023-11-22T10:1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65"/>
    <d v="2023-11-22T10:1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02"/>
    <d v="2023-11-22T10:1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71"/>
    <d v="2023-11-22T10:1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75"/>
    <d v="2023-11-22T10:1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3"/>
    <d v="2023-11-22T10:1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26"/>
    <d v="2023-11-22T10:1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6"/>
    <d v="2023-11-22T10:12:5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9"/>
    <d v="2023-11-22T10:12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20"/>
    <d v="2023-11-22T10:12:5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43"/>
    <d v="2023-11-22T10:12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44"/>
    <d v="2023-11-22T10:12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0"/>
    <d v="2023-11-22T10:1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3"/>
    <d v="2023-11-22T10:12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6"/>
    <d v="2023-11-22T10:12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8"/>
    <d v="2023-11-22T10:12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9"/>
    <d v="2023-11-22T10:12:5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0"/>
    <d v="2023-11-22T10:12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29"/>
    <x v="10"/>
    <x v="29"/>
    <x v="12"/>
    <d v="2023-11-22T10:12:5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31"/>
    <d v="2023-11-22T10:12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24"/>
    <d v="2023-11-22T10:12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257"/>
    <d v="2023-11-22T10:12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34"/>
    <d v="2023-11-22T10:12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35"/>
    <d v="2023-11-22T10:12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50"/>
    <d v="2023-11-22T10:12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54"/>
    <d v="2023-11-22T10:1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259"/>
    <d v="2023-11-22T10:12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55"/>
    <d v="2023-11-22T10:12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58"/>
    <d v="2023-11-22T10:12:5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59"/>
    <d v="2023-11-22T10:1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260"/>
    <d v="2023-11-22T10:12:5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95"/>
    <d v="2023-11-22T10:12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60"/>
    <d v="2023-11-22T10:12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61"/>
    <d v="2023-11-22T10:12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62"/>
    <d v="2023-11-22T10:12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289"/>
    <d v="2023-11-22T10:12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63"/>
    <d v="2023-11-22T10:12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102"/>
    <d v="2023-11-22T10:12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71"/>
    <d v="2023-11-22T10:1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13"/>
    <d v="2023-11-22T10:12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16"/>
    <d v="2023-11-22T10:12:5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19"/>
    <d v="2023-11-22T10:12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20"/>
    <d v="2023-11-22T10:12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43"/>
    <d v="2023-11-22T10:12:5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44"/>
    <d v="2023-11-22T10:12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3"/>
    <d v="2023-11-22T10:12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6"/>
    <d v="2023-11-22T10:12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8"/>
    <d v="2023-11-22T10:12:5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9"/>
    <d v="2023-11-22T10:12:5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10"/>
    <d v="2023-11-22T10:12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0"/>
    <x v="10"/>
    <x v="30"/>
    <x v="12"/>
    <d v="2023-11-22T10:12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31"/>
    <d v="2023-11-22T10:13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24"/>
    <d v="2023-11-22T10:13:2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32"/>
    <d v="2023-11-22T10:1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257"/>
    <d v="2023-11-22T10:13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34"/>
    <d v="2023-11-22T10:13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258"/>
    <d v="2023-11-22T10:1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50"/>
    <d v="2023-11-22T10:13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36"/>
    <d v="2023-11-22T10:1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37"/>
    <d v="2023-11-22T10:1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54"/>
    <d v="2023-11-22T10:1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259"/>
    <d v="2023-11-22T10:13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55"/>
    <d v="2023-11-22T10:13:2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58"/>
    <d v="2023-11-22T10:13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59"/>
    <d v="2023-11-22T10:1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260"/>
    <d v="2023-11-22T10:13:2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95"/>
    <d v="2023-11-22T10:13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60"/>
    <d v="2023-11-22T10:13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61"/>
    <d v="2023-11-22T10:13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62"/>
    <d v="2023-11-22T10:13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289"/>
    <d v="2023-11-22T10:13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63"/>
    <d v="2023-11-22T10:1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64"/>
    <d v="2023-11-22T10:1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102"/>
    <d v="2023-11-22T10:1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72"/>
    <d v="2023-11-22T10:1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13"/>
    <d v="2023-11-22T10:1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78"/>
    <d v="2023-11-22T10:1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16"/>
    <d v="2023-11-22T10:13:2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19"/>
    <d v="2023-11-22T10:13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20"/>
    <d v="2023-11-22T10:13:2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43"/>
    <d v="2023-11-22T10:13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44"/>
    <d v="2023-11-22T10:13:2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0"/>
    <d v="2023-11-22T10:1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3"/>
    <d v="2023-11-22T10:13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6"/>
    <d v="2023-11-22T10:13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8"/>
    <d v="2023-11-22T10:13:2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9"/>
    <d v="2023-11-22T10:13:2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10"/>
    <d v="2023-11-22T10:13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1"/>
    <x v="10"/>
    <x v="31"/>
    <x v="12"/>
    <d v="2023-11-22T10:13:2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130"/>
    <d v="2023-11-22T10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30"/>
    <d v="2023-11-22T10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31"/>
    <d v="2023-11-22T10:14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24"/>
    <d v="2023-11-22T10:14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257"/>
    <d v="2023-11-22T10:14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26"/>
    <d v="2023-11-22T10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34"/>
    <d v="2023-11-22T10:14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35"/>
    <d v="2023-11-22T10:14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50"/>
    <d v="2023-11-22T10:14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259"/>
    <d v="2023-11-22T10:14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55"/>
    <d v="2023-11-22T10:14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58"/>
    <d v="2023-11-22T10:14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59"/>
    <d v="2023-11-22T10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260"/>
    <d v="2023-11-22T10:14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95"/>
    <d v="2023-11-22T10:14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60"/>
    <d v="2023-11-22T10:14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61"/>
    <d v="2023-11-22T10:14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62"/>
    <d v="2023-11-22T10:14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289"/>
    <d v="2023-11-22T10:14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63"/>
    <d v="2023-11-22T10:1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42"/>
    <d v="2023-11-22T10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102"/>
    <d v="2023-11-22T10:1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71"/>
    <d v="2023-11-22T10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16"/>
    <d v="2023-11-22T10:14:1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20"/>
    <d v="2023-11-22T10:14:1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44"/>
    <d v="2023-11-22T10:14:1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2"/>
    <x v="10"/>
    <x v="32"/>
    <x v="9"/>
    <d v="2023-11-22T10:14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16"/>
    <d v="2023-11-22T10:14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20"/>
    <d v="2023-11-22T10:14:21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43"/>
    <d v="2023-11-22T10:14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44"/>
    <d v="2023-11-22T10:14:21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0"/>
    <d v="2023-11-22T10:14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3"/>
    <d v="2023-11-22T10:14:2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8"/>
    <d v="2023-11-22T10:14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9"/>
    <d v="2023-11-22T10:14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3"/>
    <x v="3"/>
    <x v="33"/>
    <x v="12"/>
    <d v="2023-11-22T10:14:21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4"/>
    <x v="3"/>
    <x v="34"/>
    <x v="16"/>
    <d v="2023-11-22T10:1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4"/>
    <x v="3"/>
    <x v="34"/>
    <x v="150"/>
    <d v="2023-11-22T10:16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4"/>
    <x v="3"/>
    <x v="34"/>
    <x v="20"/>
    <d v="2023-11-22T10:16:5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4"/>
    <x v="3"/>
    <x v="34"/>
    <x v="21"/>
    <d v="2023-11-22T10:16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4"/>
    <x v="3"/>
    <x v="34"/>
    <x v="44"/>
    <d v="2023-11-22T10:16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4"/>
    <x v="3"/>
    <x v="34"/>
    <x v="3"/>
    <d v="2023-11-22T10:16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4"/>
    <x v="3"/>
    <x v="34"/>
    <x v="9"/>
    <d v="2023-11-22T10:16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77"/>
    <d v="2023-11-22T10:18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31"/>
    <d v="2023-11-22T10:19:5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24"/>
    <d v="2023-11-22T10:19:5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32"/>
    <d v="2023-11-22T10:1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26"/>
    <d v="2023-11-22T10:19:5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34"/>
    <d v="2023-11-22T10:19:5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35"/>
    <d v="2023-11-22T10:19:5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36"/>
    <d v="2023-11-22T10:19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91"/>
    <d v="2023-11-22T10:19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92"/>
    <d v="2023-11-22T10:19:5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55"/>
    <d v="2023-11-22T10:19:56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56"/>
    <d v="2023-11-22T10:19:56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58"/>
    <d v="2023-11-22T10:19:56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95"/>
    <d v="2023-11-22T10:19:5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28"/>
    <d v="2023-11-22T10:19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60"/>
    <d v="2023-11-22T10:19:5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55"/>
    <d v="2023-11-22T10:19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29"/>
    <d v="2023-11-22T10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31"/>
    <d v="2023-11-22T10:18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24"/>
    <d v="2023-11-22T10:18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3"/>
    <d v="2023-11-22T10:18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26"/>
    <d v="2023-11-22T10:18:3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207"/>
    <d v="2023-11-22T10:18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6"/>
    <d v="2023-11-22T10:18:39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54"/>
    <d v="2023-11-22T10:18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82"/>
    <d v="2023-11-22T10:18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20"/>
    <d v="2023-11-22T10:18:39"/>
    <n v="478"/>
    <m/>
    <n v="478"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21"/>
    <d v="2023-11-22T10:18:3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83"/>
    <d v="2023-11-22T10:18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43"/>
    <d v="2023-11-22T10:18:3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44"/>
    <d v="2023-11-22T10:18:39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0"/>
    <d v="2023-11-22T10:18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3"/>
    <d v="2023-11-22T10:18:3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84"/>
    <d v="2023-11-22T10:18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6"/>
    <d v="2023-11-22T10:18:39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84"/>
    <d v="2023-11-22T10:18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85"/>
    <d v="2023-11-22T10:18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8"/>
    <d v="2023-11-22T10:18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9"/>
    <d v="2023-11-22T10:18:3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2"/>
    <d v="2023-11-22T10:18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30"/>
    <d v="2023-11-22T10:19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61"/>
    <d v="2023-11-22T10:19:5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62"/>
    <d v="2023-11-22T10:19:5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63"/>
    <d v="2023-11-22T10:19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56"/>
    <d v="2023-11-22T10:19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02"/>
    <d v="2023-11-22T10:19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71"/>
    <d v="2023-11-22T10:19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73"/>
    <d v="2023-11-22T10:1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290"/>
    <d v="2023-11-22T10:19:5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39"/>
    <d v="2023-11-22T10:19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57"/>
    <d v="2023-11-22T10:19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3"/>
    <d v="2023-11-22T10:19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6"/>
    <d v="2023-11-22T10:19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20"/>
    <d v="2023-11-22T10:19:5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44"/>
    <d v="2023-11-22T10:19:56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3"/>
    <d v="2023-11-22T10:19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6"/>
    <d v="2023-11-22T10:19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29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31"/>
    <d v="2023-11-22T10:1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24"/>
    <d v="2023-11-22T10:18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26"/>
    <d v="2023-11-22T10:1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34"/>
    <d v="2023-11-22T10:1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197"/>
    <d v="2023-11-22T10:18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38"/>
    <d v="2023-11-22T10:18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92"/>
    <d v="2023-11-22T10:18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55"/>
    <d v="2023-11-22T10:18:3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56"/>
    <d v="2023-11-22T10:18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58"/>
    <d v="2023-11-22T10:18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95"/>
    <d v="2023-11-22T10:18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60"/>
    <d v="2023-11-22T10:1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61"/>
    <d v="2023-11-22T10:18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62"/>
    <d v="2023-11-22T10:18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63"/>
    <d v="2023-11-22T10:18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156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102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71"/>
    <d v="2023-11-22T10:1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103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104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72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73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75"/>
    <d v="2023-11-22T10:1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16"/>
    <d v="2023-11-22T10:18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20"/>
    <d v="2023-11-22T10:18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21"/>
    <d v="2023-11-22T10:18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44"/>
    <d v="2023-11-22T10:18:3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3"/>
    <d v="2023-11-22T10:18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9"/>
    <d v="2023-11-22T10:18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7"/>
    <x v="11"/>
    <x v="37"/>
    <x v="12"/>
    <d v="2023-11-22T10:18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32"/>
    <d v="2023-11-22T10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26"/>
    <d v="2023-11-22T10:18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34"/>
    <d v="2023-11-22T10:18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35"/>
    <d v="2023-11-22T10:18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91"/>
    <d v="2023-11-22T10:1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38"/>
    <d v="2023-11-22T10:18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92"/>
    <d v="2023-11-22T10:18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55"/>
    <d v="2023-11-22T10:18:35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56"/>
    <d v="2023-11-22T10:18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58"/>
    <d v="2023-11-22T10:18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95"/>
    <d v="2023-11-22T10:18:3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60"/>
    <d v="2023-11-22T10:18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55"/>
    <d v="2023-11-22T10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61"/>
    <d v="2023-11-22T10:18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62"/>
    <d v="2023-11-22T10:18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63"/>
    <d v="2023-11-22T10:18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56"/>
    <d v="2023-11-22T10:1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42"/>
    <d v="2023-11-22T10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02"/>
    <d v="2023-11-22T10:18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71"/>
    <d v="2023-11-22T10:1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72"/>
    <d v="2023-11-22T10:1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39"/>
    <d v="2023-11-22T10:1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57"/>
    <d v="2023-11-22T10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3"/>
    <d v="2023-11-22T10:18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26"/>
    <d v="2023-11-22T10:18:3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6"/>
    <d v="2023-11-22T10:18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20"/>
    <d v="2023-11-22T10:18:3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44"/>
    <d v="2023-11-22T10:18:3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0"/>
    <d v="2023-11-22T10:18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6"/>
    <d v="2023-11-22T10:18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9"/>
    <d v="2023-11-22T10:18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6"/>
    <x v="11"/>
    <x v="36"/>
    <x v="12"/>
    <d v="2023-11-22T10:18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5"/>
    <x v="3"/>
    <x v="35"/>
    <x v="150"/>
    <d v="2023-11-22T10:18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9"/>
    <d v="2023-11-22T10:19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8"/>
    <x v="11"/>
    <x v="38"/>
    <x v="12"/>
    <d v="2023-11-22T10:19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31"/>
    <d v="2023-11-22T10:2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24"/>
    <d v="2023-11-22T10:20:0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32"/>
    <d v="2023-11-22T10:2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26"/>
    <d v="2023-11-22T10:20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34"/>
    <d v="2023-11-22T10:20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35"/>
    <d v="2023-11-22T10:20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38"/>
    <d v="2023-11-22T10:20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92"/>
    <d v="2023-11-22T10:20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55"/>
    <d v="2023-11-22T10:20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56"/>
    <d v="2023-11-22T10:20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58"/>
    <d v="2023-11-22T10:20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95"/>
    <d v="2023-11-22T10:20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28"/>
    <d v="2023-11-22T10:2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60"/>
    <d v="2023-11-22T10:20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61"/>
    <d v="2023-11-22T10:20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62"/>
    <d v="2023-11-22T10:20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63"/>
    <d v="2023-11-22T10:20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156"/>
    <d v="2023-11-22T10:2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102"/>
    <d v="2023-11-22T10:20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71"/>
    <d v="2023-11-22T10:20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16"/>
    <d v="2023-11-22T10:20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20"/>
    <d v="2023-11-22T10:20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44"/>
    <d v="2023-11-22T10:20:0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0"/>
    <d v="2023-11-22T10:20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9"/>
    <x v="11"/>
    <x v="39"/>
    <x v="9"/>
    <d v="2023-11-22T10:20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126"/>
    <d v="2023-11-22T10:20:0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16"/>
    <d v="2023-11-22T10:20:0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17"/>
    <d v="2023-11-22T10:20:0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154"/>
    <d v="2023-11-22T10:20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82"/>
    <d v="2023-11-22T10:20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20"/>
    <d v="2023-11-22T10:20:04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21"/>
    <d v="2023-11-22T10:20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43"/>
    <d v="2023-11-22T10:20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3"/>
    <d v="2023-11-22T10:20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6"/>
    <d v="2023-11-22T10:20:0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8"/>
    <d v="2023-11-22T10:20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9"/>
    <d v="2023-11-22T10:20:0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2"/>
    <x v="1"/>
    <x v="122"/>
    <x v="160"/>
    <d v="2023-11-22T10:20:0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3"/>
    <x v="1"/>
    <x v="123"/>
    <x v="126"/>
    <d v="2023-11-22T10:22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3"/>
    <x v="1"/>
    <x v="123"/>
    <x v="16"/>
    <d v="2023-11-22T10:22:53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3"/>
    <x v="1"/>
    <x v="123"/>
    <x v="19"/>
    <d v="2023-11-22T10:22:53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3"/>
    <x v="1"/>
    <x v="123"/>
    <x v="20"/>
    <d v="2023-11-22T10:22:53"/>
    <n v="18"/>
    <m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3"/>
    <x v="1"/>
    <x v="123"/>
    <x v="6"/>
    <d v="2023-11-22T10:22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3"/>
    <x v="1"/>
    <x v="123"/>
    <x v="9"/>
    <d v="2023-11-22T10:22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3"/>
    <x v="1"/>
    <x v="123"/>
    <x v="10"/>
    <d v="2023-11-22T10:22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26"/>
    <d v="2023-11-22T10:22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4"/>
    <d v="2023-11-22T10:2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80"/>
    <d v="2023-11-22T10:2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6"/>
    <d v="2023-11-22T10:22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7"/>
    <d v="2023-11-22T10:22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47"/>
    <d v="2023-11-22T10:2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9"/>
    <d v="2023-11-22T10:2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54"/>
    <d v="2023-11-22T10:2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82"/>
    <d v="2023-11-22T10:2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20"/>
    <d v="2023-11-22T10:22:5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21"/>
    <d v="2023-11-22T10:22:5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3"/>
    <d v="2023-11-22T10:22:5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6"/>
    <d v="2023-11-22T10:22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25"/>
    <d v="2023-11-22T10:2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84"/>
    <d v="2023-11-22T10:22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85"/>
    <d v="2023-11-22T10:22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9"/>
    <d v="2023-11-22T10:22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0"/>
    <d v="2023-11-22T10:22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60"/>
    <d v="2023-11-22T10:22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4"/>
    <x v="1"/>
    <x v="124"/>
    <x v="148"/>
    <d v="2023-11-22T10:2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31"/>
    <d v="2023-11-22T10:23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24"/>
    <d v="2023-11-22T10:23:0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26"/>
    <d v="2023-11-22T10:23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197"/>
    <d v="2023-11-22T10:23:0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38"/>
    <d v="2023-11-22T10:23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92"/>
    <d v="2023-11-22T10:23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55"/>
    <d v="2023-11-22T10:23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56"/>
    <d v="2023-11-22T10:23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58"/>
    <d v="2023-11-22T10:23:0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95"/>
    <d v="2023-11-22T10:23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61"/>
    <d v="2023-11-22T10:23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102"/>
    <d v="2023-11-22T10:23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71"/>
    <d v="2023-11-22T10:23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72"/>
    <d v="2023-11-22T10:23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13"/>
    <d v="2023-11-22T10:23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78"/>
    <d v="2023-11-22T10:23:0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16"/>
    <d v="2023-11-22T10:23:0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19"/>
    <d v="2023-11-22T10:23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20"/>
    <d v="2023-11-22T10:23:0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21"/>
    <d v="2023-11-22T10:23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43"/>
    <d v="2023-11-22T10:23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44"/>
    <d v="2023-11-22T10:23:01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3"/>
    <d v="2023-11-22T10:23:0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6"/>
    <d v="2023-11-22T10:23:0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8"/>
    <d v="2023-11-22T10:23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9"/>
    <d v="2023-11-22T10:23:0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2"/>
    <x v="7"/>
    <x v="102"/>
    <x v="10"/>
    <d v="2023-11-22T10:23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31"/>
    <d v="2023-11-22T10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24"/>
    <d v="2023-11-22T10:24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82"/>
    <d v="2023-11-22T10:2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20"/>
    <d v="2023-11-22T10:26:4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83"/>
    <d v="2023-11-22T10:2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44"/>
    <d v="2023-11-22T10:26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1"/>
    <d v="2023-11-22T10:2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2"/>
    <d v="2023-11-22T10:2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124"/>
    <d v="2023-11-22T10:26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6"/>
    <d v="2023-11-22T10:26:4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84"/>
    <d v="2023-11-22T10:26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85"/>
    <d v="2023-11-22T10:26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9"/>
    <d v="2023-11-22T10:26:4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13"/>
    <d v="2023-11-22T10:26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16"/>
    <d v="2023-11-22T10:2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151"/>
    <d v="2023-11-22T10:2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20"/>
    <d v="2023-11-22T10:26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3"/>
    <d v="2023-11-22T10:2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6"/>
    <d v="2023-11-22T10:26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9"/>
    <d v="2023-11-22T10:26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12"/>
    <d v="2023-11-22T10:26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44"/>
    <x v="8"/>
    <x v="144"/>
    <x v="129"/>
    <d v="2023-11-22T10:26: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13"/>
    <d v="2023-11-22T10:26:5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127"/>
    <d v="2023-11-22T10:26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16"/>
    <d v="2023-11-22T10:26:52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151"/>
    <d v="2023-11-22T10:26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126"/>
    <d v="2023-11-22T10:25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16"/>
    <d v="2023-11-22T10:2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17"/>
    <d v="2023-11-22T10:25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20"/>
    <d v="2023-11-22T10:25:0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21"/>
    <d v="2023-11-22T10:25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3"/>
    <d v="2023-11-22T10:25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6"/>
    <d v="2023-11-22T10:25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9"/>
    <d v="2023-11-22T10:2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31"/>
    <d v="2023-11-22T10:24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24"/>
    <d v="2023-11-22T10:24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26"/>
    <d v="2023-11-22T10:24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97"/>
    <d v="2023-11-22T10:24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38"/>
    <d v="2023-11-22T10:24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92"/>
    <d v="2023-11-22T10:24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55"/>
    <d v="2023-11-22T10:24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5"/>
    <x v="1"/>
    <x v="125"/>
    <x v="160"/>
    <d v="2023-11-22T10:25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56"/>
    <d v="2023-11-22T10:24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58"/>
    <d v="2023-11-22T10:24:4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95"/>
    <d v="2023-11-22T10:24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61"/>
    <d v="2023-11-22T10:24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63"/>
    <d v="2023-11-22T10:2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64"/>
    <d v="2023-11-22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71"/>
    <d v="2023-11-22T10:24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72"/>
    <d v="2023-11-22T10:24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3"/>
    <d v="2023-11-22T10:24:4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78"/>
    <d v="2023-11-22T10:24:4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6"/>
    <d v="2023-11-22T10:24:46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9"/>
    <d v="2023-11-22T10:24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54"/>
    <d v="2023-11-22T10:2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51"/>
    <d v="2023-11-22T10:2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50"/>
    <d v="2023-11-22T10:2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82"/>
    <d v="2023-11-22T10:2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20"/>
    <d v="2023-11-22T10:24:46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21"/>
    <d v="2023-11-22T10:24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43"/>
    <d v="2023-11-22T10:24:4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44"/>
    <d v="2023-11-22T10:24:4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"/>
    <d v="2023-11-22T10:2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2"/>
    <d v="2023-11-22T10:2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3"/>
    <d v="2023-11-22T10:24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6"/>
    <d v="2023-11-22T10:24:4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8"/>
    <d v="2023-11-22T10:24:4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9"/>
    <d v="2023-11-22T10:24:46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5"/>
    <x v="7"/>
    <x v="105"/>
    <x v="10"/>
    <d v="2023-11-22T10:24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26"/>
    <d v="2023-11-22T10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197"/>
    <d v="2023-11-22T10:24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38"/>
    <d v="2023-11-22T10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92"/>
    <d v="2023-11-22T10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55"/>
    <d v="2023-11-22T10:2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56"/>
    <d v="2023-11-22T10:24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58"/>
    <d v="2023-11-22T10:24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95"/>
    <d v="2023-11-22T10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61"/>
    <d v="2023-11-22T10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102"/>
    <d v="2023-11-22T10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71"/>
    <d v="2023-11-22T10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72"/>
    <d v="2023-11-22T10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73"/>
    <d v="2023-11-22T10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13"/>
    <d v="2023-11-22T10:24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126"/>
    <d v="2023-11-22T10:24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78"/>
    <d v="2023-11-22T10:24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16"/>
    <d v="2023-11-22T10:24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20"/>
    <d v="2023-11-22T10:24:49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43"/>
    <d v="2023-11-22T10:24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44"/>
    <d v="2023-11-22T10:24:4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3"/>
    <d v="2023-11-22T10:24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6"/>
    <d v="2023-11-22T10:24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8"/>
    <d v="2023-11-22T10:24:4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4"/>
    <x v="7"/>
    <x v="104"/>
    <x v="9"/>
    <d v="2023-11-22T10:2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110"/>
    <d v="2023-11-22T10:2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13"/>
    <d v="2023-11-22T10:2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126"/>
    <d v="2023-11-22T10:26:4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127"/>
    <d v="2023-11-22T10:2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0"/>
    <x v="5"/>
    <x v="40"/>
    <x v="16"/>
    <d v="2023-11-22T10:26:4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150"/>
    <d v="2023-11-22T10:26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21"/>
    <d v="2023-11-22T10:26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23"/>
    <d v="2023-11-22T10:26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43"/>
    <d v="2023-11-22T10:26:5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3"/>
    <d v="2023-11-22T10:26:5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6"/>
    <d v="2023-11-22T10:26:5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84"/>
    <d v="2023-11-22T10:2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85"/>
    <d v="2023-11-22T10:26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8"/>
    <d v="2023-11-22T10:26:5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9"/>
    <d v="2023-11-22T10:26:5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152"/>
    <d v="2023-11-22T10:26:52"/>
    <n v="19"/>
    <n v="2"/>
    <n v="13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1"/>
    <x v="9"/>
    <x v="41"/>
    <x v="12"/>
    <d v="2023-11-22T10:26:5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13"/>
    <d v="2023-11-22T10:2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127"/>
    <d v="2023-11-22T10:2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16"/>
    <d v="2023-11-22T10:2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43"/>
    <d v="2023-11-22T10:27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3"/>
    <d v="2023-11-22T10:27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6"/>
    <d v="2023-11-22T10:27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84"/>
    <d v="2023-11-22T10:27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85"/>
    <d v="2023-11-22T10:2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8"/>
    <d v="2023-11-22T10:27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9"/>
    <d v="2023-11-22T10:27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2"/>
    <x v="9"/>
    <x v="42"/>
    <x v="152"/>
    <d v="2023-11-22T10:27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6"/>
    <x v="1"/>
    <x v="126"/>
    <x v="126"/>
    <d v="2023-11-22T10:28:0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38"/>
    <d v="2023-11-22T10:28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92"/>
    <d v="2023-11-22T10:28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56"/>
    <d v="2023-11-22T10:28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58"/>
    <d v="2023-11-22T10:28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95"/>
    <d v="2023-11-22T10:28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61"/>
    <d v="2023-11-22T10:28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63"/>
    <d v="2023-11-22T10:28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02"/>
    <d v="2023-11-22T10:28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6"/>
    <x v="1"/>
    <x v="126"/>
    <x v="16"/>
    <d v="2023-11-22T10:28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6"/>
    <x v="1"/>
    <x v="126"/>
    <x v="20"/>
    <d v="2023-11-22T10:28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6"/>
    <x v="1"/>
    <x v="126"/>
    <x v="6"/>
    <d v="2023-11-22T10:28:0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6"/>
    <x v="1"/>
    <x v="126"/>
    <x v="9"/>
    <d v="2023-11-22T10:28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30"/>
    <d v="2023-11-22T10:2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31"/>
    <d v="2023-11-22T10:28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24"/>
    <d v="2023-11-22T10:28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97"/>
    <d v="2023-11-22T10:28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73"/>
    <d v="2023-11-22T10:2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200"/>
    <d v="2023-11-22T10:2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26"/>
    <d v="2023-11-22T10:28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78"/>
    <d v="2023-11-22T10:28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6"/>
    <d v="2023-11-22T10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7"/>
    <d v="2023-11-22T10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9"/>
    <d v="2023-11-22T10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54"/>
    <d v="2023-11-22T10:2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51"/>
    <d v="2023-11-22T10:2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50"/>
    <d v="2023-11-22T10:2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82"/>
    <d v="2023-11-22T10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20"/>
    <d v="2023-11-22T10:28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21"/>
    <d v="2023-11-22T10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43"/>
    <d v="2023-11-22T10:28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44"/>
    <d v="2023-11-22T10:28:4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202"/>
    <d v="2023-11-22T10:28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6"/>
    <d v="2023-11-22T10:28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8"/>
    <d v="2023-11-22T10:28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9"/>
    <d v="2023-11-22T10:28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0"/>
    <d v="2023-11-22T10:28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6"/>
    <x v="7"/>
    <x v="106"/>
    <x v="160"/>
    <d v="2023-11-22T10:28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126"/>
    <d v="2023-11-22T10:30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16"/>
    <d v="2023-11-22T10:30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17"/>
    <d v="2023-11-22T10:30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20"/>
    <d v="2023-11-22T10:30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21"/>
    <d v="2023-11-22T10:30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3"/>
    <d v="2023-11-22T10:30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6"/>
    <d v="2023-11-22T10:30:0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9"/>
    <d v="2023-11-22T10:30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0"/>
    <x v="1"/>
    <x v="150"/>
    <x v="160"/>
    <d v="2023-11-22T10:30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7"/>
    <x v="1"/>
    <x v="127"/>
    <x v="16"/>
    <d v="2023-11-22T10:30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7"/>
    <x v="1"/>
    <x v="127"/>
    <x v="17"/>
    <d v="2023-11-22T10:30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7"/>
    <x v="1"/>
    <x v="127"/>
    <x v="20"/>
    <d v="2023-11-22T10:30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7"/>
    <x v="1"/>
    <x v="127"/>
    <x v="21"/>
    <d v="2023-11-22T10:30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7"/>
    <x v="1"/>
    <x v="127"/>
    <x v="3"/>
    <d v="2023-11-22T10:30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7"/>
    <x v="1"/>
    <x v="127"/>
    <x v="9"/>
    <d v="2023-11-22T10:30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7"/>
    <x v="1"/>
    <x v="127"/>
    <x v="160"/>
    <d v="2023-11-22T10:30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30"/>
    <d v="2023-11-22T10:30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30"/>
    <d v="2023-11-22T10:30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31"/>
    <d v="2023-11-22T10:30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24"/>
    <d v="2023-11-22T10:30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32"/>
    <d v="2023-11-22T10:30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26"/>
    <d v="2023-11-22T10:30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88"/>
    <d v="2023-11-22T10:3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35"/>
    <d v="2023-11-22T10:30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90"/>
    <d v="2023-11-22T10:30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38"/>
    <d v="2023-11-22T10:30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52"/>
    <d v="2023-11-22T10:30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54"/>
    <d v="2023-11-22T10:30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31"/>
    <d v="2023-11-22T10:30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92"/>
    <d v="2023-11-22T10:30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55"/>
    <d v="2023-11-22T10:30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94"/>
    <d v="2023-11-22T10:30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58"/>
    <d v="2023-11-22T10:30:3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97"/>
    <d v="2023-11-22T10:30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98"/>
    <d v="2023-11-22T10:30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61"/>
    <d v="2023-11-22T10:30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62"/>
    <d v="2023-11-22T10:30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56"/>
    <d v="2023-11-22T10:30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72"/>
    <d v="2023-11-22T10:30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3"/>
    <d v="2023-11-22T10:30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26"/>
    <d v="2023-11-22T10:30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6"/>
    <d v="2023-11-22T10:30:3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9"/>
    <d v="2023-11-22T10:30:3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20"/>
    <d v="2023-11-22T10:30:3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21"/>
    <d v="2023-11-22T10:30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23"/>
    <d v="2023-11-22T10:30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44"/>
    <d v="2023-11-22T10:30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0"/>
    <d v="2023-11-22T10:30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3"/>
    <d v="2023-11-22T10:30:3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46"/>
    <d v="2023-11-22T10:30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6"/>
    <d v="2023-11-22T10:30:3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9"/>
    <d v="2023-11-22T10:30:3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0"/>
    <d v="2023-11-22T10:30:3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4"/>
    <x v="4"/>
    <x v="84"/>
    <x v="12"/>
    <d v="2023-11-22T10:30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4"/>
    <x v="6"/>
    <x v="44"/>
    <x v="44"/>
    <d v="2023-11-22T10:31:3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4"/>
    <x v="6"/>
    <x v="44"/>
    <x v="0"/>
    <d v="2023-11-22T10:3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4"/>
    <x v="6"/>
    <x v="44"/>
    <x v="12"/>
    <d v="2023-11-22T10:31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3"/>
    <d v="2023-11-22T10:3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27"/>
    <d v="2023-11-22T10:3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6"/>
    <d v="2023-11-22T10:31:3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54"/>
    <d v="2023-11-22T10:3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51"/>
    <d v="2023-11-22T10:3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50"/>
    <d v="2023-11-22T10:3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21"/>
    <d v="2023-11-22T10:3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43"/>
    <d v="2023-11-22T10:3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3"/>
    <d v="2023-11-22T10:31:3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6"/>
    <d v="2023-11-22T10:31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84"/>
    <d v="2023-11-22T10:3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85"/>
    <d v="2023-11-22T10:3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8"/>
    <d v="2023-11-22T10:3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9"/>
    <d v="2023-11-22T10:31:3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52"/>
    <d v="2023-11-22T10:31:35"/>
    <n v="9"/>
    <n v="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3"/>
    <x v="9"/>
    <x v="43"/>
    <x v="12"/>
    <d v="2023-11-22T10:31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31"/>
    <d v="2023-11-22T10:3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24"/>
    <d v="2023-11-22T10:32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34"/>
    <d v="2023-11-22T10:3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35"/>
    <d v="2023-11-22T10:32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92"/>
    <d v="2023-11-22T10:32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55"/>
    <d v="2023-11-22T10:3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56"/>
    <d v="2023-11-22T10:3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58"/>
    <d v="2023-11-22T10:32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60"/>
    <d v="2023-11-22T10:3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61"/>
    <d v="2023-11-22T10:3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62"/>
    <d v="2023-11-22T10:3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102"/>
    <d v="2023-11-22T10:3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71"/>
    <d v="2023-11-22T10:3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16"/>
    <d v="2023-11-22T10:3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20"/>
    <d v="2023-11-22T10:32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44"/>
    <d v="2023-11-22T10:32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1"/>
    <d v="2023-11-22T10:3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2"/>
    <d v="2023-11-22T10:3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9"/>
    <d v="2023-11-22T10:32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3"/>
    <x v="13"/>
    <x v="103"/>
    <x v="12"/>
    <d v="2023-11-22T10:32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130"/>
    <d v="2023-11-22T10:33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31"/>
    <d v="2023-11-22T10:3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24"/>
    <d v="2023-11-22T10:33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26"/>
    <d v="2023-11-22T10:3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197"/>
    <d v="2023-11-22T10:33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38"/>
    <d v="2023-11-22T10:3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24"/>
    <d v="2023-11-22T10:34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257"/>
    <d v="2023-11-22T10:34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26"/>
    <d v="2023-11-22T10:3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34"/>
    <d v="2023-11-22T10:34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35"/>
    <d v="2023-11-22T10:34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50"/>
    <d v="2023-11-22T10:34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54"/>
    <d v="2023-11-22T10:34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259"/>
    <d v="2023-11-22T10:34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55"/>
    <d v="2023-11-22T10:34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58"/>
    <d v="2023-11-22T10:34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59"/>
    <d v="2023-11-22T10:34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260"/>
    <d v="2023-11-22T10:34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95"/>
    <d v="2023-11-22T10:34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60"/>
    <d v="2023-11-22T10:34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61"/>
    <d v="2023-11-22T10:34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62"/>
    <d v="2023-11-22T10:34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5"/>
    <x v="6"/>
    <x v="45"/>
    <x v="44"/>
    <d v="2023-11-22T10:33:1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5"/>
    <x v="6"/>
    <x v="45"/>
    <x v="0"/>
    <d v="2023-11-22T10:33:1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5"/>
    <x v="6"/>
    <x v="45"/>
    <x v="12"/>
    <d v="2023-11-22T10:33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92"/>
    <d v="2023-11-22T10:3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55"/>
    <d v="2023-11-22T10:33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56"/>
    <d v="2023-11-22T10:3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58"/>
    <d v="2023-11-22T10:3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95"/>
    <d v="2023-11-22T10:3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8"/>
    <x v="6"/>
    <x v="128"/>
    <x v="159"/>
    <d v="2023-11-22T10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8"/>
    <x v="6"/>
    <x v="128"/>
    <x v="5"/>
    <d v="2023-11-22T10:3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8"/>
    <x v="6"/>
    <x v="128"/>
    <x v="12"/>
    <d v="2023-11-22T10:33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61"/>
    <d v="2023-11-22T10:3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63"/>
    <d v="2023-11-22T10:33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72"/>
    <d v="2023-11-22T10:33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13"/>
    <d v="2023-11-22T10:33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16"/>
    <d v="2023-11-22T10:33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289"/>
    <d v="2023-11-22T10:34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64"/>
    <d v="2023-11-22T10:3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102"/>
    <d v="2023-11-22T10:34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71"/>
    <d v="2023-11-22T10:34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72"/>
    <d v="2023-11-22T10:3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13"/>
    <d v="2023-11-22T10:34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78"/>
    <d v="2023-11-22T10:34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16"/>
    <d v="2023-11-22T10:34:4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19"/>
    <d v="2023-11-22T10:34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20"/>
    <d v="2023-11-22T10:34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43"/>
    <d v="2023-11-22T10:34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44"/>
    <d v="2023-11-22T10:34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0"/>
    <d v="2023-11-22T10:3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3"/>
    <d v="2023-11-22T10:34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6"/>
    <d v="2023-11-22T10:3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8"/>
    <d v="2023-11-22T10:34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9"/>
    <d v="2023-11-22T10:34:4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10"/>
    <d v="2023-11-22T10:34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12"/>
    <d v="2023-11-22T10:34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189"/>
    <d v="2023-11-22T10:3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16"/>
    <d v="2023-11-22T10:34:4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19"/>
    <d v="2023-11-22T10:34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154"/>
    <d v="2023-11-22T10:3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82"/>
    <d v="2023-11-22T10:3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20"/>
    <d v="2023-11-22T10:34:45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43"/>
    <d v="2023-11-22T10:3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146"/>
    <d v="2023-11-22T10:34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3"/>
    <d v="2023-11-22T10:34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4"/>
    <d v="2023-11-22T10:34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8"/>
    <d v="2023-11-22T10:34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9"/>
    <d v="2023-11-22T10:34:4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2"/>
    <x v="0"/>
    <x v="62"/>
    <x v="10"/>
    <d v="2023-11-22T10:34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18"/>
    <d v="2023-11-22T10:33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20"/>
    <d v="2023-11-22T10:33:2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21"/>
    <d v="2023-11-22T10:33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43"/>
    <d v="2023-11-22T10:33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44"/>
    <d v="2023-11-22T10:33:2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1"/>
    <d v="2023-11-22T10:33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2"/>
    <d v="2023-11-22T10:33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6"/>
    <d v="2023-11-22T10:33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8"/>
    <d v="2023-11-22T10:33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9"/>
    <d v="2023-11-22T10:33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07"/>
    <x v="7"/>
    <x v="107"/>
    <x v="47"/>
    <d v="2023-11-22T10:33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9"/>
    <x v="12"/>
    <x v="129"/>
    <x v="16"/>
    <d v="2023-11-22T10:34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9"/>
    <x v="12"/>
    <x v="129"/>
    <x v="20"/>
    <d v="2023-11-22T10:34:3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9"/>
    <x v="12"/>
    <x v="129"/>
    <x v="21"/>
    <d v="2023-11-22T10:34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29"/>
    <x v="12"/>
    <x v="129"/>
    <x v="9"/>
    <d v="2023-11-22T10:34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6"/>
    <x v="10"/>
    <x v="46"/>
    <x v="31"/>
    <d v="2023-11-22T10:34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189"/>
    <d v="2023-11-22T10:36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16"/>
    <d v="2023-11-22T10:36:3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154"/>
    <d v="2023-11-22T10:36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82"/>
    <d v="2023-11-22T10:36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20"/>
    <d v="2023-11-22T10:36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43"/>
    <d v="2023-11-22T10:36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146"/>
    <d v="2023-11-22T10:36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3"/>
    <d v="2023-11-22T10:36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31"/>
    <d v="2023-11-22T10:36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24"/>
    <d v="2023-11-22T10:36:3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32"/>
    <d v="2023-11-22T10:36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26"/>
    <d v="2023-11-22T10:36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34"/>
    <d v="2023-11-22T10:36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4"/>
    <d v="2023-11-22T10:36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8"/>
    <d v="2023-11-22T10:36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3"/>
    <x v="0"/>
    <x v="63"/>
    <x v="9"/>
    <d v="2023-11-22T10:36:3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52"/>
    <d v="2023-11-22T10:38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54"/>
    <d v="2023-11-22T10:38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31"/>
    <d v="2023-11-22T10:38:1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92"/>
    <d v="2023-11-22T10:38:1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55"/>
    <d v="2023-11-22T10:38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94"/>
    <d v="2023-11-22T10:38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58"/>
    <d v="2023-11-22T10:38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97"/>
    <d v="2023-11-22T10:38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98"/>
    <d v="2023-11-22T10:38:1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61"/>
    <d v="2023-11-22T10:38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62"/>
    <d v="2023-11-22T10:38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67"/>
    <d v="2023-11-22T10:38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02"/>
    <d v="2023-11-22T10:38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70"/>
    <d v="2023-11-22T10:38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72"/>
    <d v="2023-11-22T10:38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219"/>
    <d v="2023-11-22T10:38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3"/>
    <d v="2023-11-22T10:38:16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6"/>
    <d v="2023-11-22T10:38:16"/>
    <n v="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8"/>
    <d v="2023-11-22T10:38:16"/>
    <n v="0"/>
    <m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9"/>
    <d v="2023-11-22T10:38:16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51"/>
    <d v="2023-11-22T10:38:1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20"/>
    <d v="2023-11-22T10:38:16"/>
    <n v="0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44"/>
    <d v="2023-11-22T10:38:1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0"/>
    <d v="2023-11-22T10:38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30"/>
    <d v="2023-11-22T10:38:3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30"/>
    <d v="2023-11-22T10:38:3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31"/>
    <d v="2023-11-22T10:38:3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24"/>
    <d v="2023-11-22T10:3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221"/>
    <d v="2023-11-22T10:3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48"/>
    <d v="2023-11-22T10:38:3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34"/>
    <d v="2023-11-22T10:3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263"/>
    <d v="2023-11-22T10:38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30"/>
    <d v="2023-11-22T10:36:2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30"/>
    <d v="2023-11-22T10:36:2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31"/>
    <d v="2023-11-22T10:36:2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24"/>
    <d v="2023-11-22T10:3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35"/>
    <d v="2023-11-22T10:36:3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38"/>
    <d v="2023-11-22T10:36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92"/>
    <d v="2023-11-22T10:36:3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55"/>
    <d v="2023-11-22T10:36:3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26"/>
    <d v="2023-11-22T10:36:2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34"/>
    <d v="2023-11-22T10:36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35"/>
    <d v="2023-11-22T10:36:2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0"/>
    <d v="2023-11-22T10:36:2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38"/>
    <d v="2023-11-22T10:36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52"/>
    <d v="2023-11-22T10:3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54"/>
    <d v="2023-11-22T10:36:2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31"/>
    <d v="2023-11-22T10:36:2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2"/>
    <d v="2023-11-22T10:36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55"/>
    <d v="2023-11-22T10:36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4"/>
    <d v="2023-11-22T10:3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58"/>
    <d v="2023-11-22T10:36:2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59"/>
    <d v="2023-11-22T10:3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5"/>
    <d v="2023-11-22T10:3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27"/>
    <d v="2023-11-22T10:3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7"/>
    <d v="2023-11-22T10:3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8"/>
    <d v="2023-11-22T10:36:2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61"/>
    <d v="2023-11-22T10:36:2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9"/>
    <d v="2023-11-22T10:36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02"/>
    <d v="2023-11-22T10:3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70"/>
    <d v="2023-11-22T10:3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26"/>
    <d v="2023-11-22T10:36:2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4"/>
    <d v="2023-11-22T10:36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6"/>
    <d v="2023-11-22T10:36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9"/>
    <d v="2023-11-22T10:36:2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20"/>
    <d v="2023-11-22T10:36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23"/>
    <d v="2023-11-22T10:36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44"/>
    <d v="2023-11-22T10:36:26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3"/>
    <d v="2023-11-22T10:36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6"/>
    <d v="2023-11-22T10:36:2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25"/>
    <d v="2023-11-22T10:36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9"/>
    <d v="2023-11-22T10:36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5"/>
    <x v="4"/>
    <x v="85"/>
    <x v="10"/>
    <d v="2023-11-22T10:36:2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56"/>
    <d v="2023-11-22T10:36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58"/>
    <d v="2023-11-22T10:36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95"/>
    <d v="2023-11-22T10:36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28"/>
    <d v="2023-11-22T10:36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60"/>
    <d v="2023-11-22T10:36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55"/>
    <d v="2023-11-22T10:36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61"/>
    <d v="2023-11-22T10:36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62"/>
    <d v="2023-11-22T10:36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63"/>
    <d v="2023-11-22T10:36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02"/>
    <d v="2023-11-22T10:36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71"/>
    <d v="2023-11-22T10:36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03"/>
    <d v="2023-11-22T10:36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39"/>
    <d v="2023-11-22T10:36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3"/>
    <d v="2023-11-22T10:36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26"/>
    <d v="2023-11-22T10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78"/>
    <d v="2023-11-22T10:36:31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6"/>
    <d v="2023-11-22T10:36:3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7"/>
    <d v="2023-11-22T10:36:3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9"/>
    <d v="2023-11-22T10:3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54"/>
    <d v="2023-11-22T10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82"/>
    <d v="2023-11-22T10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20"/>
    <d v="2023-11-22T10:36:3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21"/>
    <d v="2023-11-22T10:36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83"/>
    <d v="2023-11-22T10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44"/>
    <d v="2023-11-22T10:36:31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0"/>
    <d v="2023-11-22T10:3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3"/>
    <d v="2023-11-22T10:36:3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6"/>
    <d v="2023-11-22T10:36:31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9"/>
    <d v="2023-11-22T10:36:3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0"/>
    <d v="2023-11-22T10:36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60"/>
    <d v="2023-11-22T10:36:3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7"/>
    <x v="11"/>
    <x v="47"/>
    <x v="12"/>
    <d v="2023-11-22T10:36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29"/>
    <d v="2023-11-22T10:38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130"/>
    <d v="2023-11-22T10:38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30"/>
    <d v="2023-11-22T10:38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31"/>
    <d v="2023-11-22T10:38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24"/>
    <d v="2023-11-22T10:38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35"/>
    <d v="2023-11-22T10:38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6"/>
    <x v="4"/>
    <x v="86"/>
    <x v="38"/>
    <d v="2023-11-22T10:38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38"/>
    <d v="2023-11-22T10:3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52"/>
    <d v="2023-11-22T10:38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54"/>
    <d v="2023-11-22T10:38:3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31"/>
    <d v="2023-11-22T10:38:3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92"/>
    <d v="2023-11-22T10:38:3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55"/>
    <d v="2023-11-22T10:38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56"/>
    <d v="2023-11-22T10:38:34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58"/>
    <d v="2023-11-22T10:38:3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59"/>
    <d v="2023-11-22T10:38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60"/>
    <d v="2023-11-22T10:38:3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98"/>
    <d v="2023-11-22T10:38:3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61"/>
    <d v="2023-11-22T10:38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62"/>
    <d v="2023-11-22T10:38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68"/>
    <d v="2023-11-22T10:38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02"/>
    <d v="2023-11-22T10:38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70"/>
    <d v="2023-11-22T10:38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39"/>
    <d v="2023-11-22T10:3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224"/>
    <d v="2023-11-22T10:38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26"/>
    <d v="2023-11-22T10:38:3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6"/>
    <d v="2023-11-22T10:38:3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9"/>
    <d v="2023-11-22T10:38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20"/>
    <d v="2023-11-22T10:38:3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44"/>
    <d v="2023-11-22T10:38:34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0"/>
    <d v="2023-11-22T10:38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3"/>
    <d v="2023-11-22T10:38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6"/>
    <d v="2023-11-22T10:38:3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9"/>
    <d v="2023-11-22T10:38:3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7"/>
    <x v="4"/>
    <x v="87"/>
    <x v="10"/>
    <d v="2023-11-22T10:38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91"/>
    <d v="2023-11-22T10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89"/>
    <d v="2023-11-22T10:39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3"/>
    <d v="2023-11-22T10:39:06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78"/>
    <d v="2023-11-22T10:39:06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5"/>
    <d v="2023-11-22T10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6"/>
    <d v="2023-11-22T10:39:06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9"/>
    <d v="2023-11-22T10:39:0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20"/>
    <d v="2023-11-22T10:39:0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23"/>
    <d v="2023-11-22T10:39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43"/>
    <d v="2023-11-22T10:39:0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44"/>
    <d v="2023-11-22T10:39:06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0"/>
    <d v="2023-11-22T10:3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46"/>
    <d v="2023-11-22T10:39:0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"/>
    <d v="2023-11-22T10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2"/>
    <d v="2023-11-22T10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3"/>
    <d v="2023-11-22T10:39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11"/>
    <d v="2023-11-22T10:3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4"/>
    <d v="2023-11-22T10:39:0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6"/>
    <d v="2023-11-22T10:39:06"/>
    <n v="215"/>
    <n v="0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7"/>
    <d v="2023-11-22T10:39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8"/>
    <d v="2023-11-22T10:39:06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9"/>
    <d v="2023-11-22T10:39:06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0"/>
    <d v="2023-11-22T10:39:0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4"/>
    <x v="0"/>
    <x v="64"/>
    <x v="12"/>
    <d v="2023-11-22T10:39:06"/>
    <n v="57"/>
    <n v="1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91"/>
    <d v="2023-11-22T10:40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89"/>
    <d v="2023-11-22T10:40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3"/>
    <d v="2023-11-22T10:40:10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78"/>
    <d v="2023-11-22T10:40:10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5"/>
    <d v="2023-11-22T10:40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6"/>
    <d v="2023-11-22T10:40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9"/>
    <d v="2023-11-22T10:40:1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20"/>
    <d v="2023-11-22T10:40:10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43"/>
    <d v="2023-11-22T10:40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44"/>
    <d v="2023-11-22T10:40:10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0"/>
    <d v="2023-11-22T10:40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"/>
    <d v="2023-11-22T10:40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2"/>
    <d v="2023-11-22T10:40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4"/>
    <d v="2023-11-22T10:40:1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6"/>
    <d v="2023-11-22T10:40:10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7"/>
    <d v="2023-11-22T10:40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8"/>
    <d v="2023-11-22T10:40:1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9"/>
    <d v="2023-11-22T10:40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0"/>
    <d v="2023-11-22T10:40:1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3"/>
    <x v="0"/>
    <x v="73"/>
    <x v="12"/>
    <d v="2023-11-22T10:40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3"/>
    <d v="2023-11-22T10:40:1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291"/>
    <d v="2023-11-22T10:40:1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27"/>
    <d v="2023-11-22T10:40:1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81"/>
    <d v="2023-11-22T10:40:1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6"/>
    <d v="2023-11-22T10:40:15"/>
    <n v="13"/>
    <n v="13"/>
    <n v="0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9"/>
    <d v="2023-11-22T10:40:15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82"/>
    <d v="2023-11-22T10:40:15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20"/>
    <d v="2023-11-22T10:40:15"/>
    <n v="527"/>
    <n v="527"/>
    <n v="0"/>
    <n v="0"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21"/>
    <d v="2023-11-22T10:40:15"/>
    <n v="26"/>
    <n v="26"/>
    <n v="0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3"/>
    <d v="2023-11-22T10:40:1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6"/>
    <d v="2023-11-22T10:40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84"/>
    <d v="2023-11-22T10:40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86"/>
    <d v="2023-11-22T10:40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9"/>
    <d v="2023-11-22T10:40:15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0"/>
    <d v="2023-11-22T10:40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28"/>
    <d v="2023-11-22T10:40:15"/>
    <n v="2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8"/>
    <x v="4"/>
    <x v="88"/>
    <x v="145"/>
    <d v="2023-11-22T10:40:15"/>
    <n v="36"/>
    <n v="2"/>
    <n v="3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3"/>
    <d v="2023-11-22T10:40:48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79"/>
    <d v="2023-11-22T10:40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4"/>
    <d v="2023-11-22T10:40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80"/>
    <d v="2023-11-22T10:40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27"/>
    <d v="2023-11-22T10:40:48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6"/>
    <d v="2023-11-22T10:40:4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7"/>
    <d v="2023-11-22T10:40:4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9"/>
    <d v="2023-11-22T10:40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54"/>
    <d v="2023-11-22T10:40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82"/>
    <d v="2023-11-22T10:40:4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82"/>
    <d v="2023-11-22T10:40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20"/>
    <d v="2023-11-22T10:40:48"/>
    <n v="766"/>
    <n v="766"/>
    <m/>
    <m/>
    <n v="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21"/>
    <d v="2023-11-22T10:40:48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83"/>
    <d v="2023-11-22T10:40:4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22"/>
    <d v="2023-11-22T10:40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23"/>
    <d v="2023-11-22T10:40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6"/>
    <d v="2023-11-22T10:40:48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85"/>
    <d v="2023-11-22T10:40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25"/>
    <d v="2023-11-22T10:40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84"/>
    <d v="2023-11-22T10:40:4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86"/>
    <d v="2023-11-22T10:40:4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9"/>
    <d v="2023-11-22T10:40:48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0"/>
    <d v="2023-11-22T10:40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60"/>
    <d v="2023-11-22T10:40:48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89"/>
    <x v="4"/>
    <x v="89"/>
    <x v="128"/>
    <d v="2023-11-22T10:40:48"/>
    <n v="1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3"/>
    <d v="2023-11-22T10:41:48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79"/>
    <d v="2023-11-22T10:41:4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4"/>
    <d v="2023-11-22T10:41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6"/>
    <d v="2023-11-22T10:41:48"/>
    <n v="74"/>
    <n v="74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47"/>
    <d v="2023-11-22T10:41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9"/>
    <d v="2023-11-22T10:41:4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82"/>
    <d v="2023-11-22T10:41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20"/>
    <d v="2023-11-22T10:41:48"/>
    <n v="320"/>
    <n v="32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21"/>
    <d v="2023-11-22T10:41:48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83"/>
    <d v="2023-11-22T10:41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23"/>
    <d v="2023-11-22T10:41:4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3"/>
    <d v="2023-11-22T10:41:48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5"/>
    <d v="2023-11-22T10:41:48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6"/>
    <d v="2023-11-22T10:41:48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25"/>
    <d v="2023-11-22T10:41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9"/>
    <d v="2023-11-22T10:41:48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0"/>
    <d v="2023-11-22T10:41:4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48"/>
    <d v="2023-11-22T10:41:4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1"/>
    <x v="2"/>
    <x v="151"/>
    <x v="128"/>
    <d v="2023-11-22T10:41:48"/>
    <n v="1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3"/>
    <d v="2023-11-22T10:41:59"/>
    <n v="41"/>
    <n v="41"/>
    <n v="0"/>
    <n v="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79"/>
    <d v="2023-11-22T10:41:59"/>
    <n v="50"/>
    <n v="50"/>
    <n v="0"/>
    <n v="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4"/>
    <d v="2023-11-22T10:41:59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80"/>
    <d v="2023-11-22T10:41:59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27"/>
    <d v="2023-11-22T10:41:59"/>
    <n v="21"/>
    <n v="21"/>
    <n v="0"/>
    <n v="0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6"/>
    <d v="2023-11-22T10:41:59"/>
    <n v="65"/>
    <n v="65"/>
    <n v="0"/>
    <n v="0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82"/>
    <d v="2023-11-22T10:41:59"/>
    <n v="9"/>
    <n v="9"/>
    <n v="0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20"/>
    <d v="2023-11-22T10:41:59"/>
    <n v="1274"/>
    <n v="1274"/>
    <n v="0"/>
    <n v="0"/>
    <n v="12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21"/>
    <d v="2023-11-22T10:41:59"/>
    <n v="233"/>
    <n v="233"/>
    <n v="0"/>
    <n v="0"/>
    <n v="2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83"/>
    <d v="2023-11-22T10:41:59"/>
    <n v="19"/>
    <n v="19"/>
    <n v="0"/>
    <n v="0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23"/>
    <d v="2023-11-22T10:41:59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5"/>
    <d v="2023-11-22T10:41:59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6"/>
    <d v="2023-11-22T10:41:59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25"/>
    <d v="2023-11-22T10:41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84"/>
    <d v="2023-11-22T10:41:5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86"/>
    <d v="2023-11-22T10:41:59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9"/>
    <d v="2023-11-22T10:41:59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28"/>
    <d v="2023-11-22T10:41:59"/>
    <n v="3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3"/>
    <x v="2"/>
    <x v="153"/>
    <x v="129"/>
    <d v="2023-11-22T10:41:5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225"/>
    <d v="2023-11-22T10:42:04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40"/>
    <d v="2023-11-22T10:42:04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07"/>
    <d v="2023-11-22T10:42:04"/>
    <n v="261"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2"/>
    <d v="2023-11-22T10:42:04"/>
    <n v="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3"/>
    <d v="2023-11-22T10:42:04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4"/>
    <d v="2023-11-22T10:42:04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6"/>
    <d v="2023-11-22T10:42:04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7"/>
    <d v="2023-11-22T10:42:04"/>
    <n v="4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8"/>
    <d v="2023-11-22T10:42:04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267"/>
    <d v="2023-11-22T10:42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9"/>
    <d v="2023-11-22T10:42:04"/>
    <n v="78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08"/>
    <d v="2023-11-22T10:42:04"/>
    <n v="65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99"/>
    <d v="2023-11-22T10:42:04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70"/>
    <d v="2023-11-22T10:42:0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71"/>
    <d v="2023-11-22T10:42:04"/>
    <n v="282"/>
    <n v="28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72"/>
    <d v="2023-11-22T10:42:0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268"/>
    <d v="2023-11-22T10:42:04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74"/>
    <d v="2023-11-22T10:42:04"/>
    <n v="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75"/>
    <d v="2023-11-22T10:42:04"/>
    <n v="215"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76"/>
    <d v="2023-11-22T10:42:04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77"/>
    <d v="2023-11-22T10:42:04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3"/>
    <d v="2023-11-22T10:42:04"/>
    <n v="205"/>
    <n v="205"/>
    <m/>
    <n v="2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78"/>
    <d v="2023-11-22T10:42:04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79"/>
    <d v="2023-11-22T10:42:04"/>
    <n v="504"/>
    <n v="504"/>
    <m/>
    <n v="11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4"/>
    <d v="2023-11-22T10:42:04"/>
    <n v="20"/>
    <n v="20"/>
    <m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80"/>
    <d v="2023-11-22T10:42:04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80"/>
    <d v="2023-11-22T10:42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27"/>
    <d v="2023-11-22T10:42:0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6"/>
    <d v="2023-11-22T10:42:04"/>
    <n v="135"/>
    <n v="135"/>
    <m/>
    <n v="6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9"/>
    <d v="2023-11-22T10:42:04"/>
    <n v="16"/>
    <n v="16"/>
    <m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54"/>
    <d v="2023-11-22T10:42:04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51"/>
    <d v="2023-11-22T10:42:04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82"/>
    <d v="2023-11-22T10:42:04"/>
    <n v="26"/>
    <n v="26"/>
    <m/>
    <n v="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20"/>
    <d v="2023-11-22T10:42:04"/>
    <n v="3351"/>
    <n v="3351"/>
    <m/>
    <n v="15"/>
    <n v="3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21"/>
    <d v="2023-11-22T10:42:04"/>
    <n v="446"/>
    <n v="446"/>
    <m/>
    <n v="1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83"/>
    <d v="2023-11-22T10:42:04"/>
    <n v="34"/>
    <n v="34"/>
    <m/>
    <n v="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23"/>
    <d v="2023-11-22T10:42:04"/>
    <n v="15"/>
    <n v="15"/>
    <m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44"/>
    <d v="2023-11-22T10:42:0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3"/>
    <d v="2023-11-22T10:42:04"/>
    <n v="85"/>
    <n v="85"/>
    <m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83"/>
    <d v="2023-11-22T10:42:04"/>
    <n v="16"/>
    <n v="16"/>
    <m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201"/>
    <d v="2023-11-22T10:42:04"/>
    <n v="36"/>
    <n v="36"/>
    <m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16"/>
    <d v="2023-11-22T10:42:04"/>
    <n v="1255"/>
    <n v="12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84"/>
    <d v="2023-11-22T10:42:0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5"/>
    <d v="2023-11-22T10:42:04"/>
    <n v="504"/>
    <n v="5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6"/>
    <d v="2023-11-22T10:42:04"/>
    <n v="210"/>
    <n v="2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25"/>
    <d v="2023-11-22T10:42:0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84"/>
    <d v="2023-11-22T10:42:04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86"/>
    <d v="2023-11-22T10:42:0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9"/>
    <d v="2023-11-22T10:42:04"/>
    <n v="135"/>
    <n v="1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0"/>
    <d v="2023-11-22T10:42:04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28"/>
    <d v="2023-11-22T10:42:04"/>
    <n v="5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4"/>
    <x v="2"/>
    <x v="154"/>
    <x v="129"/>
    <d v="2023-11-22T10:42:0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3"/>
    <d v="2023-11-22T10:42:56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26"/>
    <d v="2023-11-22T10:42:5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80"/>
    <d v="2023-11-22T10:42:56"/>
    <n v="5"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27"/>
    <d v="2023-11-22T10:42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6"/>
    <d v="2023-11-22T10:42:5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7"/>
    <d v="2023-11-22T10:42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47"/>
    <d v="2023-11-22T10:42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9"/>
    <d v="2023-11-22T10:42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51"/>
    <d v="2023-11-22T10:42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82"/>
    <d v="2023-11-22T10:42:5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20"/>
    <d v="2023-11-22T10:42:56"/>
    <n v="226"/>
    <n v="226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21"/>
    <d v="2023-11-22T10:42:56"/>
    <n v="141"/>
    <n v="141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83"/>
    <d v="2023-11-22T10:42:56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23"/>
    <d v="2023-11-22T10:42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3"/>
    <d v="2023-11-22T10:42:56"/>
    <n v="82"/>
    <n v="82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6"/>
    <d v="2023-11-22T10:42:56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84"/>
    <d v="2023-11-22T10:42:5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86"/>
    <d v="2023-11-22T10:42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9"/>
    <d v="2023-11-22T10:42:5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0"/>
    <d v="2023-11-22T10:42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60"/>
    <d v="2023-11-22T10:42:5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3"/>
    <x v="1"/>
    <x v="3"/>
    <x v="148"/>
    <d v="2023-11-22T10:42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3"/>
    <d v="2023-11-22T10:43:01"/>
    <n v="40"/>
    <n v="40"/>
    <m/>
    <n v="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79"/>
    <d v="2023-11-22T10:43:01"/>
    <n v="10"/>
    <n v="10"/>
    <m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80"/>
    <d v="2023-11-22T10:43:01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27"/>
    <d v="2023-11-22T10:43:01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6"/>
    <d v="2023-11-22T10:43:01"/>
    <n v="51"/>
    <n v="51"/>
    <n v="0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9"/>
    <d v="2023-11-22T10:43:01"/>
    <n v="10"/>
    <n v="10"/>
    <m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54"/>
    <d v="2023-11-22T10:43:01"/>
    <n v="4"/>
    <n v="4"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82"/>
    <d v="2023-11-22T10:43:01"/>
    <n v="4"/>
    <n v="4"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20"/>
    <d v="2023-11-22T10:43:01"/>
    <n v="947"/>
    <n v="947"/>
    <m/>
    <n v="0"/>
    <n v="9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21"/>
    <d v="2023-11-22T10:43:01"/>
    <n v="278"/>
    <n v="278"/>
    <m/>
    <n v="0"/>
    <n v="2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5"/>
    <d v="2023-11-22T10:43:0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6"/>
    <d v="2023-11-22T10:43:0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84"/>
    <d v="2023-11-22T10:43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86"/>
    <d v="2023-11-22T10:43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9"/>
    <d v="2023-11-22T10:43:0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0"/>
    <d v="2023-11-22T10:43:0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5"/>
    <x v="0"/>
    <x v="65"/>
    <x v="128"/>
    <d v="2023-11-22T10:43:01"/>
    <n v="8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40"/>
    <d v="2023-11-22T10:43:2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07"/>
    <d v="2023-11-22T10:43:26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2"/>
    <d v="2023-11-22T10:43:2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26"/>
    <d v="2023-11-22T10:43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3"/>
    <d v="2023-11-22T10:43:2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4"/>
    <d v="2023-11-22T10:43:2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5"/>
    <d v="2023-11-22T10:43:2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6"/>
    <d v="2023-11-22T10:43:2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65"/>
    <d v="2023-11-22T10:4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7"/>
    <d v="2023-11-22T10:43:2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8"/>
    <d v="2023-11-22T10:43:2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9"/>
    <d v="2023-11-22T10:43:2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99"/>
    <d v="2023-11-22T10:43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70"/>
    <d v="2023-11-22T10:43:2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71"/>
    <d v="2023-11-22T10:43:26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72"/>
    <d v="2023-11-22T10:43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75"/>
    <d v="2023-11-22T10:43:26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76"/>
    <d v="2023-11-22T10:4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77"/>
    <d v="2023-11-22T10:43:2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3"/>
    <d v="2023-11-22T10:43:26"/>
    <n v="482"/>
    <n v="482"/>
    <m/>
    <m/>
    <n v="4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79"/>
    <d v="2023-11-22T10:43:26"/>
    <n v="789"/>
    <n v="789"/>
    <m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4"/>
    <d v="2023-11-22T10:43:26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80"/>
    <d v="2023-11-22T10:43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69"/>
    <d v="2023-11-22T10:43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28"/>
    <d v="2023-11-22T10:43:2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29"/>
    <d v="2023-11-22T10:43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30"/>
    <d v="2023-11-22T10:43:26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80"/>
    <d v="2023-11-22T10:43:26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27"/>
    <d v="2023-11-22T10:43:26"/>
    <n v="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06"/>
    <d v="2023-11-22T10:43:26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6"/>
    <d v="2023-11-22T10:43:26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9"/>
    <d v="2023-11-22T10:43:2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82"/>
    <d v="2023-11-22T10:43:26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0"/>
    <d v="2023-11-22T10:43:26"/>
    <n v="1478"/>
    <n v="1478"/>
    <m/>
    <m/>
    <n v="1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1"/>
    <d v="2023-11-22T10:43:26"/>
    <n v="1025"/>
    <n v="1025"/>
    <m/>
    <m/>
    <n v="1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83"/>
    <d v="2023-11-22T10:43:2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3"/>
    <d v="2023-11-22T10:43:26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44"/>
    <d v="2023-11-22T10:43:26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3"/>
    <d v="2023-11-22T10:43:26"/>
    <n v="2076"/>
    <n v="2076"/>
    <m/>
    <m/>
    <n v="20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83"/>
    <d v="2023-11-22T10:43:2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01"/>
    <d v="2023-11-22T10:43:26"/>
    <n v="331"/>
    <n v="331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16"/>
    <d v="2023-11-22T10:43:26"/>
    <n v="922"/>
    <n v="9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84"/>
    <d v="2023-11-22T10:43:2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5"/>
    <d v="2023-11-22T10:43:26"/>
    <n v="789"/>
    <n v="7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6"/>
    <d v="2023-11-22T10:43:26"/>
    <n v="482"/>
    <n v="4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25"/>
    <d v="2023-11-22T10:43:2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232"/>
    <d v="2023-11-22T10:43:26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84"/>
    <d v="2023-11-22T10:43:26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86"/>
    <d v="2023-11-22T10:43:26"/>
    <n v="56"/>
    <n v="11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9"/>
    <d v="2023-11-22T10:43:26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0"/>
    <d v="2023-11-22T10:43:26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28"/>
    <d v="2023-11-22T10:43:26"/>
    <n v="32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0"/>
    <x v="4"/>
    <x v="90"/>
    <x v="145"/>
    <d v="2023-11-22T10:43:26"/>
    <n v="99"/>
    <n v="43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97"/>
    <d v="2023-11-22T10:45:14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98"/>
    <d v="2023-11-22T10:4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40"/>
    <d v="2023-11-22T10:45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07"/>
    <d v="2023-11-22T10:45:14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2"/>
    <d v="2023-11-22T10:45:1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92"/>
    <d v="2023-11-22T10:4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3"/>
    <d v="2023-11-22T10:45:1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4"/>
    <d v="2023-11-22T10:45:1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30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0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1"/>
    <d v="2023-05-15T15:44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24"/>
    <d v="2023-05-15T15:44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2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4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5"/>
    <d v="2023-05-15T15:44:2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6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91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7"/>
    <x v="0"/>
    <x v="57"/>
    <x v="16"/>
    <d v="2023-05-15T15:47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7"/>
    <x v="0"/>
    <x v="57"/>
    <x v="19"/>
    <d v="2023-05-15T15:47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7"/>
    <x v="0"/>
    <x v="57"/>
    <x v="20"/>
    <d v="2023-05-15T15:47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7"/>
    <x v="0"/>
    <x v="57"/>
    <x v="43"/>
    <d v="2023-05-15T15:47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7"/>
    <x v="0"/>
    <x v="57"/>
    <x v="8"/>
    <d v="2023-05-15T15:47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7"/>
    <x v="0"/>
    <x v="57"/>
    <x v="9"/>
    <d v="2023-05-15T15:47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7"/>
    <x v="0"/>
    <x v="57"/>
    <x v="10"/>
    <d v="2023-05-15T15:47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189"/>
    <d v="2023-05-15T15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126"/>
    <d v="2023-05-15T15:47:56"/>
    <n v="19"/>
    <m/>
    <n v="19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16"/>
    <d v="2023-05-15T15:47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20"/>
    <d v="2023-05-15T15:47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146"/>
    <d v="2023-05-15T15:47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3"/>
    <d v="2023-05-15T15:47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4"/>
    <d v="2023-05-15T15:4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6"/>
    <d v="2023-05-15T15:47:5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8"/>
    <x v="0"/>
    <x v="58"/>
    <x v="9"/>
    <d v="2023-05-15T15:47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9"/>
    <x v="0"/>
    <x v="59"/>
    <x v="189"/>
    <d v="2023-05-15T15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63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141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233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13"/>
    <d v="2023-05-15T15:57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16"/>
    <d v="2023-05-15T15:57:5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151"/>
    <d v="2023-05-15T15:57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82"/>
    <d v="2023-05-15T15:5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20"/>
    <d v="2023-05-15T15:57:5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43"/>
    <d v="2023-05-15T15:57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44"/>
    <d v="2023-05-15T15:57:50"/>
    <n v="36"/>
    <m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6"/>
    <d v="2023-05-15T15:57:5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8"/>
    <d v="2023-05-15T15:57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9"/>
    <d v="2023-05-15T15:57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130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24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26"/>
    <d v="2023-05-15T15:58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197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21"/>
    <d v="2023-05-15T16:02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43"/>
    <d v="2023-05-15T16:02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3"/>
    <d v="2023-05-15T16:02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6"/>
    <d v="2023-05-15T16:02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84"/>
    <d v="2023-05-15T16:0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85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8"/>
    <d v="2023-05-15T16:02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9"/>
    <d v="2023-05-15T16:02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13"/>
    <d v="2023-05-15T16:0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16"/>
    <d v="2023-05-15T16:02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23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43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3"/>
    <d v="2023-05-15T16:02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6"/>
    <d v="2023-05-15T16:02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8"/>
    <d v="2023-05-15T16:0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0"/>
    <x v="9"/>
    <x v="120"/>
    <x v="9"/>
    <d v="2023-05-15T16:02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9"/>
    <d v="2023-05-15T16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3"/>
    <x v="8"/>
    <x v="143"/>
    <x v="16"/>
    <d v="2023-05-15T16:06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3"/>
    <x v="8"/>
    <x v="143"/>
    <x v="20"/>
    <d v="2023-05-15T16:06:4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3"/>
    <x v="8"/>
    <x v="143"/>
    <x v="21"/>
    <d v="2023-05-15T16:06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3"/>
    <x v="8"/>
    <x v="143"/>
    <x v="146"/>
    <d v="2023-05-15T16:06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3"/>
    <x v="8"/>
    <x v="143"/>
    <x v="9"/>
    <d v="2023-05-15T16:06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3"/>
    <x v="8"/>
    <x v="143"/>
    <x v="12"/>
    <d v="2023-05-15T16:06:4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31"/>
    <d v="2023-05-15T16:07:0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24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34"/>
    <d v="2023-05-15T16:07:0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35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0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1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36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38"/>
    <d v="2023-05-15T16:07:0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3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92"/>
    <d v="2023-05-15T16:07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5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36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38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54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92"/>
    <d v="2023-05-15T16:08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55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56"/>
    <d v="2023-05-15T16:08:3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58"/>
    <d v="2023-05-15T16:08:3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59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95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60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61"/>
    <d v="2023-05-15T16:08:3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62"/>
    <d v="2023-05-15T16:08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63"/>
    <d v="2023-05-15T16:0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64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102"/>
    <d v="2023-05-15T16:08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70"/>
    <d v="2023-05-15T16:08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139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98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61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62"/>
    <d v="2023-05-15T16:11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63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64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02"/>
    <d v="2023-05-15T16:1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70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07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08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3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35"/>
    <d v="2023-05-15T16:11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38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92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55"/>
    <d v="2023-05-15T16:11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56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58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95"/>
    <d v="2023-05-15T16:11:1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21"/>
    <d v="2023-05-15T16:14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44"/>
    <d v="2023-05-15T16:14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0"/>
    <d v="2023-05-15T16:1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6"/>
    <d v="2023-05-15T16:14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84"/>
    <d v="2023-05-15T16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85"/>
    <d v="2023-05-15T16:1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9"/>
    <d v="2023-05-15T16:14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13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16"/>
    <d v="2023-05-15T16:1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20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3"/>
    <d v="2023-05-15T16:1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6"/>
    <d v="2023-05-15T16:14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9"/>
    <d v="2023-05-15T16:1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11"/>
    <d v="2023-05-15T16:14:58"/>
    <n v="4"/>
    <n v="1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4"/>
    <x v="8"/>
    <x v="144"/>
    <x v="12"/>
    <d v="2023-05-15T16:14:5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13"/>
    <d v="2023-05-15T16:15:1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127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20"/>
    <d v="2023-05-15T16:20:3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21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43"/>
    <d v="2023-05-15T16:20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44"/>
    <d v="2023-05-15T16:20:32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6"/>
    <d v="2023-05-15T16:20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8"/>
    <d v="2023-05-15T16:20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9"/>
    <d v="2023-05-15T16:20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45"/>
    <d v="2023-05-15T16:20:32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5"/>
    <x v="6"/>
    <x v="45"/>
    <x v="44"/>
    <d v="2023-05-15T16:21:1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5"/>
    <x v="6"/>
    <x v="45"/>
    <x v="12"/>
    <d v="2023-05-15T16:2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8"/>
    <x v="6"/>
    <x v="128"/>
    <x v="12"/>
    <d v="2023-05-15T16:21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89"/>
    <d v="2023-05-15T16:21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10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5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6"/>
    <d v="2023-05-15T16:21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9"/>
    <d v="2023-05-15T16:21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98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61"/>
    <d v="2023-05-15T16:24:1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62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64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71"/>
    <d v="2023-05-15T16:24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72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219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13"/>
    <d v="2023-05-15T16:24:17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16"/>
    <d v="2023-05-15T16:24:17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18"/>
    <d v="2023-05-15T16:24:17"/>
    <n v="0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151"/>
    <d v="2023-05-15T16:24:17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20"/>
    <d v="2023-05-15T16:24:17"/>
    <n v="0"/>
    <m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44"/>
    <d v="2023-05-15T16:24:1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0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130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30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31"/>
    <d v="2023-05-15T16:24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3"/>
    <d v="2023-05-15T16:27:11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83"/>
    <d v="2023-05-15T16:27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01"/>
    <d v="2023-05-15T16:27:1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16"/>
    <d v="2023-05-15T16:27:11"/>
    <n v="301"/>
    <n v="3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84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5"/>
    <d v="2023-05-15T16:27:11"/>
    <n v="445"/>
    <n v="4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6"/>
    <d v="2023-05-15T16:27:11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25"/>
    <d v="2023-05-15T16:27:1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84"/>
    <d v="2023-05-15T16:27:11"/>
    <n v="88"/>
    <n v="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86"/>
    <d v="2023-05-15T16:27:11"/>
    <n v="88"/>
    <n v="3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9"/>
    <d v="2023-05-15T16:27:11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47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0"/>
    <d v="2023-05-15T16:27:1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28"/>
    <d v="2023-05-15T16:27:11"/>
    <n v="6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29"/>
    <d v="2023-05-15T16:27:1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3"/>
    <d v="2023-05-15T16:28:52"/>
    <n v="28"/>
    <n v="28"/>
    <m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79"/>
    <d v="2023-05-15T16:28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79"/>
    <d v="2023-05-15T16:30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4"/>
    <d v="2023-05-15T16:30:2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80"/>
    <d v="2023-05-15T16:30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28"/>
    <d v="2023-05-15T16:30:2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30"/>
    <d v="2023-05-15T16:30:2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27"/>
    <d v="2023-05-15T16:30:29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06"/>
    <d v="2023-05-15T16:30:2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"/>
    <d v="2023-05-15T16:30:29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9"/>
    <d v="2023-05-15T16:30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51"/>
    <d v="2023-05-15T16:30:2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50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82"/>
    <d v="2023-05-15T16:30:2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0"/>
    <d v="2023-05-15T16:30:29"/>
    <n v="626"/>
    <n v="626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1"/>
    <d v="2023-05-15T16:30:29"/>
    <n v="456"/>
    <n v="456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83"/>
    <d v="2023-05-15T16:30:2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3"/>
    <d v="2023-05-15T16:30:2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44"/>
    <d v="2023-05-15T16:30:2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31"/>
    <d v="2023-05-15T16:36:3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92"/>
    <d v="2023-05-15T16:36:3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55"/>
    <d v="2023-05-15T16:36:34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146"/>
    <d v="2023-04-18T15:28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8"/>
    <d v="2023-04-18T15:28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9"/>
    <d v="2023-04-18T15:28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47"/>
    <d v="2023-04-18T15:28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11"/>
    <d v="2023-04-18T15:28:26"/>
    <n v="5"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129"/>
    <d v="2023-04-18T15:28:2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5"/>
    <x v="12"/>
    <x v="115"/>
    <x v="16"/>
    <d v="2023-04-18T15:28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5"/>
    <x v="12"/>
    <x v="115"/>
    <x v="20"/>
    <d v="2023-04-18T15:28:4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5"/>
    <x v="12"/>
    <x v="115"/>
    <x v="83"/>
    <d v="2023-04-18T15:28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5"/>
    <x v="12"/>
    <x v="115"/>
    <x v="3"/>
    <d v="2023-04-18T15:28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5"/>
    <x v="12"/>
    <x v="115"/>
    <x v="9"/>
    <d v="2023-04-18T15:28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130"/>
    <d v="2023-04-18T15:29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31"/>
    <d v="2023-04-18T15:29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24"/>
    <d v="2023-04-18T15:29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26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197"/>
    <d v="2023-04-18T15:29:1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38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92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55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56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58"/>
    <d v="2023-04-18T15:29:1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95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61"/>
    <d v="2023-04-18T15:29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63"/>
    <d v="2023-04-18T15:2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102"/>
    <d v="2023-04-18T15:2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6"/>
    <d v="2023-05-15T16:36:1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8"/>
    <d v="2023-05-15T16:36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9"/>
    <d v="2023-05-15T16:36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10"/>
    <d v="2023-05-15T16:36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29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30"/>
    <d v="2023-05-15T16:36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30"/>
    <d v="2023-05-15T16:36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31"/>
    <d v="2023-05-15T16:36:3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24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32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26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35"/>
    <d v="2023-05-15T16:36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90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37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38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52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54"/>
    <d v="2023-05-15T16:36:3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8"/>
    <d v="2023-04-19T15:03:3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2"/>
    <d v="2023-04-19T15:03:3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3"/>
    <d v="2023-04-19T15:03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4"/>
    <d v="2023-04-19T15:03:37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82"/>
    <d v="2023-04-18T15:2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20"/>
    <d v="2023-04-18T15:24:4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21"/>
    <d v="2023-04-18T15:2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23"/>
    <d v="2023-04-18T15:24:4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32"/>
    <d v="2023-04-18T15:5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35"/>
    <d v="2023-04-18T15:54:0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38"/>
    <d v="2023-04-18T15:54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35"/>
    <d v="2023-04-18T15:54:1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38"/>
    <d v="2023-04-18T15:5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52"/>
    <d v="2023-04-18T15:5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92"/>
    <d v="2023-04-18T15:54:1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55"/>
    <d v="2023-04-18T15:54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56"/>
    <d v="2023-04-18T15:54:1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94"/>
    <d v="2023-04-18T15:5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58"/>
    <d v="2023-04-18T15:54:1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59"/>
    <d v="2023-04-18T15:54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61"/>
    <d v="2023-04-18T15:54:1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62"/>
    <d v="2023-04-18T15:54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71"/>
    <d v="2023-04-18T15:54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126"/>
    <d v="2023-04-18T15:54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16"/>
    <d v="2023-04-18T15:54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20"/>
    <d v="2023-04-18T15:54:1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6"/>
    <d v="2023-04-18T15:54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9"/>
    <d v="2023-04-18T15:54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55"/>
    <d v="2023-05-15T17:03:40"/>
    <n v="0"/>
    <m/>
    <m/>
    <n v="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6"/>
    <d v="2023-05-15T17:07:1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84"/>
    <d v="2023-05-15T17:07:1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86"/>
    <d v="2023-05-15T17:07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9"/>
    <d v="2023-05-15T17:07:16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0"/>
    <d v="2023-05-15T17:07:16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45"/>
    <d v="2023-05-15T17:07:16"/>
    <n v="57"/>
    <n v="15"/>
    <n v="3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9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0"/>
    <d v="2023-05-15T17:07:36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3"/>
    <d v="2023-04-18T15:57:29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4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27"/>
    <d v="2023-04-18T15:57:2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94"/>
    <d v="2023-05-15T17:03:4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58"/>
    <d v="2023-05-15T17:03:40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59"/>
    <d v="2023-05-15T17:03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95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7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6"/>
    <d v="2023-04-18T15:57:2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9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54"/>
    <d v="2023-04-18T15:57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231"/>
    <d v="2023-04-18T15:57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82"/>
    <d v="2023-04-18T15:57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20"/>
    <d v="2023-04-18T15:57:29"/>
    <n v="497"/>
    <n v="497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21"/>
    <d v="2023-04-18T15:57:29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83"/>
    <d v="2023-04-18T15:57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23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3"/>
    <d v="2023-04-18T15:57:2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6"/>
    <d v="2023-04-18T15:57:2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25"/>
    <d v="2023-04-18T15:57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84"/>
    <d v="2023-04-18T15:57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86"/>
    <d v="2023-04-18T15:57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9"/>
    <d v="2023-04-18T15:57:2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0"/>
    <d v="2023-04-18T15:57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9"/>
    <x v="4"/>
    <x v="89"/>
    <x v="128"/>
    <d v="2023-04-18T15:57:29"/>
    <n v="3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13"/>
    <d v="2023-04-18T15:57:56"/>
    <n v="48"/>
    <m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79"/>
    <d v="2023-04-18T15:57:5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16"/>
    <d v="2023-04-18T15:57:56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147"/>
    <d v="2023-04-18T15:57:56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19"/>
    <d v="2023-04-18T15:57:5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52"/>
    <d v="2023-04-18T15:54:0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54"/>
    <d v="2023-04-18T15:54:0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131"/>
    <d v="2023-04-18T15:54:0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92"/>
    <d v="2023-04-18T15:54:0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55"/>
    <d v="2023-04-18T15:54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94"/>
    <d v="2023-04-18T15:54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58"/>
    <d v="2023-04-18T15:54:0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97"/>
    <d v="2023-04-18T15:54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98"/>
    <d v="2023-04-18T15:54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61"/>
    <d v="2023-04-18T15:54:0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62"/>
    <d v="2023-04-18T15:5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64"/>
    <d v="2023-04-18T15:5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71"/>
    <d v="2023-04-18T15:5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13"/>
    <d v="2023-04-18T15:54:04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16"/>
    <d v="2023-04-18T15:54:04"/>
    <n v="0"/>
    <m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18"/>
    <d v="2023-04-18T15:54:04"/>
    <n v="0"/>
    <m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20"/>
    <d v="2023-04-18T15:54:04"/>
    <n v="0"/>
    <m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44"/>
    <d v="2023-04-18T15:54:0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0"/>
    <d v="2023-04-18T15:5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130"/>
    <d v="2023-04-18T15:54:1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30"/>
    <d v="2023-04-18T15:54:1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31"/>
    <d v="2023-04-18T15:54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24"/>
    <d v="2023-04-18T15:5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7"/>
    <x v="4"/>
    <x v="87"/>
    <x v="32"/>
    <d v="2023-04-18T15:5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82"/>
    <d v="2023-04-18T15:57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20"/>
    <d v="2023-04-18T15:57:56"/>
    <n v="443"/>
    <n v="443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21"/>
    <d v="2023-04-18T15:57:5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23"/>
    <d v="2023-04-18T15:57:5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3"/>
    <d v="2023-04-18T15:57:56"/>
    <n v="104"/>
    <n v="104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5"/>
    <d v="2023-04-18T15:57:5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6"/>
    <d v="2023-04-18T15:57:5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9"/>
    <d v="2023-04-18T15:57:56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10"/>
    <d v="2023-04-18T15:57:5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148"/>
    <d v="2023-04-18T15:57:56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1"/>
    <x v="2"/>
    <x v="151"/>
    <x v="128"/>
    <d v="2023-04-18T15:57:56"/>
    <n v="1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77"/>
    <d v="2023-04-18T15:58:17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293"/>
    <d v="2023-04-18T15:58:17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3"/>
    <d v="2023-04-18T15:58:17"/>
    <n v="72"/>
    <n v="72"/>
    <n v="0"/>
    <n v="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79"/>
    <d v="2023-04-18T15:58:17"/>
    <n v="4"/>
    <n v="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4"/>
    <d v="2023-04-18T15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27"/>
    <d v="2023-04-18T15:58:17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211"/>
    <d v="2023-04-18T15:58:17"/>
    <n v="28"/>
    <n v="28"/>
    <n v="0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6"/>
    <d v="2023-04-18T15:58:17"/>
    <n v="94"/>
    <n v="94"/>
    <n v="0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9"/>
    <d v="2023-04-18T15:58:1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54"/>
    <d v="2023-04-18T15:58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51"/>
    <d v="2023-04-18T15:58:17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82"/>
    <d v="2023-04-18T15:58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82"/>
    <d v="2023-04-18T15:58:17"/>
    <n v="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20"/>
    <d v="2023-04-18T15:58:17"/>
    <n v="746"/>
    <n v="746"/>
    <n v="0"/>
    <n v="0"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21"/>
    <d v="2023-04-18T15:58:17"/>
    <n v="170"/>
    <n v="170"/>
    <n v="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83"/>
    <d v="2023-04-18T15:58:17"/>
    <n v="15"/>
    <n v="15"/>
    <n v="0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23"/>
    <d v="2023-04-18T15:58:1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3"/>
    <d v="2023-04-18T15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84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5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6"/>
    <d v="2023-04-18T15:58:17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25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84"/>
    <d v="2023-04-18T15:58:1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86"/>
    <d v="2023-04-18T15:58:17"/>
    <n v="30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9"/>
    <d v="2023-04-18T15:58:17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0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28"/>
    <d v="2023-04-18T15:58:17"/>
    <n v="1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3"/>
    <x v="2"/>
    <x v="153"/>
    <x v="129"/>
    <d v="2023-04-18T15:58:17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25"/>
    <d v="2023-04-18T15:59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40"/>
    <d v="2023-04-18T15:59:3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07"/>
    <d v="2023-04-18T15:59:31"/>
    <n v="203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2"/>
    <d v="2023-04-18T15:59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3"/>
    <d v="2023-04-18T15:59:3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4"/>
    <d v="2023-04-18T15:59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6"/>
    <d v="2023-04-18T15:59:3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65"/>
    <d v="2023-04-18T15:5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7"/>
    <d v="2023-04-18T15:59:3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8"/>
    <d v="2023-04-18T15:59:3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94"/>
    <d v="2023-04-18T15:5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9"/>
    <d v="2023-04-18T15:59:31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08"/>
    <d v="2023-04-18T15:59:3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99"/>
    <d v="2023-04-18T15:59:3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70"/>
    <d v="2023-04-18T15:59:3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71"/>
    <d v="2023-04-18T15:59:31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72"/>
    <d v="2023-04-18T15:59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68"/>
    <d v="2023-04-18T15:5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74"/>
    <d v="2023-04-18T15:59:3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75"/>
    <d v="2023-04-18T15:59:31"/>
    <n v="288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76"/>
    <d v="2023-04-18T15:59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3"/>
    <d v="2023-04-18T15:59:31"/>
    <n v="146"/>
    <n v="146"/>
    <m/>
    <m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78"/>
    <d v="2023-04-18T15:59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79"/>
    <d v="2023-04-18T15:59:31"/>
    <n v="452"/>
    <n v="452"/>
    <m/>
    <n v="1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79"/>
    <d v="2023-04-18T15:59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4"/>
    <d v="2023-04-18T15:59:31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80"/>
    <d v="2023-04-18T15:59:31"/>
    <n v="4"/>
    <n v="4"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80"/>
    <d v="2023-04-18T15:59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27"/>
    <d v="2023-04-18T15:59:3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6"/>
    <d v="2023-04-18T15:59:31"/>
    <n v="142"/>
    <n v="142"/>
    <m/>
    <n v="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9"/>
    <d v="2023-04-18T15:59:31"/>
    <n v="0"/>
    <m/>
    <m/>
    <n v="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44"/>
    <d v="2023-04-19T15:03:18"/>
    <n v="810"/>
    <m/>
    <n v="810"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0"/>
    <d v="2023-04-19T15:03:18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18"/>
    <d v="2023-04-19T15:03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19"/>
    <d v="2023-04-19T15:03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6"/>
    <d v="2023-04-19T15:03:18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1"/>
    <d v="2023-04-19T15:03:1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2"/>
    <d v="2023-04-19T15:03:18"/>
    <n v="56"/>
    <n v="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9"/>
    <d v="2023-04-19T15:03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30"/>
    <d v="2023-04-19T15:03:37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0"/>
    <d v="2023-04-19T15:03:37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1"/>
    <d v="2023-04-19T15:03:37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4"/>
    <d v="2023-04-19T15:03:3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2"/>
    <d v="2023-04-19T15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4"/>
    <d v="2023-04-19T15:03:37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5"/>
    <d v="2023-04-19T15:03:37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6"/>
    <d v="2023-04-19T15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7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85"/>
    <d v="2023-04-18T15:59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25"/>
    <d v="2023-04-18T15:59:3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84"/>
    <d v="2023-04-18T15:59:31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86"/>
    <d v="2023-04-18T15:59:31"/>
    <n v="75"/>
    <n v="1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9"/>
    <d v="2023-04-18T15:59:31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28"/>
    <d v="2023-04-18T15:59:31"/>
    <n v="6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40"/>
    <d v="2023-04-18T16:00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07"/>
    <d v="2023-04-18T16:00:5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2"/>
    <d v="2023-04-18T16:00:5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26"/>
    <d v="2023-04-18T16:0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3"/>
    <d v="2023-04-18T16:00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4"/>
    <d v="2023-04-18T16:00:5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5"/>
    <d v="2023-04-18T16:00:5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6"/>
    <d v="2023-04-18T16:00:5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65"/>
    <d v="2023-04-18T16:00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7"/>
    <d v="2023-04-18T16:00:5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8"/>
    <d v="2023-04-18T16:00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9"/>
    <d v="2023-04-18T16:00:5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99"/>
    <d v="2023-04-18T16:0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70"/>
    <d v="2023-04-18T16:00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71"/>
    <d v="2023-04-18T16:00:55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72"/>
    <d v="2023-04-18T16:00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75"/>
    <d v="2023-04-18T16:00:5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76"/>
    <d v="2023-04-18T16:00:5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77"/>
    <d v="2023-04-18T16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3"/>
    <d v="2023-04-18T16:00:55"/>
    <n v="567"/>
    <n v="567"/>
    <m/>
    <m/>
    <n v="56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79"/>
    <d v="2023-04-18T16:00:55"/>
    <n v="166"/>
    <n v="166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79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4"/>
    <d v="2023-04-18T16:00:5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80"/>
    <d v="2023-04-18T16:00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30"/>
    <d v="2023-04-18T16:00:55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27"/>
    <d v="2023-04-18T16:00:55"/>
    <n v="6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06"/>
    <d v="2023-04-18T16:00:5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6"/>
    <d v="2023-04-18T16:00:55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9"/>
    <d v="2023-04-18T16:00:5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31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50"/>
    <d v="2023-04-18T16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82"/>
    <d v="2023-04-18T16:00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0"/>
    <d v="2023-04-18T16:00:55"/>
    <n v="799"/>
    <n v="799"/>
    <m/>
    <m/>
    <n v="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1"/>
    <d v="2023-04-18T16:00:55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83"/>
    <d v="2023-04-18T16:00:55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2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3"/>
    <d v="2023-04-18T16:00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3"/>
    <d v="2023-04-18T16:00:55"/>
    <n v="1420"/>
    <n v="1420"/>
    <m/>
    <m/>
    <n v="1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83"/>
    <d v="2023-04-18T16:00:55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01"/>
    <d v="2023-04-18T16:00:55"/>
    <n v="431"/>
    <n v="431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16"/>
    <d v="2023-04-18T16:00:55"/>
    <n v="743"/>
    <n v="7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84"/>
    <d v="2023-04-18T16:00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5"/>
    <d v="2023-04-18T16:00:55"/>
    <n v="166"/>
    <n v="1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6"/>
    <d v="2023-04-18T16:00:55"/>
    <n v="567"/>
    <n v="5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85"/>
    <d v="2023-04-18T16:00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25"/>
    <d v="2023-04-18T16:00:5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232"/>
    <d v="2023-04-18T16:00:55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84"/>
    <d v="2023-04-18T16:00:55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86"/>
    <d v="2023-04-18T16:00:55"/>
    <n v="71"/>
    <n v="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9"/>
    <d v="2023-04-18T16:00:55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0"/>
    <d v="2023-04-18T16:00:5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28"/>
    <d v="2023-04-18T16:00:55"/>
    <n v="51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0"/>
    <x v="4"/>
    <x v="90"/>
    <x v="145"/>
    <d v="2023-04-18T16:00:55"/>
    <n v="885"/>
    <n v="405"/>
    <n v="37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2"/>
    <x v="2"/>
    <x v="152"/>
    <x v="13"/>
    <d v="2023-05-24T15:40:46"/>
    <n v="50"/>
    <n v="50"/>
    <m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97"/>
    <d v="2023-04-18T16:02:1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3"/>
    <d v="2023-04-18T16:02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27"/>
    <d v="2023-04-18T16:02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206"/>
    <d v="2023-04-18T16:02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81"/>
    <d v="2023-04-18T16:02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6"/>
    <d v="2023-04-18T16:02:1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2"/>
    <x v="2"/>
    <x v="152"/>
    <x v="20"/>
    <d v="2023-05-24T15:40:46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2"/>
    <x v="2"/>
    <x v="152"/>
    <x v="6"/>
    <d v="2023-05-24T15:40:46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9"/>
    <d v="2023-04-18T16:02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82"/>
    <d v="2023-04-18T16:02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20"/>
    <d v="2023-04-18T16:02:11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21"/>
    <d v="2023-04-18T16:02:1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83"/>
    <d v="2023-04-18T16:02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23"/>
    <d v="2023-04-18T16:02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3"/>
    <d v="2023-04-18T16:02:11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46"/>
    <d v="2023-04-18T16:02:1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6"/>
    <d v="2023-04-18T16:02:11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84"/>
    <d v="2023-04-18T16:02:1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86"/>
    <d v="2023-04-18T16:02:11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9"/>
    <d v="2023-04-18T16:02:11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0"/>
    <d v="2023-04-18T16:02:1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28"/>
    <d v="2023-04-18T16:02:11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1"/>
    <x v="4"/>
    <x v="91"/>
    <x v="145"/>
    <d v="2023-04-18T16:02:11"/>
    <n v="54"/>
    <n v="9"/>
    <n v="36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40"/>
    <d v="2023-04-18T16:02:2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07"/>
    <d v="2023-04-18T16:02:29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2"/>
    <d v="2023-04-18T16:02:2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70"/>
    <d v="2023-04-18T16:02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3"/>
    <d v="2023-04-18T16:02:2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4"/>
    <d v="2023-04-18T16:02:2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5"/>
    <d v="2023-04-18T16:02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6"/>
    <d v="2023-04-18T16:02:2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65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7"/>
    <d v="2023-04-18T16:02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9"/>
    <d v="2023-04-18T16:02:2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99"/>
    <d v="2023-04-18T16:02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0"/>
    <d v="2023-04-18T16:02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1"/>
    <d v="2023-04-18T16:02:29"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2"/>
    <d v="2023-04-18T16:02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3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4"/>
    <d v="2023-04-18T16:02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5"/>
    <d v="2023-04-18T16:02:29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6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7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93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3"/>
    <d v="2023-04-18T16:02:29"/>
    <n v="329"/>
    <n v="329"/>
    <m/>
    <m/>
    <n v="30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79"/>
    <d v="2023-04-18T16:02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4"/>
    <d v="2023-04-18T16:02:2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80"/>
    <d v="2023-04-18T16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28"/>
    <d v="2023-04-18T16:02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30"/>
    <d v="2023-04-18T16:02:2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27"/>
    <d v="2023-04-18T16:02:29"/>
    <n v="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06"/>
    <d v="2023-04-18T16:02:29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6"/>
    <d v="2023-04-18T16:02:29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9"/>
    <d v="2023-04-18T16:02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51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82"/>
    <d v="2023-04-18T16:02:2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0"/>
    <d v="2023-04-18T16:02:29"/>
    <n v="600"/>
    <n v="60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1"/>
    <d v="2023-04-18T16:02:29"/>
    <n v="454"/>
    <n v="454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83"/>
    <d v="2023-04-18T16:02:2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2"/>
    <d v="2023-04-18T16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3"/>
    <d v="2023-04-18T16:02:2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3"/>
    <d v="2023-04-18T16:02:29"/>
    <n v="329"/>
    <n v="329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83"/>
    <d v="2023-04-18T16:02:2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01"/>
    <d v="2023-04-18T16:02:29"/>
    <n v="218"/>
    <n v="218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16"/>
    <d v="2023-04-18T16:02:29"/>
    <n v="858"/>
    <n v="8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84"/>
    <d v="2023-04-18T16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6"/>
    <d v="2023-04-18T16:02:29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85"/>
    <d v="2023-04-18T16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25"/>
    <d v="2023-04-18T16:02:2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232"/>
    <d v="2023-04-18T16:02:29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84"/>
    <d v="2023-04-18T16:02:2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86"/>
    <d v="2023-04-18T16:02:29"/>
    <n v="46"/>
    <n v="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9"/>
    <d v="2023-04-18T16:02:29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0"/>
    <d v="2023-04-18T16:02:2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28"/>
    <d v="2023-04-18T16:02:29"/>
    <n v="29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2"/>
    <x v="4"/>
    <x v="92"/>
    <x v="145"/>
    <d v="2023-04-18T16:02:29"/>
    <n v="888"/>
    <n v="403"/>
    <n v="376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16"/>
    <d v="2023-04-18T16:02:4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154"/>
    <d v="2023-04-18T16:0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181"/>
    <d v="2023-04-18T16:0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82"/>
    <d v="2023-04-18T16:02:48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20"/>
    <d v="2023-04-18T16:02:48"/>
    <n v="421"/>
    <n v="421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21"/>
    <d v="2023-04-18T16:02:48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83"/>
    <d v="2023-04-18T16:02:4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23"/>
    <d v="2023-04-18T16:02:4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3"/>
    <d v="2023-04-18T16:02:48"/>
    <n v="693"/>
    <n v="693"/>
    <m/>
    <m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9"/>
    <d v="2023-04-18T16:02:4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3"/>
    <x v="4"/>
    <x v="93"/>
    <x v="128"/>
    <d v="2023-04-18T16:02:48"/>
    <n v="3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30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30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31"/>
    <d v="2023-04-18T16:03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24"/>
    <d v="2023-04-18T16:03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32"/>
    <d v="2023-04-18T16:0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34"/>
    <d v="2023-04-18T16:03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16"/>
    <d v="2023-05-15T16:39:21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3"/>
    <d v="2023-05-15T16:03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6"/>
    <d v="2023-05-15T16:03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8"/>
    <d v="2023-05-15T16:03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9"/>
    <d v="2023-05-15T16:03:2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13"/>
    <d v="2023-05-15T16:03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127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79"/>
    <d v="2023-04-18T16:03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6"/>
    <d v="2023-04-18T16:03:0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9"/>
    <d v="2023-04-18T16:03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20"/>
    <d v="2023-04-18T16:03:0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21"/>
    <d v="2023-04-18T16:03:0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23"/>
    <d v="2023-04-18T16:03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44"/>
    <d v="2023-04-18T16:03:0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"/>
    <d v="2023-04-18T16:03:07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2"/>
    <d v="2023-04-18T16:03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5"/>
    <d v="2023-04-18T16:03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3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4"/>
    <d v="2023-05-15T17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5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6"/>
    <d v="2023-05-15T17:07:3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4"/>
    <d v="2023-05-15T17:07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5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8"/>
    <d v="2023-05-15T17:07:36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9"/>
    <d v="2023-05-15T17:07:3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5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8"/>
    <d v="2023-05-15T17:07:3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60"/>
    <d v="2023-05-15T17:07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7"/>
    <d v="2023-05-15T17:07:3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8"/>
    <d v="2023-05-15T17:07:3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61"/>
    <d v="2023-05-15T17:07:36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16"/>
    <d v="2023-05-15T16:03:4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151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150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21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43"/>
    <d v="2023-05-15T16:03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3"/>
    <d v="2023-05-15T16:03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6"/>
    <d v="2023-05-15T16:03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84"/>
    <d v="2023-05-15T16:03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85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8"/>
    <d v="2023-05-15T16:03:4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4"/>
    <x v="9"/>
    <x v="24"/>
    <x v="9"/>
    <d v="2023-05-15T16:03:4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3"/>
    <d v="2023-05-15T16:03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6"/>
    <d v="2023-05-15T16:03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9"/>
    <d v="2023-05-15T16:03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54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50"/>
    <d v="2023-05-15T16:0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82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20"/>
    <d v="2023-05-15T16:03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21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44"/>
    <d v="2023-05-15T16:0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46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6"/>
    <d v="2023-05-15T16:03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9"/>
    <d v="2023-05-15T16:03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0"/>
    <d v="2023-05-15T16:03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62"/>
    <d v="2023-05-15T17:07:3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63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64"/>
    <d v="2023-05-15T17:07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3"/>
    <d v="2023-04-18T16:06:59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26"/>
    <d v="2023-04-18T16:06:59"/>
    <n v="298"/>
    <n v="298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79"/>
    <d v="2023-04-18T16:06:5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9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4"/>
    <d v="2023-04-18T16:06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80"/>
    <d v="2023-04-18T16:06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80"/>
    <d v="2023-04-18T16:06:5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"/>
    <d v="2023-04-18T16:06:59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9"/>
    <d v="2023-04-18T16:06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54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81"/>
    <d v="2023-04-18T16:0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82"/>
    <d v="2023-04-18T16:0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82"/>
    <d v="2023-04-18T16:06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20"/>
    <d v="2023-04-18T16:06:59"/>
    <n v="676"/>
    <n v="676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21"/>
    <d v="2023-04-18T16:06:59"/>
    <n v="318"/>
    <n v="318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83"/>
    <d v="2023-04-18T16:06:5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22"/>
    <d v="2023-04-18T16:06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44"/>
    <d v="2023-04-18T15:2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3"/>
    <d v="2023-04-18T15:25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6"/>
    <d v="2023-04-18T15:25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6"/>
    <d v="2023-04-18T15:25:3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1"/>
    <d v="2023-05-15T16:03:57"/>
    <n v="5"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6"/>
    <x v="8"/>
    <x v="136"/>
    <x v="12"/>
    <d v="2023-05-15T16:0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3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6"/>
    <d v="2023-05-15T16:04:2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9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54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82"/>
    <d v="2023-05-15T16:04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20"/>
    <d v="2023-05-15T16:04:20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21"/>
    <d v="2023-05-15T16:0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43"/>
    <d v="2023-05-15T16:04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44"/>
    <d v="2023-05-15T16:04:2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46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6"/>
    <d v="2023-05-15T16:0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8"/>
    <d v="2023-05-15T16:0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9"/>
    <d v="2023-05-15T16:04:2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0"/>
    <d v="2023-05-15T16:04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1"/>
    <d v="2023-05-15T16:04:20"/>
    <n v="3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7"/>
    <x v="8"/>
    <x v="137"/>
    <x v="12"/>
    <d v="2023-05-15T16:04:2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8"/>
    <x v="8"/>
    <x v="138"/>
    <x v="16"/>
    <d v="2023-05-15T16:0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8"/>
    <x v="8"/>
    <x v="138"/>
    <x v="20"/>
    <d v="2023-05-15T16:04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8"/>
    <x v="8"/>
    <x v="138"/>
    <x v="9"/>
    <d v="2023-05-15T16:0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8"/>
    <x v="8"/>
    <x v="138"/>
    <x v="12"/>
    <d v="2023-05-15T16:0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3"/>
    <d v="2023-05-15T16:05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6"/>
    <d v="2023-05-15T16:05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9"/>
    <d v="2023-04-18T15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13"/>
    <d v="2023-04-18T15:26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126"/>
    <d v="2023-04-18T15:26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127"/>
    <d v="2023-04-18T15:26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16"/>
    <d v="2023-04-18T15:26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19"/>
    <d v="2023-04-18T15:26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82"/>
    <d v="2023-04-18T15:2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20"/>
    <d v="2023-04-18T15:26:0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21"/>
    <d v="2023-04-18T15:26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83"/>
    <d v="2023-04-18T15:26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44"/>
    <d v="2023-04-18T15:26:0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0"/>
    <d v="2023-04-18T15:26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3"/>
    <d v="2023-04-18T15:26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6"/>
    <d v="2023-04-18T15:26:05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84"/>
    <d v="2023-04-18T15:26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85"/>
    <d v="2023-04-18T15:26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9"/>
    <d v="2023-04-18T15:26:0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8"/>
    <x v="5"/>
    <x v="18"/>
    <x v="10"/>
    <d v="2023-04-18T15:26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9"/>
    <x v="8"/>
    <x v="19"/>
    <x v="20"/>
    <d v="2023-04-18T15:26:3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9"/>
    <x v="8"/>
    <x v="19"/>
    <x v="83"/>
    <d v="2023-04-18T15:26:3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9"/>
    <x v="8"/>
    <x v="19"/>
    <x v="44"/>
    <d v="2023-04-18T15:2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9"/>
    <x v="8"/>
    <x v="19"/>
    <x v="3"/>
    <d v="2023-04-18T15:26:32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9"/>
    <x v="8"/>
    <x v="19"/>
    <x v="11"/>
    <d v="2023-04-18T15:26:32"/>
    <n v="9"/>
    <m/>
    <m/>
    <m/>
    <m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31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9"/>
    <d v="2023-05-15T16:0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54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50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82"/>
    <d v="2023-05-15T16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20"/>
    <d v="2023-05-15T16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44"/>
    <d v="2023-05-15T16:0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46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6"/>
    <d v="2023-05-15T16:05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9"/>
    <d v="2023-05-15T16:05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0"/>
    <d v="2023-05-15T16:05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1"/>
    <d v="2023-05-15T16:05:28"/>
    <n v="4"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9"/>
    <x v="8"/>
    <x v="139"/>
    <x v="12"/>
    <d v="2023-05-15T16:05:2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31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34"/>
    <d v="2023-05-15T16:05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92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13"/>
    <d v="2023-05-15T16:05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16"/>
    <d v="2023-05-15T16:0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20"/>
    <d v="2023-05-15T16:05:4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43"/>
    <d v="2023-05-15T16:05:4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6"/>
    <d v="2023-05-15T16:0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8"/>
    <d v="2023-05-15T16:05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9"/>
    <d v="2023-05-15T16:05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11"/>
    <d v="2023-05-15T16:05:46"/>
    <n v="4"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0"/>
    <x v="8"/>
    <x v="140"/>
    <x v="12"/>
    <d v="2023-05-15T16:05:4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34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92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3"/>
    <d v="2023-04-18T15:26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4"/>
    <d v="2023-04-18T15:2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6"/>
    <d v="2023-04-18T15:26:52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7"/>
    <d v="2023-04-18T15:26:5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20"/>
    <d v="2023-04-18T15:26:5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43"/>
    <d v="2023-04-18T15:26:5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44"/>
    <d v="2023-04-18T15:26:5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6"/>
    <d v="2023-04-18T15:26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21"/>
    <d v="2023-04-18T15:25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44"/>
    <d v="2023-04-18T15:25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0"/>
    <d v="2023-04-18T15:2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3"/>
    <d v="2023-04-18T15:25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2"/>
    <d v="2023-04-18T15:26:5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13"/>
    <d v="2023-04-18T15:27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78"/>
    <d v="2023-04-18T15:27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16"/>
    <d v="2023-04-18T15:27:1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154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82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20"/>
    <d v="2023-04-18T15:27:1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21"/>
    <d v="2023-04-18T15:27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23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44"/>
    <d v="2023-04-18T15:27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13"/>
    <d v="2023-05-15T16:06:0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127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16"/>
    <d v="2023-05-15T16:06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20"/>
    <d v="2023-05-15T16:06:0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21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43"/>
    <d v="2023-05-15T16:06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3"/>
    <d v="2023-05-15T16:06:0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6"/>
    <d v="2023-05-15T16:06:0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84"/>
    <d v="2023-05-15T16:0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85"/>
    <d v="2023-05-15T16:0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8"/>
    <d v="2023-05-15T16:06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9"/>
    <d v="2023-05-15T16:06:0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11"/>
    <d v="2023-05-15T16:06:05"/>
    <n v="22"/>
    <m/>
    <m/>
    <m/>
    <n v="3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1"/>
    <x v="8"/>
    <x v="141"/>
    <x v="12"/>
    <d v="2023-05-15T16:06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13"/>
    <d v="2023-05-15T16:06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19"/>
    <d v="2023-05-15T16:06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20"/>
    <d v="2023-05-15T16:0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43"/>
    <d v="2023-05-15T16:06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3"/>
    <d v="2023-05-15T16:06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6"/>
    <d v="2023-05-15T16:06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8"/>
    <d v="2023-05-15T16:06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10"/>
    <d v="2023-05-15T16:06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11"/>
    <d v="2023-05-15T16:06:23"/>
    <n v="4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2"/>
    <x v="8"/>
    <x v="142"/>
    <x v="12"/>
    <d v="2023-05-15T16:06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126"/>
    <d v="2023-05-15T16:16:43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16"/>
    <d v="2023-05-15T16:1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17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20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21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3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60"/>
    <d v="2023-05-15T16:07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61"/>
    <d v="2023-05-15T16:07:0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62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63"/>
    <d v="2023-05-15T16:0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65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102"/>
    <d v="2023-05-15T16:07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70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73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139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13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78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26"/>
    <d v="2023-05-15T15:36:25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5"/>
    <d v="2023-05-15T15:36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6"/>
    <d v="2023-05-15T15:36:25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9"/>
    <d v="2023-05-15T15:36:2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20"/>
    <d v="2023-05-15T15:36:25"/>
    <n v="240"/>
    <m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21"/>
    <d v="2023-05-15T15:36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43"/>
    <d v="2023-05-15T15:36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44"/>
    <d v="2023-05-15T15:36:25"/>
    <n v="802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0"/>
    <d v="2023-05-15T15:36:2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"/>
    <d v="2023-05-15T15:36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2"/>
    <d v="2023-05-15T15:36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3"/>
    <d v="2023-05-15T15:36:2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6"/>
    <d v="2023-05-15T15:36:25"/>
    <n v="435"/>
    <n v="0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7"/>
    <d v="2023-05-15T15:36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8"/>
    <d v="2023-05-15T15:36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9"/>
    <d v="2023-05-15T15:36:25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0"/>
    <d v="2023-05-15T15:36:25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1"/>
    <d v="2023-05-15T15:36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2"/>
    <d v="2023-05-15T15:36:25"/>
    <n v="55"/>
    <n v="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"/>
    <x v="129"/>
    <d v="2023-05-15T15:36:2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08"/>
    <d v="2023-05-15T15:36:4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77"/>
    <d v="2023-05-15T15:36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09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3"/>
    <d v="2023-05-15T15:36:4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78"/>
    <d v="2023-05-15T15:36:42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6"/>
    <d v="2023-05-15T15:36:42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9"/>
    <d v="2023-05-15T15:36:4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20"/>
    <d v="2023-05-15T15:36:42"/>
    <n v="267"/>
    <m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43"/>
    <d v="2023-05-15T15:36:42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44"/>
    <d v="2023-05-15T15:36:4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0"/>
    <d v="2023-05-15T15:36:4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11"/>
    <d v="2023-05-15T15:36:42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16"/>
    <d v="2023-05-15T15:36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17"/>
    <d v="2023-05-15T15:36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18"/>
    <d v="2023-05-15T15:36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19"/>
    <d v="2023-05-15T15:3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21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22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23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6"/>
    <d v="2023-05-15T15:36:42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8"/>
    <d v="2023-05-15T15:36:4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9"/>
    <d v="2023-05-15T15:36:42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0"/>
    <d v="2023-05-15T15:36:4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2"/>
    <d v="2023-05-15T15:36:42"/>
    <n v="43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29"/>
    <d v="2023-05-15T15:36:4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"/>
    <x v="5"/>
    <x v="12"/>
    <x v="145"/>
    <d v="2023-05-15T15:36:42"/>
    <n v="53"/>
    <n v="16"/>
    <n v="3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30"/>
    <d v="2023-05-15T15:37:01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30"/>
    <d v="2023-05-15T15:37:01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31"/>
    <d v="2023-05-15T15:37:01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24"/>
    <d v="2023-05-15T15:37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32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16"/>
    <d v="2023-05-15T16:07:0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19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20"/>
    <d v="2023-05-15T16:07:0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43"/>
    <d v="2023-05-15T16:07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44"/>
    <d v="2023-05-15T16:07:0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0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3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6"/>
    <d v="2023-05-15T16:07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8"/>
    <d v="2023-05-15T16:07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9"/>
    <d v="2023-05-15T16:07:0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10"/>
    <d v="2023-05-15T16:0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12"/>
    <d v="2023-05-15T16:07:0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130"/>
    <d v="2023-05-15T16:07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31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153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24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34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12"/>
    <d v="2023-05-15T15:39:09"/>
    <n v="16785"/>
    <n v="0"/>
    <n v="16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13"/>
    <d v="2023-05-15T15:39:09"/>
    <n v="3235"/>
    <n v="0"/>
    <n v="3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14"/>
    <d v="2023-05-15T15:39:0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15"/>
    <d v="2023-05-15T15:39:09"/>
    <n v="1260"/>
    <n v="0"/>
    <n v="1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4"/>
    <d v="2023-05-15T15:39:09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46"/>
    <d v="2023-05-15T15:39:09"/>
    <n v="5711"/>
    <n v="0"/>
    <n v="5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18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19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20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21"/>
    <d v="2023-05-15T15:39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6"/>
    <d v="2023-05-15T15:39:09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25"/>
    <d v="2023-05-15T15:3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7"/>
    <d v="2023-05-15T15:39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8"/>
    <d v="2023-05-15T15:39:09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"/>
    <d v="2023-05-15T15:39:09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47"/>
    <d v="2023-05-15T15:39:09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0"/>
    <d v="2023-05-15T15:39:09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60"/>
    <d v="2023-05-15T15:39:0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1"/>
    <d v="2023-05-15T15:39:09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29"/>
    <d v="2023-05-15T15:39:0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45"/>
    <d v="2023-05-15T15:39:09"/>
    <n v="110"/>
    <n v="6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9"/>
    <d v="2023-11-22T16:03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30"/>
    <d v="2023-11-22T16:03:14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0"/>
    <d v="2023-11-22T16:03:14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86"/>
    <d v="2023-11-22T16:0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9"/>
    <d v="2023-11-22T16:05:16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0"/>
    <d v="2023-11-22T16:05:16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9"/>
    <d v="2023-11-22T16:13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30"/>
    <d v="2023-11-22T16:13:09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30"/>
    <d v="2023-11-22T16:13:09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31"/>
    <d v="2023-11-22T16:13:0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4"/>
    <d v="2023-11-22T16:13:09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3"/>
    <d v="2023-05-15T15:39:48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1"/>
    <d v="2023-11-22T16:03:14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4"/>
    <d v="2023-11-22T16:03:14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2"/>
    <d v="2023-11-22T16:03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4"/>
    <d v="2023-11-22T16:03:1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88"/>
    <d v="2023-11-22T16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35"/>
    <d v="2023-11-22T16:03:14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90"/>
    <d v="2023-11-22T16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26"/>
    <d v="2023-05-15T15:39:48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5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6"/>
    <d v="2023-05-15T15:39:48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9"/>
    <d v="2023-05-15T15:39:4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54"/>
    <d v="2023-05-15T15:3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20"/>
    <d v="2023-05-15T15:39:48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21"/>
    <d v="2023-05-15T15:39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83"/>
    <d v="2023-05-15T15:3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23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"/>
    <d v="2023-05-15T15:3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2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78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6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8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9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0"/>
    <d v="2023-05-15T15:42:58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1"/>
    <d v="2023-05-15T15:42:58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26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4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5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90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7"/>
    <d v="2023-05-15T15:43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8"/>
    <d v="2023-05-15T15:43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52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54"/>
    <d v="2023-05-15T15:43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31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92"/>
    <d v="2023-05-15T15:43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55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94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58"/>
    <d v="2023-05-15T15:43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59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97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98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61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62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56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36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02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71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72"/>
    <d v="2023-05-15T15:43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78"/>
    <d v="2023-05-15T15:43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5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6"/>
    <d v="2023-05-15T15:43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8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9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54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20"/>
    <d v="2023-05-15T15:43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21"/>
    <d v="2023-05-15T15:43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23"/>
    <d v="2023-05-15T15:43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44"/>
    <d v="2023-05-15T15:43:1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0"/>
    <d v="2023-05-15T15:4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2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"/>
    <d v="2023-05-15T15:43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6"/>
    <d v="2023-05-15T15:43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7"/>
    <d v="2023-05-15T15:43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9"/>
    <d v="2023-05-15T15:43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47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0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2"/>
    <d v="2023-05-15T15:43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29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30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295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31"/>
    <d v="2023-05-15T15:43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24"/>
    <d v="2023-05-15T15:43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26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88"/>
    <d v="2023-05-15T15:4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35"/>
    <d v="2023-05-15T15:43:3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90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37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38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52"/>
    <d v="2023-05-15T15:43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54"/>
    <d v="2023-05-15T15:43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31"/>
    <d v="2023-05-15T15:43:3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92"/>
    <d v="2023-05-15T15:43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55"/>
    <d v="2023-05-15T15:43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94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58"/>
    <d v="2023-05-15T15:43:3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59"/>
    <d v="2023-05-15T15:4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97"/>
    <d v="2023-05-15T15:43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98"/>
    <d v="2023-05-15T15:43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61"/>
    <d v="2023-05-15T15:43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62"/>
    <d v="2023-05-15T15:43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56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02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71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03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3"/>
    <d v="2023-05-15T15:43:3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78"/>
    <d v="2023-05-15T15:4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6"/>
    <d v="2023-05-15T15:43:3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8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9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20"/>
    <d v="2023-05-15T15:43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23"/>
    <d v="2023-05-15T15:4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44"/>
    <d v="2023-05-15T15:43:3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0"/>
    <d v="2023-05-15T15:43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"/>
    <x v="4"/>
    <x v="7"/>
    <x v="1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50"/>
    <d v="2023-05-15T16:07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51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36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38"/>
    <d v="2023-05-15T16:0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54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92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55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56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58"/>
    <d v="2023-05-15T16:07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59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95"/>
    <d v="2023-05-15T16:07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60"/>
    <d v="2023-05-15T16:07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61"/>
    <d v="2023-05-15T16:07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62"/>
    <d v="2023-05-15T16:0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63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64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102"/>
    <d v="2023-05-15T16:07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8"/>
    <d v="2023-05-15T15:44:2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52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54"/>
    <d v="2023-05-15T15:44:2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31"/>
    <d v="2023-05-15T15:44:2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92"/>
    <d v="2023-05-15T15:44:2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32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55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56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94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35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58"/>
    <d v="2023-05-15T15:44:2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59"/>
    <d v="2023-05-15T15:44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95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28"/>
    <d v="2023-05-15T15:44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60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97"/>
    <d v="2023-05-15T15:4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98"/>
    <d v="2023-05-15T15:44:2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61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62"/>
    <d v="2023-05-15T15:4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63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64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02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71"/>
    <d v="2023-05-15T15:4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236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38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75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07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41"/>
    <d v="2023-05-15T15:44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43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3"/>
    <d v="2023-05-15T15:44:20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6"/>
    <d v="2023-05-15T15:44:20"/>
    <n v="144"/>
    <n v="65"/>
    <n v="79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47"/>
    <d v="2023-05-15T15:44:2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9"/>
    <d v="2023-05-15T15:44:20"/>
    <n v="12"/>
    <n v="3"/>
    <n v="9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82"/>
    <d v="2023-05-15T15:44:20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20"/>
    <d v="2023-05-15T15:44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21"/>
    <d v="2023-05-15T15:44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44"/>
    <d v="2023-05-15T15:44:20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0"/>
    <d v="2023-05-15T15:44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3"/>
    <d v="2023-05-15T15:44:2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6"/>
    <d v="2023-05-15T15:44:2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9"/>
    <d v="2023-05-15T15:44:20"/>
    <n v="144"/>
    <n v="65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0"/>
    <d v="2023-05-15T15:44:2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8"/>
    <x v="2"/>
    <x v="148"/>
    <x v="148"/>
    <d v="2023-05-15T15:44:2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9"/>
    <x v="2"/>
    <x v="149"/>
    <x v="13"/>
    <d v="2023-05-15T15:44:40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9"/>
    <x v="2"/>
    <x v="149"/>
    <x v="16"/>
    <d v="2023-05-15T15:4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9"/>
    <x v="2"/>
    <x v="149"/>
    <x v="20"/>
    <d v="2023-05-15T15:44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9"/>
    <x v="2"/>
    <x v="149"/>
    <x v="44"/>
    <d v="2023-05-15T15:44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9"/>
    <x v="2"/>
    <x v="149"/>
    <x v="3"/>
    <d v="2023-05-15T15:44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9"/>
    <x v="2"/>
    <x v="149"/>
    <x v="6"/>
    <d v="2023-05-15T15:44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9"/>
    <x v="2"/>
    <x v="149"/>
    <x v="9"/>
    <d v="2023-05-15T15:4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31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21"/>
    <d v="2023-05-15T15:4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83"/>
    <d v="2023-05-15T15:45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3"/>
    <d v="2023-05-15T15:45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6"/>
    <d v="2023-05-15T15:45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9"/>
    <d v="2023-05-15T15:4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12"/>
    <d v="2023-05-15T15:4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129"/>
    <d v="2023-05-15T15:45:0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31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24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34"/>
    <d v="2023-05-15T15:45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197"/>
    <d v="2023-05-15T15:45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38"/>
    <d v="2023-05-15T15:45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54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92"/>
    <d v="2023-05-15T15:4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55"/>
    <d v="2023-05-15T15:4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56"/>
    <d v="2023-05-15T15:45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58"/>
    <d v="2023-05-15T15:45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95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60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61"/>
    <d v="2023-05-15T15:45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62"/>
    <d v="2023-05-15T15:45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63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71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72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13"/>
    <d v="2023-05-15T15:45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78"/>
    <d v="2023-05-15T15:45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80"/>
    <d v="2023-05-15T15:45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16"/>
    <d v="2023-05-15T15:45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20"/>
    <d v="2023-05-15T15:45:2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21"/>
    <d v="2023-05-15T15:45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83"/>
    <d v="2023-05-15T15:45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44"/>
    <d v="2023-05-15T15:45:2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3"/>
    <d v="2023-05-15T15:45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6"/>
    <d v="2023-05-15T15:45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84"/>
    <d v="2023-05-15T15:45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85"/>
    <d v="2023-05-15T15:4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9"/>
    <d v="2023-05-15T15:45:2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6"/>
    <x v="13"/>
    <x v="96"/>
    <x v="12"/>
    <d v="2023-05-15T15:4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31"/>
    <d v="2023-05-15T15:45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24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34"/>
    <d v="2023-05-15T15:4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35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38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92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55"/>
    <d v="2023-05-15T15:4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56"/>
    <d v="2023-05-15T15:45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58"/>
    <d v="2023-05-15T15:45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95"/>
    <d v="2023-05-15T15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60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61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102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72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13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16"/>
    <d v="2023-05-15T15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19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20"/>
    <d v="2023-05-15T15:45:41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21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44"/>
    <d v="2023-05-15T15:45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6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9"/>
    <d v="2023-05-15T15:4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10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7"/>
    <x v="13"/>
    <x v="97"/>
    <x v="12"/>
    <d v="2023-05-15T15:45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197"/>
    <d v="2023-05-15T15:45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127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16"/>
    <d v="2023-05-15T15:45:5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19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20"/>
    <d v="2023-05-15T15:45:5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21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44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0"/>
    <d v="2023-05-15T15:45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3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84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85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9"/>
    <d v="2023-05-15T15:45:5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10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129"/>
    <d v="2023-05-15T15:45:5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8"/>
    <x v="13"/>
    <x v="98"/>
    <x v="145"/>
    <d v="2023-05-15T15:45:5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31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24"/>
    <d v="2023-05-15T15:46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35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38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92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55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56"/>
    <d v="2023-05-15T15:46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58"/>
    <d v="2023-05-15T15:46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60"/>
    <d v="2023-05-15T15:46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61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62"/>
    <d v="2023-05-15T15:4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71"/>
    <d v="2023-05-15T15:46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72"/>
    <d v="2023-05-15T15:46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13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78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16"/>
    <d v="2023-05-15T15:46:1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19"/>
    <d v="2023-05-15T15:4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20"/>
    <d v="2023-05-15T15:46:1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21"/>
    <d v="2023-05-15T15:46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83"/>
    <d v="2023-05-15T15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44"/>
    <d v="2023-05-15T15:46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6"/>
    <d v="2023-05-15T15:46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9"/>
    <d v="2023-05-15T15:46:1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10"/>
    <d v="2023-05-15T15:4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12"/>
    <d v="2023-05-15T15:46:17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70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139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75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16"/>
    <d v="2023-05-15T16:07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20"/>
    <d v="2023-05-15T16:07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43"/>
    <d v="2023-05-15T16:07:2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44"/>
    <d v="2023-05-15T16:07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3"/>
    <d v="2023-05-15T16:07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8"/>
    <d v="2023-05-15T16:07:2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9"/>
    <d v="2023-05-15T16:07:2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6"/>
    <x v="10"/>
    <x v="26"/>
    <x v="12"/>
    <d v="2023-05-15T16:07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31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24"/>
    <d v="2023-05-15T16:07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34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35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50"/>
    <d v="2023-05-15T16:0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38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54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92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55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56"/>
    <d v="2023-05-15T16:07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58"/>
    <d v="2023-05-15T16:07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59"/>
    <d v="2023-05-15T16:0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95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28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60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61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61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62"/>
    <d v="2023-05-15T16:07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63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02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70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72"/>
    <d v="2023-05-15T16:0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73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9"/>
    <x v="0"/>
    <x v="59"/>
    <x v="16"/>
    <d v="2023-05-15T15:48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9"/>
    <x v="0"/>
    <x v="59"/>
    <x v="20"/>
    <d v="2023-05-15T15:48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9"/>
    <x v="0"/>
    <x v="59"/>
    <x v="4"/>
    <d v="2023-05-15T15:48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9"/>
    <x v="0"/>
    <x v="59"/>
    <x v="9"/>
    <d v="2023-05-15T15:48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78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71"/>
    <d v="2023-04-18T15:29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72"/>
    <d v="2023-04-18T15:29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13"/>
    <d v="2023-04-18T15:29:1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78"/>
    <d v="2023-04-18T15:29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16"/>
    <d v="2023-04-18T15:29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151"/>
    <d v="2023-04-18T15:2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82"/>
    <d v="2023-04-18T15:2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20"/>
    <d v="2023-04-18T15:29:1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43"/>
    <d v="2023-04-18T15:2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44"/>
    <d v="2023-04-18T15:29:10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6"/>
    <d v="2023-04-18T15:29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8"/>
    <d v="2023-04-18T15:29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8"/>
    <x v="7"/>
    <x v="108"/>
    <x v="9"/>
    <d v="2023-04-18T15:29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44"/>
    <d v="2023-04-18T15:29:2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1"/>
    <d v="2023-04-18T15:2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8"/>
    <d v="2023-04-18T15:29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9"/>
    <d v="2023-04-18T15:29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30"/>
    <d v="2023-04-18T15:29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31"/>
    <d v="2023-04-18T15:2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26"/>
    <d v="2023-04-18T15:2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97"/>
    <d v="2023-04-18T15:29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38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92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55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16"/>
    <d v="2023-05-15T15:48:3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19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20"/>
    <d v="2023-05-15T15:48:3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21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44"/>
    <d v="2023-05-15T15:48:3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3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6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9"/>
    <d v="2023-05-15T15:48:3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5"/>
    <x v="5"/>
    <x v="145"/>
    <x v="10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78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15"/>
    <d v="2023-05-15T15:4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16"/>
    <d v="2023-05-15T15:48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20"/>
    <d v="2023-05-15T15:48:5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21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44"/>
    <d v="2023-05-15T15:48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3"/>
    <d v="2023-05-15T15:48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6"/>
    <d v="2023-05-15T15:48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7"/>
    <d v="2023-05-15T15:4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"/>
    <x v="5"/>
    <x v="14"/>
    <x v="9"/>
    <d v="2023-05-15T15:48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126"/>
    <d v="2023-05-15T15:49:1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16"/>
    <d v="2023-05-15T15:49:13"/>
    <n v="12"/>
    <m/>
    <n v="12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20"/>
    <d v="2023-05-15T15:49:1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21"/>
    <d v="2023-05-15T15:4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44"/>
    <d v="2023-05-15T15:49:1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56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58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95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61"/>
    <d v="2023-04-18T15:2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71"/>
    <d v="2023-04-18T15:29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72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73"/>
    <d v="2023-04-18T15:2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41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233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3"/>
    <d v="2023-04-18T15:29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78"/>
    <d v="2023-04-18T15:29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6"/>
    <d v="2023-04-18T15:29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9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50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82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20"/>
    <d v="2023-04-18T15:29:47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21"/>
    <d v="2023-04-18T15:2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43"/>
    <d v="2023-04-18T15:2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44"/>
    <d v="2023-04-18T15:29:4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13"/>
    <d v="2023-04-18T15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78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16"/>
    <d v="2023-04-18T15:3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154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151"/>
    <d v="2023-04-18T15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3"/>
    <d v="2023-05-15T15:49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6"/>
    <d v="2023-05-15T15:49:1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"/>
    <x v="5"/>
    <x v="15"/>
    <x v="9"/>
    <d v="2023-05-15T15:49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78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16"/>
    <d v="2023-05-15T15:49:3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19"/>
    <d v="2023-05-15T15:49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20"/>
    <d v="2023-05-15T15:49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21"/>
    <d v="2023-05-15T15:49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83"/>
    <d v="2023-05-15T15:49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44"/>
    <d v="2023-05-15T15:49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3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6"/>
    <d v="2023-05-15T15:49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9"/>
    <d v="2023-05-15T15:49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6"/>
    <x v="5"/>
    <x v="16"/>
    <x v="10"/>
    <d v="2023-05-15T15:49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78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16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82"/>
    <d v="2023-05-15T15:49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20"/>
    <d v="2023-05-15T15:49:53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21"/>
    <d v="2023-05-15T15:49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44"/>
    <d v="2023-05-15T15:49:5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0"/>
    <d v="2023-05-15T15:49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3"/>
    <d v="2023-05-15T15:49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6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7"/>
    <x v="5"/>
    <x v="17"/>
    <x v="9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82"/>
    <d v="2023-04-18T15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20"/>
    <d v="2023-04-18T15:30:0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21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43"/>
    <d v="2023-04-18T15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44"/>
    <d v="2023-04-18T15:30:0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3"/>
    <d v="2023-04-18T15:3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6"/>
    <d v="2023-04-18T15:30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8"/>
    <d v="2023-04-18T15:30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9"/>
    <d v="2023-04-18T15:30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145"/>
    <d v="2023-04-18T15:30:06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130"/>
    <d v="2023-04-18T15:3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31"/>
    <d v="2023-04-18T15:30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9"/>
    <d v="2023-04-18T15:32:2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12"/>
    <d v="2023-04-18T15:32:2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127"/>
    <d v="2023-04-18T15:32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16"/>
    <d v="2023-04-18T15:32:5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151"/>
    <d v="2023-04-18T15:3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150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82"/>
    <d v="2023-04-18T15:3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21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43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3"/>
    <d v="2023-04-18T15:32:5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84"/>
    <d v="2023-04-18T15:3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85"/>
    <d v="2023-04-18T15:32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8"/>
    <d v="2023-04-18T15:3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9"/>
    <d v="2023-04-18T15:32:5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9"/>
    <x v="9"/>
    <x v="119"/>
    <x v="12"/>
    <d v="2023-04-18T15:32:52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13"/>
    <d v="2023-04-18T15:33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16"/>
    <d v="2023-04-18T15:33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84"/>
    <d v="2023-04-18T15:3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85"/>
    <d v="2023-04-18T15:34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8"/>
    <d v="2023-04-18T15:34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9"/>
    <d v="2023-04-18T15:34:0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12"/>
    <d v="2023-04-18T15:34:05"/>
    <n v="17"/>
    <n v="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31"/>
    <d v="2023-04-18T15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34"/>
    <d v="2023-04-18T15:3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92"/>
    <d v="2023-04-18T15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13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16"/>
    <d v="2023-04-18T15:34:2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19"/>
    <d v="2023-04-18T15:34:2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151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82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21"/>
    <d v="2023-04-18T15:34:2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43"/>
    <d v="2023-04-18T15:34:21"/>
    <n v="14"/>
    <m/>
    <n v="1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44"/>
    <d v="2023-04-18T15:34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146"/>
    <d v="2023-04-18T15:34:21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6"/>
    <d v="2023-04-18T15:29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8"/>
    <d v="2023-04-18T15:2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"/>
    <d v="2023-05-15T17:0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2"/>
    <d v="2023-05-15T17:0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6"/>
    <d v="2023-05-15T17:06:34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8"/>
    <d v="2023-05-15T17:06:3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9"/>
    <d v="2023-05-15T17:06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0"/>
    <d v="2023-05-15T17:06:3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60"/>
    <d v="2023-05-15T17:0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3"/>
    <d v="2023-05-15T17:06:55"/>
    <n v="15"/>
    <n v="15"/>
    <m/>
    <n v="15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80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27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6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81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82"/>
    <d v="2023-05-15T17:06:55"/>
    <n v="271"/>
    <n v="271"/>
    <m/>
    <n v="27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82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20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21"/>
    <d v="2023-05-15T17:06:55"/>
    <n v="5"/>
    <n v="5"/>
    <m/>
    <n v="5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22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6"/>
    <d v="2023-05-15T17:06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84"/>
    <d v="2023-05-15T17:06:5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86"/>
    <d v="2023-05-15T17:06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9"/>
    <d v="2023-05-15T17:06:5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28"/>
    <d v="2023-05-15T17:06:55"/>
    <n v="1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8"/>
    <x v="4"/>
    <x v="88"/>
    <x v="145"/>
    <d v="2023-05-15T17:06:55"/>
    <n v="106"/>
    <n v="41"/>
    <n v="6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3"/>
    <d v="2023-05-15T17:07:1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9"/>
    <d v="2023-04-18T15:29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0"/>
    <x v="7"/>
    <x v="110"/>
    <x v="10"/>
    <d v="2023-04-18T15:29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31"/>
    <d v="2023-04-18T15:3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24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26"/>
    <d v="2023-04-18T15:3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197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38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92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55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56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58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95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61"/>
    <d v="2023-04-18T15:3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102"/>
    <d v="2023-04-18T15:3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1"/>
    <x v="7"/>
    <x v="111"/>
    <x v="71"/>
    <d v="2023-04-18T15:3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60"/>
    <d v="2023-04-18T15:31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48"/>
    <d v="2023-04-18T15:3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7"/>
    <x v="1"/>
    <x v="117"/>
    <x v="16"/>
    <d v="2023-04-18T15:32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7"/>
    <x v="1"/>
    <x v="117"/>
    <x v="17"/>
    <d v="2023-04-18T15:3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7"/>
    <x v="1"/>
    <x v="117"/>
    <x v="151"/>
    <d v="2023-04-18T15:3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7"/>
    <x v="1"/>
    <x v="117"/>
    <x v="20"/>
    <d v="2023-04-18T15:32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7"/>
    <x v="1"/>
    <x v="117"/>
    <x v="3"/>
    <d v="2023-04-18T15:32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7"/>
    <x v="1"/>
    <x v="117"/>
    <x v="9"/>
    <d v="2023-04-18T15:32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7"/>
    <x v="1"/>
    <x v="117"/>
    <x v="160"/>
    <d v="2023-04-18T15:32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36"/>
    <d v="2023-04-18T15:32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79"/>
    <d v="2023-05-15T17:07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80"/>
    <d v="2023-05-15T17:07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27"/>
    <d v="2023-05-15T17:07:1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6"/>
    <d v="2023-05-15T17:07:16"/>
    <n v="68"/>
    <n v="68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9"/>
    <d v="2023-05-15T17:07:1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154"/>
    <d v="2023-05-15T17:07:1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82"/>
    <d v="2023-05-15T17:07:1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20"/>
    <d v="2023-05-15T17:07:16"/>
    <n v="700"/>
    <n v="70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21"/>
    <d v="2023-05-15T17:07:16"/>
    <n v="211"/>
    <n v="211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83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23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3"/>
    <d v="2023-05-15T17:07:16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5"/>
    <x v="0"/>
    <x v="65"/>
    <x v="5"/>
    <d v="2023-05-15T17:07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4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27"/>
    <d v="2023-05-16T09:49:51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6"/>
    <d v="2023-05-16T09:49:5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8"/>
    <d v="2023-05-16T09:49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9"/>
    <d v="2023-05-16T09:49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20"/>
    <d v="2023-05-16T09:49:51"/>
    <n v="237"/>
    <m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21"/>
    <d v="2023-05-16T09:49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23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43"/>
    <d v="2023-05-16T09:49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35"/>
    <d v="2023-04-18T16:03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36"/>
    <d v="2023-04-18T16:0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13"/>
    <d v="2023-04-18T15:32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16"/>
    <d v="2023-04-18T15:32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150"/>
    <d v="2023-04-18T15:32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23"/>
    <d v="2023-04-18T15:32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43"/>
    <d v="2023-04-18T15:32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6"/>
    <d v="2023-04-18T15:32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8"/>
    <x v="9"/>
    <x v="118"/>
    <x v="8"/>
    <d v="2023-04-18T15:32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23"/>
    <d v="2023-04-18T15:3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43"/>
    <d v="2023-04-18T15:3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3"/>
    <d v="2023-04-18T15:3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6"/>
    <d v="2023-04-18T15:33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3"/>
    <d v="2023-04-18T15:33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6"/>
    <d v="2023-04-18T15:33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9"/>
    <d v="2023-04-18T15:33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12"/>
    <d v="2023-04-18T15:33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13"/>
    <d v="2023-04-18T15:34:0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127"/>
    <d v="2023-04-18T15:34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16"/>
    <d v="2023-04-18T15:34:0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151"/>
    <d v="2023-04-18T15:34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150"/>
    <d v="2023-04-18T15:34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21"/>
    <d v="2023-04-18T15:34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43"/>
    <d v="2023-04-18T15:34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3"/>
    <d v="2023-04-18T15:34:0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4"/>
    <x v="9"/>
    <x v="24"/>
    <x v="6"/>
    <d v="2023-04-18T15:34:0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24"/>
    <d v="2023-04-18T15:30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38"/>
    <d v="2023-04-18T16:03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52"/>
    <d v="2023-04-18T16:03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54"/>
    <d v="2023-04-18T16:03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31"/>
    <d v="2023-04-18T16:03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92"/>
    <d v="2023-04-18T16:03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55"/>
    <d v="2023-04-18T16:03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56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94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35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58"/>
    <d v="2023-04-18T16:03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59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95"/>
    <d v="2023-04-18T16:03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28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97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98"/>
    <d v="2023-04-18T16:03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59"/>
    <d v="2023-05-16T09:50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60"/>
    <d v="2023-05-16T09:50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98"/>
    <d v="2023-05-16T09:50:1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61"/>
    <d v="2023-05-16T09:5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61"/>
    <d v="2023-05-16T09:50:1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62"/>
    <d v="2023-05-16T09:50:1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64"/>
    <d v="2023-05-16T09:50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42"/>
    <d v="2023-05-16T09:5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36"/>
    <d v="2023-05-16T09:5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02"/>
    <d v="2023-05-16T09:50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26"/>
    <d v="2023-04-18T15:3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197"/>
    <d v="2023-04-18T15:30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38"/>
    <d v="2023-04-18T15:30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92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55"/>
    <d v="2023-04-18T15:30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56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58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95"/>
    <d v="2023-04-18T15:30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61"/>
    <d v="2023-04-18T15:30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102"/>
    <d v="2023-04-18T15:3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73"/>
    <d v="2023-04-18T15:3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78"/>
    <d v="2023-04-18T15:3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16"/>
    <d v="2023-04-18T15:3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20"/>
    <d v="2023-04-18T15:30:4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44"/>
    <d v="2023-04-18T15:30:46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3"/>
    <d v="2023-04-18T15:30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6"/>
    <d v="2023-04-18T15:3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1"/>
    <x v="7"/>
    <x v="101"/>
    <x v="9"/>
    <d v="2023-04-18T15:3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26"/>
    <d v="2023-04-18T15:31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4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6"/>
    <d v="2023-04-18T15:31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7"/>
    <d v="2023-04-18T15:31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47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9"/>
    <d v="2023-04-18T15:31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71"/>
    <d v="2023-05-16T09:50:16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38"/>
    <d v="2023-05-16T09:50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72"/>
    <d v="2023-05-16T09:50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73"/>
    <d v="2023-05-16T09:5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74"/>
    <d v="2023-05-16T09:50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69"/>
    <d v="2023-05-16T09:50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75"/>
    <d v="2023-05-16T09:50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77"/>
    <d v="2023-05-16T09:50:1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3"/>
    <d v="2023-05-16T09:50:16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5"/>
    <d v="2023-05-16T09:50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05"/>
    <d v="2023-05-16T09:50:16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12"/>
    <d v="2023-05-16T09:50:16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07"/>
    <d v="2023-05-16T09:50:16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6"/>
    <d v="2023-05-16T09:50:16"/>
    <n v="300"/>
    <m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9"/>
    <d v="2023-05-16T09:50:16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0"/>
    <d v="2023-05-16T09:50:1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3"/>
    <d v="2023-05-16T09:50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43"/>
    <d v="2023-05-16T09:50:16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44"/>
    <d v="2023-05-16T09:50:16"/>
    <n v="651"/>
    <m/>
    <n v="651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0"/>
    <d v="2023-05-16T09:50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96"/>
    <d v="2023-05-16T09:50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"/>
    <d v="2023-05-16T09:50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18"/>
    <d v="2023-05-16T09:50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19"/>
    <d v="2023-05-16T09:50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20"/>
    <d v="2023-05-16T09:50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6"/>
    <d v="2023-05-16T09:50:16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7"/>
    <d v="2023-05-16T09:50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85"/>
    <d v="2023-05-16T09:50:16"/>
    <n v="23"/>
    <n v="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8"/>
    <d v="2023-05-16T09:50:16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9"/>
    <d v="2023-05-16T09:50:16"/>
    <n v="300"/>
    <n v="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0"/>
    <d v="2023-05-16T09:50:1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2"/>
    <d v="2023-05-16T09:50:16"/>
    <n v="42"/>
    <n v="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29"/>
    <d v="2023-05-16T09:50:16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45"/>
    <d v="2023-05-16T09:50:16"/>
    <n v="16"/>
    <n v="3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0"/>
    <d v="2023-04-18T12:30: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6"/>
    <d v="2023-04-18T12:30:48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58"/>
    <d v="2023-04-18T12:30:48"/>
    <n v="1154"/>
    <m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59"/>
    <d v="2023-04-18T12:30:4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5"/>
    <d v="2023-04-18T12:30:48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6"/>
    <d v="2023-04-18T12:3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28"/>
    <d v="2023-04-18T12:30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60"/>
    <d v="2023-04-18T12:30:48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7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8"/>
    <d v="2023-04-18T12:3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61"/>
    <d v="2023-04-18T12:30:48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62"/>
    <d v="2023-04-18T12:30:48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9"/>
    <d v="2023-04-18T12:30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0"/>
    <d v="2023-04-18T12:3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63"/>
    <d v="2023-04-18T12:30:4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64"/>
    <d v="2023-04-18T12:30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54"/>
    <d v="2023-04-18T15:31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20"/>
    <d v="2023-04-18T15:31:45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21"/>
    <d v="2023-04-18T15:31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23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3"/>
    <d v="2023-04-18T15:31:45"/>
    <n v="16"/>
    <m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6"/>
    <d v="2023-04-18T15:31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25"/>
    <d v="2023-04-18T15:3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9"/>
    <d v="2023-04-18T15:31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6"/>
    <x v="1"/>
    <x v="116"/>
    <x v="10"/>
    <d v="2023-04-18T15:31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6"/>
    <d v="2023-04-18T16:03:0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9"/>
    <d v="2023-04-18T16:03:0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0"/>
    <d v="2023-04-18T16:03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29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30"/>
    <d v="2023-04-18T16:04:4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295"/>
    <d v="2023-04-18T16:04:4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31"/>
    <d v="2023-04-18T16:04:4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24"/>
    <d v="2023-04-18T16:0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32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26"/>
    <d v="2023-04-18T16:0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35"/>
    <d v="2023-04-18T16:04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90"/>
    <d v="2023-04-18T16:0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38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52"/>
    <d v="2023-04-18T16:0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54"/>
    <d v="2023-04-18T16:04:4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1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2"/>
    <d v="2023-04-18T12:30:48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70"/>
    <d v="2023-04-18T12:30:4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3"/>
    <d v="2023-04-18T12:30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4"/>
    <d v="2023-04-18T12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72"/>
    <d v="2023-04-18T12:30:4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5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75"/>
    <d v="2023-04-18T12:30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6"/>
    <d v="2023-04-18T12:3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7"/>
    <d v="2023-04-18T12:30:4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8"/>
    <d v="2023-04-18T12:30:4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77"/>
    <d v="2023-04-18T12:30:4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9"/>
    <d v="2023-04-18T12:3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0"/>
    <d v="2023-04-18T12:30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5"/>
    <d v="2023-04-18T12:3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6"/>
    <d v="2023-04-18T12:30:48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8"/>
    <d v="2023-04-18T12:30:4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9"/>
    <d v="2023-04-18T12:30:48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20"/>
    <d v="2023-04-18T12:30:48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23"/>
    <d v="2023-04-18T12:3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2"/>
    <d v="2023-04-18T12:37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29"/>
    <d v="2023-04-18T12:37:4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08"/>
    <d v="2023-04-18T12:38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3"/>
    <d v="2023-04-18T12:38:03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26"/>
    <d v="2023-04-18T12:38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31"/>
    <d v="2023-04-18T16:04:4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92"/>
    <d v="2023-04-18T16:04:4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55"/>
    <d v="2023-04-18T16:04:4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94"/>
    <d v="2023-04-18T16:0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58"/>
    <d v="2023-04-18T16:04:44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95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60"/>
    <d v="2023-04-18T16:0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98"/>
    <d v="2023-04-18T16:04:4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61"/>
    <d v="2023-04-18T16:04:4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62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56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02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71"/>
    <d v="2023-04-18T16:0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03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72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39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6"/>
    <d v="2023-04-18T16:04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8"/>
    <d v="2023-04-18T16:04:44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9"/>
    <d v="2023-04-18T16:04:44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20"/>
    <d v="2023-04-18T16:04:44"/>
    <n v="54"/>
    <m/>
    <n v="5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21"/>
    <d v="2023-04-18T16:0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44"/>
    <d v="2023-04-18T16:04:4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9"/>
    <d v="2023-04-18T16:04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47"/>
    <d v="2023-04-18T16:04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0"/>
    <d v="2023-04-18T16:04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80"/>
    <d v="2023-04-18T12:38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6"/>
    <d v="2023-04-18T12:38:03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9"/>
    <d v="2023-04-18T12:38:0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54"/>
    <d v="2023-04-18T12:38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82"/>
    <d v="2023-04-18T12:38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20"/>
    <d v="2023-04-18T12:38:03"/>
    <n v="314"/>
    <m/>
    <n v="314"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21"/>
    <d v="2023-04-18T12:38:03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83"/>
    <d v="2023-04-18T12:38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44"/>
    <d v="2023-04-18T12:38:03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0"/>
    <d v="2023-04-18T12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3"/>
    <d v="2023-04-18T12:38:03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11"/>
    <d v="2023-04-18T12:38:0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16"/>
    <d v="2023-04-18T12:38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6"/>
    <d v="2023-04-18T12:38:0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84"/>
    <d v="2023-04-18T12:38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85"/>
    <d v="2023-04-18T12:38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9"/>
    <d v="2023-04-18T12:38:03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0"/>
    <d v="2023-04-18T12:38:0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2"/>
    <d v="2023-04-18T12:38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29"/>
    <d v="2023-04-18T12:38:0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3"/>
    <x v="5"/>
    <x v="53"/>
    <x v="145"/>
    <d v="2023-04-18T12:38:03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9"/>
    <d v="2023-04-18T12:3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30"/>
    <d v="2023-04-18T12:38:2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0"/>
    <d v="2023-04-18T12:38:2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4"/>
    <x v="4"/>
    <x v="94"/>
    <x v="11"/>
    <d v="2023-04-18T16:04:44"/>
    <n v="20"/>
    <m/>
    <m/>
    <m/>
    <m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9"/>
    <d v="2023-04-18T16:05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0"/>
    <d v="2023-04-18T16:05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0"/>
    <d v="2023-04-18T16:05:0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1"/>
    <d v="2023-04-18T16:05:03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17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19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154"/>
    <d v="2023-05-15T16:39:2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151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82"/>
    <d v="2023-05-15T16:39:2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20"/>
    <d v="2023-05-15T16:39:21"/>
    <n v="826"/>
    <n v="826"/>
    <m/>
    <m/>
    <n v="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21"/>
    <d v="2023-05-15T16:39:21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83"/>
    <d v="2023-05-15T16:39:2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23"/>
    <d v="2023-05-15T16:39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3"/>
    <d v="2023-05-15T16:39:21"/>
    <n v="96"/>
    <n v="96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9"/>
    <d v="2023-05-15T16:39:21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10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160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0"/>
    <x v="0"/>
    <x v="70"/>
    <x v="86"/>
    <d v="2023-05-15T16:39:21"/>
    <n v="33"/>
    <n v="1"/>
    <n v="28"/>
    <n v="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13"/>
    <d v="2023-05-15T16:39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80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276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18"/>
    <d v="2023-05-15T16:38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214"/>
    <d v="2023-05-15T16:3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19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215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20"/>
    <d v="2023-05-15T16:38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216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21"/>
    <d v="2023-05-15T16:38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217"/>
    <d v="2023-05-15T16:38:0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6"/>
    <d v="2023-05-15T16:38:03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8"/>
    <d v="2023-05-15T16:38:0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9"/>
    <d v="2023-05-15T16:38:03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0"/>
    <d v="2023-05-15T16:38:0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1"/>
    <d v="2023-05-15T16:38:0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2"/>
    <d v="2023-05-15T16:38:03"/>
    <n v="70"/>
    <n v="1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29"/>
    <d v="2023-05-15T16:38:0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9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30"/>
    <d v="2023-05-15T16:38:2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0"/>
    <d v="2023-05-15T16:38:2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1"/>
    <d v="2023-05-15T16:38:28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4"/>
    <d v="2023-05-15T16:38:28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2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4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88"/>
    <d v="2023-05-15T16:38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5"/>
    <d v="2023-05-15T16:38:28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0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6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1"/>
    <d v="2023-05-15T16:38:28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7"/>
    <d v="2023-05-15T16:38:2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8"/>
    <d v="2023-05-15T16:38:2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2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3"/>
    <d v="2023-05-15T16:38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4"/>
    <d v="2023-05-15T16:38:28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31"/>
    <d v="2023-05-15T16:38:28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2"/>
    <d v="2023-05-15T16:38:2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32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33"/>
    <d v="2023-05-15T16:3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5"/>
    <d v="2023-05-15T16:38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6"/>
    <d v="2023-05-15T16:38:2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4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7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35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8"/>
    <d v="2023-05-15T16:38:28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9"/>
    <d v="2023-05-15T16:38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5"/>
    <d v="2023-05-15T16:38:28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8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60"/>
    <d v="2023-05-15T16:38:2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7"/>
    <d v="2023-05-15T16:38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8"/>
    <d v="2023-05-15T16:38:28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61"/>
    <d v="2023-05-15T16:38:28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62"/>
    <d v="2023-05-15T16:38:2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63"/>
    <d v="2023-05-15T16:38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54"/>
    <d v="2023-04-18T15:4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20"/>
    <d v="2023-04-18T15:43:43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21"/>
    <d v="2023-04-18T15:4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23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3"/>
    <d v="2023-04-18T15:43:4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6"/>
    <d v="2023-04-18T15:4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25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9"/>
    <d v="2023-04-18T15:43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47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0"/>
    <d v="2023-04-18T15:43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60"/>
    <d v="2023-04-18T15:4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48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130"/>
    <d v="2023-04-20T14:55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1"/>
    <x v="0"/>
    <x v="71"/>
    <x v="9"/>
    <d v="2023-05-15T16:40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1"/>
    <x v="0"/>
    <x v="71"/>
    <x v="10"/>
    <d v="2023-05-15T16:40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13"/>
    <d v="2023-05-15T16:41:0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16"/>
    <d v="2023-05-15T16:41:0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17"/>
    <d v="2023-05-15T16:41:0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19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154"/>
    <d v="2023-05-15T16:41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82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20"/>
    <d v="2023-05-15T16:41:09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21"/>
    <d v="2023-05-15T16:41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83"/>
    <d v="2023-05-15T16:41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23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6"/>
    <d v="2023-05-15T16:41:0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9"/>
    <d v="2023-05-15T16:41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10"/>
    <d v="2023-05-15T16:41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2"/>
    <x v="0"/>
    <x v="72"/>
    <x v="160"/>
    <d v="2023-05-15T16:41:0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3"/>
    <d v="2023-05-15T16:42:32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26"/>
    <d v="2023-05-15T16:4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79"/>
    <d v="2023-05-15T16:42:32"/>
    <n v="40"/>
    <n v="40"/>
    <m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6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9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51"/>
    <d v="2023-05-15T16:42:32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81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82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31"/>
    <d v="2023-04-20T14:55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24"/>
    <d v="2023-04-20T14:55:0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26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197"/>
    <d v="2023-04-20T14:55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38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13"/>
    <d v="2023-04-20T14:5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30"/>
    <d v="2023-04-18T15:45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31"/>
    <d v="2023-04-18T15:45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24"/>
    <d v="2023-04-18T15:45:4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26"/>
    <d v="2023-04-18T15:45:4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97"/>
    <d v="2023-04-18T15:45:41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56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58"/>
    <d v="2023-04-20T14:55:0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95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38"/>
    <d v="2023-04-18T15:45:41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92"/>
    <d v="2023-04-18T15:45:4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55"/>
    <d v="2023-04-18T15:45:4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56"/>
    <d v="2023-04-18T15:45:4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58"/>
    <d v="2023-04-18T15:45:41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59"/>
    <d v="2023-04-18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95"/>
    <d v="2023-04-18T15:45:41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60"/>
    <d v="2023-04-18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61"/>
    <d v="2023-04-18T15:45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02"/>
    <d v="2023-04-18T15:4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71"/>
    <d v="2023-04-18T15:45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82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20"/>
    <d v="2023-05-15T16:42:32"/>
    <n v="1274"/>
    <n v="1274"/>
    <m/>
    <m/>
    <n v="1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21"/>
    <d v="2023-05-15T16:42:32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3"/>
    <d v="2023-05-15T16:42:32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5"/>
    <d v="2023-05-15T16:42:32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6"/>
    <d v="2023-05-15T16:42:3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9"/>
    <d v="2023-05-15T16:42:3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0"/>
    <d v="2023-05-15T16:42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6"/>
    <x v="2"/>
    <x v="156"/>
    <x v="128"/>
    <d v="2023-05-15T16:42:32"/>
    <n v="2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79"/>
    <d v="2023-05-15T16:42:4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80"/>
    <d v="2023-05-15T16:42:49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27"/>
    <d v="2023-05-15T16:4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6"/>
    <d v="2023-05-15T16:42:4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9"/>
    <d v="2023-05-15T16:42:4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54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51"/>
    <d v="2023-05-15T16:42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231"/>
    <d v="2023-05-15T16:4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82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20"/>
    <d v="2023-05-15T16:42:49"/>
    <n v="1474"/>
    <n v="1474"/>
    <m/>
    <m/>
    <n v="1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21"/>
    <d v="2023-05-15T16:42:49"/>
    <n v="99"/>
    <n v="99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8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2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3"/>
    <d v="2023-05-15T16:42:4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5"/>
    <d v="2023-05-15T16:42:4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3"/>
    <d v="2023-04-19T17:19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4"/>
    <d v="2023-04-19T17:19:4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31"/>
    <d v="2023-04-19T17:19:4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1"/>
    <d v="2023-04-19T17:13:0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4"/>
    <d v="2023-04-19T17:13:0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2"/>
    <d v="2023-04-19T17:13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6"/>
    <d v="2023-04-19T17:13:0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4"/>
    <d v="2023-04-19T17:13:0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5"/>
    <d v="2023-04-19T17:13:0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6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8"/>
    <d v="2023-04-19T17:13:08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53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54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59"/>
    <d v="2023-04-19T17:13:08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55"/>
    <d v="2023-04-19T17:13:08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56"/>
    <d v="2023-04-19T17:13:08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58"/>
    <d v="2023-04-19T17:13:08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59"/>
    <d v="2023-04-19T17:13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95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7"/>
    <d v="2023-04-19T17:1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8"/>
    <d v="2023-04-19T17:13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60"/>
    <d v="2023-04-19T17:13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61"/>
    <d v="2023-04-19T17:13:0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62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63"/>
    <d v="2023-04-19T17:13:0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84"/>
    <d v="2023-05-15T16:42:49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86"/>
    <d v="2023-05-15T16:42:49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9"/>
    <d v="2023-05-15T16:42:49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0"/>
    <d v="2023-05-15T16:42:4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4"/>
    <x v="2"/>
    <x v="134"/>
    <x v="128"/>
    <d v="2023-05-15T16:42:49"/>
    <n v="1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13"/>
    <d v="2023-05-15T16:44:31"/>
    <n v="16"/>
    <n v="9"/>
    <n v="7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79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16"/>
    <d v="2023-05-15T16:44:31"/>
    <n v="25"/>
    <n v="14"/>
    <n v="11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154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151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82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20"/>
    <d v="2023-05-15T16:44:31"/>
    <n v="383"/>
    <n v="183"/>
    <n v="200"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21"/>
    <d v="2023-05-15T16:44:31"/>
    <n v="61"/>
    <n v="39"/>
    <n v="22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83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3"/>
    <d v="2023-05-15T16:44:31"/>
    <n v="37"/>
    <n v="19"/>
    <n v="18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5"/>
    <d v="2023-05-15T16:44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6"/>
    <d v="2023-05-15T16:44:31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9"/>
    <d v="2023-05-15T16:44:31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1"/>
    <x v="5"/>
    <x v="51"/>
    <x v="129"/>
    <d v="2023-05-15T16:44:3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31"/>
    <d v="2023-05-15T17:03:40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92"/>
    <d v="2023-05-15T17:03:40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43"/>
    <d v="2023-05-15T17:06:3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44"/>
    <d v="2023-05-15T17:06:34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0"/>
    <d v="2023-05-15T17:06:3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72"/>
    <d v="2023-04-18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3"/>
    <d v="2023-04-18T15:45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6"/>
    <d v="2023-04-18T15:45:4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8"/>
    <d v="2023-04-18T15:45:4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9"/>
    <d v="2023-04-18T15:45:41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0"/>
    <d v="2023-04-18T15:45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45"/>
    <d v="2023-04-18T15:45:41"/>
    <n v="32"/>
    <n v="0"/>
    <n v="3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02"/>
    <d v="2023-04-19T17:13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72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97"/>
    <d v="2023-04-19T17:1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98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10"/>
    <d v="2023-04-19T17:1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3"/>
    <d v="2023-04-19T17:13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26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6"/>
    <d v="2023-04-19T17:13:08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8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50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0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3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45"/>
    <d v="2023-04-19T17:13:08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12"/>
    <d v="2023-04-19T17:13:08"/>
    <n v="803"/>
    <n v="0"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13"/>
    <d v="2023-04-19T17:13:0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14"/>
    <d v="2023-04-19T17:13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15"/>
    <d v="2023-04-19T17:13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4"/>
    <d v="2023-04-19T17:1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46"/>
    <d v="2023-04-19T17:13:08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76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15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23"/>
    <d v="2023-04-19T17:1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24"/>
    <d v="2023-04-19T17:1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6"/>
    <d v="2023-04-19T17:13:0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130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31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24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197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38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92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55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56"/>
    <d v="2023-05-15T16:13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58"/>
    <d v="2023-05-15T16:13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59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95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61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63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71"/>
    <d v="2023-05-15T16:13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13"/>
    <d v="2023-05-15T16:13:3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126"/>
    <d v="2023-05-15T16:13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78"/>
    <d v="2023-05-15T16:13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16"/>
    <d v="2023-05-15T16:13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150"/>
    <d v="2023-05-15T16:1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20"/>
    <d v="2023-05-15T16:13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21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43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44"/>
    <d v="2023-05-15T16:13:3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3"/>
    <d v="2023-05-15T16:13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6"/>
    <d v="2023-05-15T16:13:3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8"/>
    <d v="2023-05-15T16:13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4"/>
    <x v="7"/>
    <x v="104"/>
    <x v="9"/>
    <d v="2023-05-15T16:13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30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31"/>
    <d v="2023-05-15T16:13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24"/>
    <d v="2023-05-15T16:13:5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26"/>
    <d v="2023-05-15T16:13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97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38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92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55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56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58"/>
    <d v="2023-05-15T16:13:5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95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60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61"/>
    <d v="2023-05-15T16:13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36"/>
    <d v="2023-05-15T16:13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02"/>
    <d v="2023-05-15T16:1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71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41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233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3"/>
    <d v="2023-05-15T16:13:5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78"/>
    <d v="2023-05-15T16:13:5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6"/>
    <d v="2023-05-15T16:13:54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9"/>
    <d v="2023-05-15T16:13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51"/>
    <d v="2023-05-15T16:13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50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20"/>
    <d v="2023-05-15T16:13:54"/>
    <n v="269"/>
    <m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21"/>
    <d v="2023-05-15T16:13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43"/>
    <d v="2023-05-15T16:13:5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44"/>
    <d v="2023-05-15T16:13:54"/>
    <n v="94"/>
    <m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3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6"/>
    <d v="2023-05-15T16:13:5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8"/>
    <d v="2023-05-15T16:13:5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9"/>
    <d v="2023-05-15T16:13:54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5"/>
    <x v="7"/>
    <x v="105"/>
    <x v="10"/>
    <d v="2023-05-15T16:13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5"/>
    <x v="1"/>
    <x v="125"/>
    <x v="17"/>
    <d v="2023-05-15T16:1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5"/>
    <x v="1"/>
    <x v="125"/>
    <x v="160"/>
    <d v="2023-05-15T16:14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13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78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127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16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82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0"/>
    <x v="5"/>
    <x v="40"/>
    <x v="20"/>
    <d v="2023-05-15T16:14:3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71"/>
    <d v="2023-05-15T16:29:12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72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75"/>
    <d v="2023-05-15T16:29:1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76"/>
    <d v="2023-05-15T16:29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77"/>
    <d v="2023-05-15T16:29:1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3"/>
    <d v="2023-05-15T16:29:12"/>
    <n v="444"/>
    <n v="444"/>
    <m/>
    <m/>
    <n v="567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79"/>
    <d v="2023-05-15T16:29:12"/>
    <n v="206"/>
    <n v="206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79"/>
    <d v="2023-05-15T16:29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4"/>
    <d v="2023-05-15T16:29:1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80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28"/>
    <d v="2023-05-15T16:29:12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30"/>
    <d v="2023-05-15T16:29:12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27"/>
    <d v="2023-05-15T16:29:12"/>
    <n v="4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06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"/>
    <d v="2023-05-15T16:29:12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9"/>
    <d v="2023-05-15T16:29:1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50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16"/>
    <d v="2023-05-15T16:15:1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154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151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150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21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23"/>
    <d v="2023-05-15T16:1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43"/>
    <d v="2023-05-15T16:15:1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3"/>
    <d v="2023-05-15T16:15:16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6"/>
    <d v="2023-05-15T16:15:1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84"/>
    <d v="2023-05-15T16:1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85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8"/>
    <d v="2023-05-15T16:15:1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1"/>
    <x v="9"/>
    <x v="41"/>
    <x v="9"/>
    <d v="2023-05-15T16:15:1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13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127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16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43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3"/>
    <d v="2023-05-15T16:15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6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84"/>
    <d v="2023-05-15T16:15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56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58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95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61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136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102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141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233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16"/>
    <d v="2023-05-15T15:58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20"/>
    <d v="2023-05-15T15:58:0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43"/>
    <d v="2023-05-15T15:58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44"/>
    <d v="2023-05-15T15:58:07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0"/>
    <d v="2023-05-15T15:58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8"/>
    <d v="2023-05-15T15:58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9"/>
    <d v="2023-05-15T15:58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30"/>
    <d v="2023-05-15T15:59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31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24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34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97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38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92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56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58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95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61"/>
    <d v="2023-05-15T15:59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68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71"/>
    <d v="2023-05-15T15:5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72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73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41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233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3"/>
    <d v="2023-05-15T15:59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78"/>
    <d v="2023-05-15T15:59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6"/>
    <d v="2023-05-15T15:59:3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9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50"/>
    <d v="2023-05-15T15:5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82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20"/>
    <d v="2023-05-15T15:59:31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21"/>
    <d v="2023-05-15T15:59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43"/>
    <d v="2023-05-15T15:59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44"/>
    <d v="2023-05-15T15:59:3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0"/>
    <d v="2023-05-15T15:59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6"/>
    <d v="2023-05-15T15:59:3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8"/>
    <d v="2023-05-15T15:59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9"/>
    <d v="2023-05-15T15:59:3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0"/>
    <x v="7"/>
    <x v="110"/>
    <x v="10"/>
    <d v="2023-05-15T15:59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130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31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24"/>
    <d v="2023-05-15T16:00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7"/>
    <d v="2023-04-20T14:09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8"/>
    <d v="2023-04-20T14:09:50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2"/>
    <d v="2023-04-20T14:09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3"/>
    <d v="2023-04-20T14:09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4"/>
    <d v="2023-04-20T14:09:5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92"/>
    <d v="2023-04-20T14:09:50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32"/>
    <d v="2023-04-20T14:0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33"/>
    <d v="2023-04-20T14:0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34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5"/>
    <d v="2023-04-20T14:09:50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6"/>
    <d v="2023-04-20T14:09:50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37"/>
    <d v="2023-04-20T14:0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94"/>
    <d v="2023-04-20T14:09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7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86"/>
    <d v="2023-04-19T17:17:26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9"/>
    <d v="2023-04-19T17:17:26"/>
    <n v="81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0"/>
    <d v="2023-04-19T17:17:2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28"/>
    <d v="2023-04-19T17:17:26"/>
    <n v="1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29"/>
    <d v="2023-04-19T17:17: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225"/>
    <d v="2023-04-19T17:17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40"/>
    <d v="2023-04-19T17:17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92"/>
    <d v="2023-04-19T17:19:40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32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33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5"/>
    <d v="2023-04-19T17:19:40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26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197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38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92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55"/>
    <d v="2023-05-15T16:00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56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58"/>
    <d v="2023-05-15T16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95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60"/>
    <d v="2023-05-15T16:00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61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102"/>
    <d v="2023-05-15T16:0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71"/>
    <d v="2023-05-15T16:00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141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233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13"/>
    <d v="2023-05-15T16:00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16"/>
    <d v="2023-05-15T16:00:1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20"/>
    <d v="2023-05-15T16:00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43"/>
    <d v="2023-05-15T16:00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44"/>
    <d v="2023-05-15T16:00:1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6"/>
    <d v="2023-05-15T16:00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8"/>
    <d v="2023-05-15T16:00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9"/>
    <x v="7"/>
    <x v="99"/>
    <x v="9"/>
    <d v="2023-05-15T16:00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30"/>
    <d v="2023-05-15T16:00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31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24"/>
    <d v="2023-05-15T16:00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26"/>
    <d v="2023-05-15T16:00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97"/>
    <d v="2023-05-15T16:00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38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54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92"/>
    <d v="2023-05-15T16:00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55"/>
    <d v="2023-05-15T16:00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56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1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2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3"/>
    <d v="2023-05-15T15:51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6"/>
    <d v="2023-05-15T15:51:0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9"/>
    <d v="2023-05-15T15:51:0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12"/>
    <d v="2023-05-15T15:51:0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78"/>
    <d v="2023-05-15T15:51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16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82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20"/>
    <d v="2023-05-15T15:51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44"/>
    <d v="2023-05-15T15:51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3"/>
    <d v="2023-05-15T15:51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6"/>
    <d v="2023-05-15T15:51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1"/>
    <x v="5"/>
    <x v="21"/>
    <x v="9"/>
    <d v="2023-05-15T15:51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1"/>
    <x v="0"/>
    <x v="61"/>
    <x v="43"/>
    <d v="2023-05-15T15:52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1"/>
    <x v="0"/>
    <x v="61"/>
    <x v="8"/>
    <d v="2023-05-15T15:52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200"/>
    <d v="2023-05-15T15:52:27"/>
    <n v="8"/>
    <n v="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6"/>
    <d v="2023-04-19T17:19:4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37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94"/>
    <d v="2023-04-19T17:19:4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20"/>
    <d v="2023-04-18T15:46:35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21"/>
    <d v="2023-04-18T15:46:35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44"/>
    <d v="2023-04-18T15:46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146"/>
    <d v="2023-04-18T15:46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3"/>
    <d v="2023-04-18T15:46:35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6"/>
    <d v="2023-04-18T15:46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10"/>
    <d v="2023-04-18T15:46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11"/>
    <d v="2023-04-18T15:46:35"/>
    <n v="8"/>
    <m/>
    <m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13"/>
    <d v="2023-04-18T15:46:5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207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16"/>
    <d v="2023-05-15T15:52:2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154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151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82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20"/>
    <d v="2023-05-15T15:52:2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21"/>
    <d v="2023-05-15T15:52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23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43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44"/>
    <d v="2023-05-15T15:52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202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5"/>
    <d v="2023-05-15T15:52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6"/>
    <d v="2023-05-15T15:52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125"/>
    <d v="2023-05-15T15:52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84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85"/>
    <d v="2023-05-15T15:52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8"/>
    <d v="2023-05-15T15:52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9"/>
    <d v="2023-05-15T15:52:2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3"/>
    <d v="2023-05-15T15:52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6"/>
    <d v="2023-05-15T15:52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13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127"/>
    <d v="2023-04-18T15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16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151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150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21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3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6"/>
    <d v="2023-04-18T15:4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84"/>
    <d v="2023-04-18T15:47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85"/>
    <d v="2023-04-18T15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2"/>
    <x v="9"/>
    <x v="42"/>
    <x v="9"/>
    <d v="2023-04-18T15:4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126"/>
    <d v="2023-04-18T15:47:3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80"/>
    <d v="2023-04-18T15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207"/>
    <d v="2023-04-18T15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16"/>
    <d v="2023-04-18T15:47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20"/>
    <d v="2023-04-18T15:4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21"/>
    <d v="2023-04-18T15:47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6"/>
    <d v="2023-04-18T15:47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84"/>
    <d v="2023-04-18T15:47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85"/>
    <d v="2023-04-18T15:4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6"/>
    <x v="1"/>
    <x v="126"/>
    <x v="9"/>
    <d v="2023-04-18T15:47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31"/>
    <d v="2023-04-18T15:48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24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21"/>
    <d v="2023-04-18T15:4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9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20"/>
    <d v="2023-05-15T15:52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44"/>
    <d v="2023-05-15T15:5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46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6"/>
    <d v="2023-05-15T15:52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9"/>
    <d v="2023-05-15T15:52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0"/>
    <d v="2023-05-15T15:52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1"/>
    <d v="2023-05-15T15:52:43"/>
    <n v="3"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2"/>
    <d v="2023-05-15T15:52:4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2"/>
    <x v="8"/>
    <x v="22"/>
    <x v="129"/>
    <d v="2023-05-15T15:52:4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5"/>
    <x v="12"/>
    <x v="115"/>
    <x v="16"/>
    <d v="2023-05-15T15:53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5"/>
    <x v="12"/>
    <x v="115"/>
    <x v="20"/>
    <d v="2023-05-15T15:53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5"/>
    <x v="12"/>
    <x v="115"/>
    <x v="3"/>
    <d v="2023-05-15T15:53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5"/>
    <x v="12"/>
    <x v="115"/>
    <x v="9"/>
    <d v="2023-05-15T15:53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130"/>
    <d v="2023-05-15T15:57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299"/>
    <d v="2023-05-15T15:57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24"/>
    <d v="2023-05-15T15:57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26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197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38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54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92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55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56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58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3"/>
    <d v="2023-04-18T15:48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6"/>
    <d v="2023-04-18T15:48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9"/>
    <d v="2023-04-18T15:48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7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35"/>
    <d v="2023-04-19T17:19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8"/>
    <d v="2023-04-19T17:19:40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9"/>
    <d v="2023-04-19T17:19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95"/>
    <d v="2023-04-19T17:19:40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8"/>
    <d v="2023-04-19T17:19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60"/>
    <d v="2023-04-19T17:19:4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97"/>
    <d v="2023-04-19T17:19:40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98"/>
    <d v="2023-04-19T17:19:4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61"/>
    <d v="2023-04-19T17:19:40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62"/>
    <d v="2023-04-19T17:19:4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63"/>
    <d v="2023-04-19T17:19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64"/>
    <d v="2023-04-19T17:19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42"/>
    <d v="2023-04-19T17:19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36"/>
    <d v="2023-04-19T17:19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02"/>
    <d v="2023-04-19T17:19:4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71"/>
    <d v="2023-04-19T17:19:4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03"/>
    <d v="2023-04-19T17:19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04"/>
    <d v="2023-04-19T17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72"/>
    <d v="2023-04-19T17:19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73"/>
    <d v="2023-04-19T17:19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38"/>
    <d v="2023-04-19T17:19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95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8"/>
    <x v="7"/>
    <x v="108"/>
    <x v="61"/>
    <d v="2023-05-15T15:57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58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95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60"/>
    <d v="2023-05-15T16:0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61"/>
    <d v="2023-05-15T16:0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71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72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41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233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3"/>
    <d v="2023-05-15T16:00:3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78"/>
    <d v="2023-05-15T16:00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6"/>
    <d v="2023-05-15T16:00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47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50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20"/>
    <d v="2023-05-15T16:00:38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83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43"/>
    <d v="2023-05-15T16:00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44"/>
    <d v="2023-05-15T16:00:38"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0"/>
    <d v="2023-05-15T16:00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6"/>
    <d v="2023-05-15T16:00:3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8"/>
    <d v="2023-05-15T16:00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9"/>
    <d v="2023-05-15T16:00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75"/>
    <d v="2023-04-19T17:19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07"/>
    <d v="2023-04-19T17:19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41"/>
    <d v="2023-04-19T17:19:4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08"/>
    <d v="2023-04-19T17:19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42"/>
    <d v="2023-04-19T17:19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43"/>
    <d v="2023-04-19T17:19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3"/>
    <d v="2023-04-19T17:19:40"/>
    <n v="234"/>
    <m/>
    <n v="234"/>
    <m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26"/>
    <d v="2023-04-19T17:19:4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79"/>
    <d v="2023-04-19T17:19:4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79"/>
    <d v="2023-04-19T17:19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80"/>
    <d v="2023-04-19T17:19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18"/>
    <d v="2023-04-19T17:19:40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05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40"/>
    <d v="2023-04-19T17:19:40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41"/>
    <d v="2023-04-19T17:19:4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11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12"/>
    <d v="2023-04-19T17:19:40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06"/>
    <d v="2023-04-19T17:19:4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1"/>
    <d v="2023-05-15T15:31:29"/>
    <n v="12"/>
    <n v="5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2"/>
    <d v="2023-05-15T15:31:29"/>
    <n v="91"/>
    <n v="15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9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0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1"/>
    <d v="2023-05-15T15:31:50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4"/>
    <d v="2023-05-15T15:31:50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2"/>
    <d v="2023-05-15T15:31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4"/>
    <d v="2023-05-15T15:31:50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88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5"/>
    <d v="2023-05-15T15:31:50"/>
    <n v="0"/>
    <m/>
    <m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90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6"/>
    <d v="2023-05-15T15:31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7"/>
    <d v="2023-05-15T15:31:5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8"/>
    <d v="2023-05-15T15:31:50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2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3"/>
    <d v="2023-05-15T15:31:5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4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92"/>
    <d v="2023-05-15T15:31:50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32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33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24"/>
    <d v="2023-05-15T15:50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6"/>
    <d v="2023-05-15T15:50:1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84"/>
    <d v="2023-05-15T15:50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85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9"/>
    <d v="2023-05-15T15:50:1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0"/>
    <d v="2023-05-15T15:50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9"/>
    <x v="8"/>
    <x v="19"/>
    <x v="13"/>
    <d v="2023-05-15T15:50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9"/>
    <x v="8"/>
    <x v="19"/>
    <x v="20"/>
    <d v="2023-05-15T15:5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9"/>
    <x v="8"/>
    <x v="19"/>
    <x v="6"/>
    <d v="2023-05-15T15:50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31"/>
    <d v="2023-05-15T15:50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34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92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13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16"/>
    <d v="2023-05-15T15:50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19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20"/>
    <d v="2023-05-15T15:50:46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44"/>
    <d v="2023-05-15T15:50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3"/>
    <d v="2023-05-15T15:32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4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31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34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5"/>
    <d v="2023-05-15T15:32:50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6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7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8"/>
    <d v="2023-05-15T15:32:50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9"/>
    <d v="2023-05-15T15:3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60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96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8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0"/>
    <d v="2023-05-15T15:32:50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98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1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2"/>
    <d v="2023-05-15T15:32:5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3"/>
    <d v="2023-05-15T15:3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4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5"/>
    <d v="2023-05-15T15:32:5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42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7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8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70"/>
    <d v="2023-05-15T15:32:5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72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74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54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55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77"/>
    <d v="2023-05-15T15:32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3"/>
    <d v="2023-05-15T15:32:5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26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79"/>
    <d v="2023-05-15T15:3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80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6"/>
    <d v="2023-05-15T15:32:50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9"/>
    <d v="2023-05-15T15:32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82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0"/>
    <d v="2023-05-15T15:32:50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1"/>
    <d v="2023-05-15T15:32:5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83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23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44"/>
    <d v="2023-05-15T15:32:50"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0"/>
    <d v="2023-05-15T15:32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5"/>
    <d v="2023-05-15T15:3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6"/>
    <d v="2023-05-15T15:32:5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84"/>
    <d v="2023-05-15T15:3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85"/>
    <d v="2023-05-15T15:32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9"/>
    <d v="2023-05-15T15:32:50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0"/>
    <d v="2023-05-15T15:32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28"/>
    <d v="2023-05-15T15:32:50"/>
    <n v="1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12"/>
    <d v="2023-05-15T15:32:50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"/>
    <x v="3"/>
    <x v="6"/>
    <x v="86"/>
    <d v="2023-05-15T15:32:50"/>
    <n v="93"/>
    <n v="35"/>
    <n v="52"/>
    <n v="6"/>
    <n v="93"/>
    <n v="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29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146"/>
    <d v="2023-05-15T15:50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6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9"/>
    <d v="2023-05-15T15:50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10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11"/>
    <d v="2023-05-15T15:50:46"/>
    <n v="5"/>
    <n v="1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5"/>
    <x v="8"/>
    <x v="135"/>
    <x v="12"/>
    <d v="2023-05-15T15:50:46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13"/>
    <d v="2023-05-15T15:51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78"/>
    <d v="2023-05-15T15:51:0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16"/>
    <d v="2023-05-15T15:51:0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154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82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20"/>
    <d v="2023-05-15T15:51:04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21"/>
    <d v="2023-05-15T15:51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83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23"/>
    <d v="2023-05-15T15:51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44"/>
    <d v="2023-05-15T15:51:0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0"/>
    <x v="5"/>
    <x v="20"/>
    <x v="0"/>
    <d v="2023-05-15T15:51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2"/>
    <d v="2023-05-24T17:28:19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34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5"/>
    <d v="2023-05-24T17:28:1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6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4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03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04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72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73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39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57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75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06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54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09"/>
    <d v="2023-05-24T17:28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3"/>
    <d v="2023-05-24T17:28:1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26"/>
    <d v="2023-05-24T17:28:1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04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59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27"/>
    <d v="2023-05-24T17:28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6"/>
    <d v="2023-05-24T17:28:19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7"/>
    <d v="2023-05-24T17:28:1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47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9"/>
    <d v="2023-05-24T17:28:1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0"/>
    <d v="2023-05-24T17:28:19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1"/>
    <d v="2023-05-24T17:28:1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83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3"/>
    <d v="2023-05-24T17:28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44"/>
    <d v="2023-05-24T17:28:19"/>
    <n v="538"/>
    <m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7"/>
    <x v="13"/>
    <x v="147"/>
    <x v="107"/>
    <d v="2023-05-15T15:34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61"/>
    <d v="2023-05-15T15:33:31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62"/>
    <d v="2023-05-15T15:33:3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64"/>
    <d v="2023-05-15T15:33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7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8"/>
    <d v="2023-05-24T17:28:19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9"/>
    <d v="2023-05-24T17:28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35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68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02"/>
    <d v="2023-05-15T15:33:3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37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70"/>
    <d v="2023-05-15T15:33:3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38"/>
    <d v="2023-05-15T15:33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03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75"/>
    <d v="2023-05-15T15:33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77"/>
    <d v="2023-05-15T15:33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42"/>
    <d v="2023-05-15T15:33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10"/>
    <d v="2023-05-15T15:33:3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3"/>
    <d v="2023-05-15T15:33:31"/>
    <n v="129"/>
    <m/>
    <n v="129"/>
    <m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26"/>
    <d v="2023-05-15T15:33:31"/>
    <n v="43"/>
    <m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5"/>
    <d v="2023-05-15T15:33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6"/>
    <d v="2023-05-15T15:33:31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8"/>
    <d v="2023-05-15T15:33:3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9"/>
    <d v="2023-05-15T15:33:3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0"/>
    <d v="2023-05-15T15:33:31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3"/>
    <d v="2023-05-15T15:33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44"/>
    <d v="2023-05-15T15:33:31"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0"/>
    <d v="2023-05-15T15:33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"/>
    <d v="2023-05-15T15:33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"/>
    <d v="2023-05-15T15:33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3"/>
    <d v="2023-05-15T15:33:3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17"/>
    <d v="2023-05-15T15:3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24"/>
    <d v="2023-05-15T15:3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6"/>
    <d v="2023-05-15T15:33:31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7"/>
    <d v="2023-05-15T15:33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9"/>
    <d v="2023-05-15T15:33:31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47"/>
    <d v="2023-05-15T15:33:31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10"/>
    <d v="2023-05-15T15:33:3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80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5"/>
    <d v="2023-05-24T17:28:1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0"/>
    <d v="2023-05-24T17:28:1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"/>
    <d v="2023-05-24T17:28:19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11"/>
    <d v="2023-05-24T17:28:19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17"/>
    <d v="2023-05-24T17:28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"/>
    <d v="2023-05-24T17:28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"/>
    <d v="2023-05-24T17:28:19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84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85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"/>
    <d v="2023-05-24T17:28:19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0"/>
    <d v="2023-05-24T17:28:19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60"/>
    <d v="2023-05-24T17:28:1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48"/>
    <d v="2023-05-24T17:28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2"/>
    <d v="2023-05-24T17:28:1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7"/>
    <x v="13"/>
    <x v="147"/>
    <x v="141"/>
    <d v="2023-05-15T15:34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30"/>
    <d v="2023-07-20T15:32:58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26"/>
    <d v="2023-05-15T15:34:47"/>
    <n v="594"/>
    <m/>
    <n v="594"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78"/>
    <d v="2023-05-15T15:34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79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4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5"/>
    <d v="2023-05-15T15:34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27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6"/>
    <d v="2023-05-15T15:34:47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8"/>
    <d v="2023-05-15T15:34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9"/>
    <d v="2023-05-15T15:34:4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82"/>
    <d v="2023-05-15T15:34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20"/>
    <d v="2023-05-15T15:34:47"/>
    <n v="624"/>
    <m/>
    <n v="624"/>
    <m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21"/>
    <d v="2023-05-15T15:34:47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83"/>
    <d v="2023-05-15T15:34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23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43"/>
    <d v="2023-05-15T15:34:47"/>
    <n v="30"/>
    <m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44"/>
    <d v="2023-05-15T15:34:47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55"/>
    <d v="2023-04-24T09:49:2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56"/>
    <d v="2023-04-24T09:49:24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58"/>
    <d v="2023-04-24T09:49:2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59"/>
    <d v="2023-04-24T09:49:2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95"/>
    <d v="2023-04-24T09:49:2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7"/>
    <d v="2023-05-15T16:01:1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47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9"/>
    <d v="2023-05-15T16:01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82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20"/>
    <d v="2023-05-15T16:01:18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21"/>
    <d v="2023-05-15T16:01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3"/>
    <d v="2023-05-15T16:01:1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6"/>
    <d v="2023-05-15T16:01:1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9"/>
    <d v="2023-05-15T16:01:1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0"/>
    <d v="2023-05-15T16:01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60"/>
    <d v="2023-05-15T16:01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48"/>
    <d v="2023-05-15T16:01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126"/>
    <d v="2023-05-15T16:01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16"/>
    <d v="2023-05-15T16:0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17"/>
    <d v="2023-05-15T16:0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20"/>
    <d v="2023-05-15T16:01:3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3"/>
    <d v="2023-05-15T16:01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6"/>
    <d v="2023-05-15T16:01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9"/>
    <d v="2023-05-15T16:01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7"/>
    <x v="1"/>
    <x v="117"/>
    <x v="160"/>
    <d v="2023-05-15T16:0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13"/>
    <d v="2023-05-15T16:01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127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207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16"/>
    <d v="2023-05-15T16:01:5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94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58"/>
    <d v="2023-05-15T16:36:3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95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27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97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98"/>
    <d v="2023-05-15T16:36:3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61"/>
    <d v="2023-05-15T16:36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62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02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71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04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72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39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9"/>
    <d v="2023-05-15T16:36:3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0"/>
    <d v="2023-05-15T16:37:2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1"/>
    <d v="2023-05-15T16:37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36"/>
    <d v="2023-05-15T16:3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38"/>
    <d v="2023-05-15T16:37:2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2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4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92"/>
    <d v="2023-05-15T16:37:24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5"/>
    <d v="2023-05-15T16:37:24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6"/>
    <d v="2023-05-15T16:37:24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8"/>
    <d v="2023-05-15T16:37:24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59"/>
    <d v="2023-05-15T16:3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150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21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23"/>
    <d v="2023-05-15T16:01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43"/>
    <d v="2023-05-15T16:01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3"/>
    <d v="2023-05-15T16:01:5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6"/>
    <d v="2023-05-15T16:01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84"/>
    <d v="2023-05-15T16:01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85"/>
    <d v="2023-05-15T16:01:5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8"/>
    <d v="2023-05-15T16:01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8"/>
    <x v="9"/>
    <x v="118"/>
    <x v="9"/>
    <d v="2023-05-15T16:01:5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13"/>
    <d v="2023-05-15T16:02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127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16"/>
    <d v="2023-05-15T16:02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151"/>
    <d v="2023-05-15T16:02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9"/>
    <x v="9"/>
    <x v="119"/>
    <x v="150"/>
    <d v="2023-05-15T16:02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92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55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56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58"/>
    <d v="2023-05-15T16:16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95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61"/>
    <d v="2023-05-15T16:16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68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102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71"/>
    <d v="2023-05-15T16:16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141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95"/>
    <d v="2023-05-15T16:37:2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60"/>
    <d v="2023-05-15T16:37:24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97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61"/>
    <d v="2023-05-15T16:37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61"/>
    <d v="2023-05-15T16:37:24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62"/>
    <d v="2023-05-15T16:37:24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0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3"/>
    <d v="2023-05-15T16:39:05"/>
    <n v="293"/>
    <n v="293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11"/>
    <d v="2023-05-15T16:39:05"/>
    <n v="23"/>
    <n v="23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46"/>
    <d v="2023-05-15T16:39:05"/>
    <n v="116"/>
    <n v="1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16"/>
    <d v="2023-05-15T16:39:05"/>
    <n v="354"/>
    <n v="3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5"/>
    <d v="2023-05-15T16:39:0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6"/>
    <d v="2023-05-15T16:39:05"/>
    <n v="281"/>
    <n v="2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85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25"/>
    <d v="2023-05-15T16:39:05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84"/>
    <d v="2023-05-15T16:39:0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86"/>
    <d v="2023-05-15T16:39:05"/>
    <n v="35"/>
    <n v="2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9"/>
    <d v="2023-05-15T16:39:0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0"/>
    <d v="2023-05-15T16:39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48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28"/>
    <d v="2023-05-15T16:39:05"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45"/>
    <d v="2023-05-15T16:39:05"/>
    <n v="28"/>
    <n v="7"/>
    <n v="1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87"/>
    <d v="2023-05-15T16:39:05"/>
    <n v="28"/>
    <n v="7"/>
    <n v="17"/>
    <n v="4"/>
    <n v="28"/>
    <n v="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44"/>
    <d v="2023-05-16T09:49:51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233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13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16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20"/>
    <d v="2023-05-15T16:16:2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44"/>
    <d v="2023-05-15T16:16:21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6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9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9"/>
    <x v="13"/>
    <x v="159"/>
    <x v="129"/>
    <d v="2023-05-15T15:46:1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189"/>
    <d v="2023-05-15T15:46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13"/>
    <d v="2023-05-15T15:46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126"/>
    <d v="2023-05-15T15:46:3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16"/>
    <d v="2023-05-15T15:46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19"/>
    <d v="2023-05-15T15:46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82"/>
    <d v="2023-05-15T15:46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20"/>
    <d v="2023-05-15T15:46:35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43"/>
    <d v="2023-05-15T15:46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3"/>
    <d v="2023-05-15T15:46:3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4"/>
    <d v="2023-05-15T15:46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6"/>
    <d v="2023-05-15T15:46:3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8"/>
    <d v="2023-05-15T15:46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9"/>
    <d v="2023-05-15T15:46:3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5"/>
    <x v="0"/>
    <x v="55"/>
    <x v="10"/>
    <d v="2023-05-15T15:46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6"/>
    <x v="0"/>
    <x v="56"/>
    <x v="43"/>
    <d v="2023-05-15T15:46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6"/>
    <x v="0"/>
    <x v="56"/>
    <x v="8"/>
    <d v="2023-05-15T15:46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0"/>
    <d v="2023-05-16T09:49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3"/>
    <d v="2023-05-16T09:49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16"/>
    <d v="2023-05-16T09:49:5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5"/>
    <d v="2023-05-16T09:49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6"/>
    <d v="2023-05-16T09:49:51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25"/>
    <d v="2023-05-16T09:49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84"/>
    <d v="2023-05-16T09:49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85"/>
    <d v="2023-05-16T09:49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8"/>
    <d v="2023-05-16T09:49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9"/>
    <d v="2023-05-16T09:49:5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47"/>
    <d v="2023-05-16T09:49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0"/>
    <d v="2023-05-16T09:49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92"/>
    <d v="2023-05-16T09:50:16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55"/>
    <d v="2023-05-16T09:50:16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94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58"/>
    <d v="2023-05-16T09:50:16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38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53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54"/>
    <d v="2023-04-18T15:1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92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55"/>
    <d v="2023-04-18T15:1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56"/>
    <d v="2023-04-18T15:17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58"/>
    <d v="2023-04-18T15:17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95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85"/>
    <d v="2023-04-18T15:1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30"/>
    <d v="2023-05-15T16:02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0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1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4"/>
    <d v="2023-05-15T16:02:4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2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6"/>
    <d v="2023-05-15T16:02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4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5"/>
    <d v="2023-05-15T16:02:48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6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8"/>
    <d v="2023-05-15T16:02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54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92"/>
    <d v="2023-05-15T16:02:48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55"/>
    <d v="2023-05-15T16:02: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56"/>
    <d v="2023-05-15T16:02:48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58"/>
    <d v="2023-05-15T16:02:4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59"/>
    <d v="2023-05-15T16:02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95"/>
    <d v="2023-05-15T16:02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7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8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60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55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61"/>
    <d v="2023-05-15T16:02:4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62"/>
    <d v="2023-05-15T16:02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63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02"/>
    <d v="2023-05-15T16:02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9"/>
    <d v="2023-04-18T15:17:2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29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24"/>
    <d v="2023-04-18T15:17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34"/>
    <d v="2023-04-18T15:1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35"/>
    <d v="2023-04-18T15:17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38"/>
    <d v="2023-04-18T15:1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92"/>
    <d v="2023-04-18T15:17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55"/>
    <d v="2023-04-18T15:17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38"/>
    <d v="2023-04-18T15:53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52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54"/>
    <d v="2023-04-18T15:53:1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31"/>
    <d v="2023-04-18T15:53:12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92"/>
    <d v="2023-04-18T15:53:1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55"/>
    <d v="2023-04-18T15:53:1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94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58"/>
    <d v="2023-04-18T15:53:1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59"/>
    <d v="2023-04-18T15:5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95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97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98"/>
    <d v="2023-04-18T15:53:12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61"/>
    <d v="2023-04-18T15:53:1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62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36"/>
    <d v="2023-04-18T15:5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02"/>
    <d v="2023-04-18T15:5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71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41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42"/>
    <d v="2023-05-15T16:02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09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10"/>
    <d v="2023-05-15T16:02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3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26"/>
    <d v="2023-05-15T16:02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6"/>
    <d v="2023-05-15T16:02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8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50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0"/>
    <d v="2023-05-15T16:02:4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23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3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45"/>
    <d v="2023-05-15T16:02:4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12"/>
    <d v="2023-05-15T16:02:48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13"/>
    <d v="2023-05-15T16:02:48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14"/>
    <d v="2023-05-15T16:02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15"/>
    <d v="2023-05-15T16:02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46"/>
    <d v="2023-05-15T16:02:48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16"/>
    <d v="2023-05-15T16:02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17"/>
    <d v="2023-05-15T16:02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124"/>
    <d v="2023-05-15T16:02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6"/>
    <d v="2023-05-15T16:02:4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9"/>
    <d v="2023-05-15T16:02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2"/>
    <x v="9"/>
    <x v="52"/>
    <x v="47"/>
    <d v="2023-05-15T16:02:48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54"/>
    <d v="2023-04-18T15:59:31"/>
    <n v="0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51"/>
    <d v="2023-04-18T15:59:31"/>
    <n v="5"/>
    <n v="5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31"/>
    <d v="2023-04-18T15:59:31"/>
    <n v="0"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82"/>
    <d v="2023-04-18T15:59:31"/>
    <n v="0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82"/>
    <d v="2023-04-18T15:59:31"/>
    <n v="22"/>
    <n v="22"/>
    <m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0"/>
    <d v="2023-04-18T15:59:31"/>
    <n v="2889"/>
    <n v="2889"/>
    <m/>
    <n v="19"/>
    <n v="2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1"/>
    <d v="2023-04-18T15:59:31"/>
    <n v="0"/>
    <m/>
    <m/>
    <n v="1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83"/>
    <d v="2023-04-18T15:59:31"/>
    <n v="0"/>
    <m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3"/>
    <d v="2023-04-18T15:59:31"/>
    <n v="0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44"/>
    <d v="2023-04-18T15:59:3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0"/>
    <d v="2023-04-18T15:5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3"/>
    <d v="2023-04-18T15:59:31"/>
    <n v="72"/>
    <n v="72"/>
    <m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83"/>
    <d v="2023-04-18T15:59:31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201"/>
    <d v="2023-04-18T15:59:31"/>
    <n v="41"/>
    <n v="41"/>
    <m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116"/>
    <d v="2023-04-18T15:59:31"/>
    <n v="1376"/>
    <n v="13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5"/>
    <d v="2023-04-18T15:59:31"/>
    <n v="452"/>
    <n v="4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4"/>
    <x v="2"/>
    <x v="154"/>
    <x v="6"/>
    <d v="2023-04-18T15:59:31"/>
    <n v="149"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61"/>
    <d v="2023-04-18T16:03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62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63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64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02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71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5"/>
    <x v="2"/>
    <x v="155"/>
    <x v="13"/>
    <d v="2023-04-18T16:03:07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13"/>
    <d v="2023-05-15T16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127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16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151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150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23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43"/>
    <d v="2023-05-15T16:03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3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5"/>
    <d v="2023-04-18T16:05:03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6"/>
    <d v="2023-04-18T16:05:03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94"/>
    <d v="2023-04-18T16:05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7"/>
    <d v="2023-04-18T16:05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1"/>
    <d v="2023-04-18T12:38:28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4"/>
    <d v="2023-04-18T12:38:28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2"/>
    <d v="2023-04-18T12:3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6"/>
    <d v="2023-04-18T12:38:28"/>
    <n v="0"/>
    <m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4"/>
    <d v="2023-04-18T12:38:2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5"/>
    <d v="2023-04-18T12:38:28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91"/>
    <d v="2023-04-18T12:38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7"/>
    <d v="2023-04-18T12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8"/>
    <d v="2023-04-18T12:38:2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52"/>
    <d v="2023-04-18T12:38:28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54"/>
    <d v="2023-04-18T12:38:28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31"/>
    <d v="2023-04-18T12:38:28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92"/>
    <d v="2023-04-18T12:38:28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55"/>
    <d v="2023-04-18T12:38:28"/>
    <n v="0"/>
    <m/>
    <m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94"/>
    <d v="2023-04-18T12:38:2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58"/>
    <d v="2023-04-18T12:38:28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59"/>
    <d v="2023-04-18T12:38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95"/>
    <d v="2023-04-18T12:38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7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60"/>
    <d v="2023-04-18T12:38:28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98"/>
    <d v="2023-04-18T12:38:28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61"/>
    <d v="2023-04-18T12:38:28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60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98"/>
    <d v="2023-04-18T12:40:28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61"/>
    <d v="2023-04-18T12:40:2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5"/>
    <d v="2023-04-18T16:05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8"/>
    <d v="2023-04-18T16:05:03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9"/>
    <d v="2023-04-18T16:05:0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95"/>
    <d v="2023-04-18T16:05:03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8"/>
    <d v="2023-04-18T16:0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60"/>
    <d v="2023-04-18T16:05:03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97"/>
    <d v="2023-04-18T16:05:0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98"/>
    <d v="2023-04-18T16:05:03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61"/>
    <d v="2023-04-18T16:05:03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62"/>
    <d v="2023-04-18T16:05:03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63"/>
    <d v="2023-04-18T16:05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64"/>
    <d v="2023-04-18T16:05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42"/>
    <d v="2023-04-18T16:05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6"/>
    <d v="2023-04-18T16:0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1"/>
    <d v="2023-04-18T16:0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2"/>
    <d v="2023-04-18T16:05:0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71"/>
    <d v="2023-04-18T16:05:0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3"/>
    <d v="2023-04-18T16:05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72"/>
    <d v="2023-04-18T16:05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73"/>
    <d v="2023-04-18T16:05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38"/>
    <d v="2023-04-18T16:05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75"/>
    <d v="2023-04-18T16:05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6"/>
    <d v="2023-04-18T16:0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76"/>
    <d v="2023-04-18T16:0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7"/>
    <d v="2023-04-18T16:05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62"/>
    <d v="2023-04-18T12:40:28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64"/>
    <d v="2023-04-18T12:40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42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36"/>
    <d v="2023-04-18T12:40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02"/>
    <d v="2023-04-18T12:40:2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00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71"/>
    <d v="2023-04-18T12:40:2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04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38"/>
    <d v="2023-04-18T12:40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72"/>
    <d v="2023-04-18T12:40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74"/>
    <d v="2023-04-18T12:40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69"/>
    <d v="2023-04-18T12:40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75"/>
    <d v="2023-04-18T12:40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77"/>
    <d v="2023-04-18T12:40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3"/>
    <d v="2023-04-18T12:40:28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5"/>
    <d v="2023-04-18T12:40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6"/>
    <d v="2023-04-18T12:40:28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8"/>
    <d v="2023-04-18T12:40:2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1"/>
    <d v="2023-04-18T12:30:48"/>
    <n v="841"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8"/>
    <d v="2023-04-18T12:30:48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52"/>
    <d v="2023-04-18T12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54"/>
    <d v="2023-04-18T12:30:4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2"/>
    <d v="2023-04-18T12:30:48"/>
    <n v="843"/>
    <m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3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55"/>
    <d v="2023-04-18T12:30:48"/>
    <n v="630"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41"/>
    <d v="2023-04-18T16:05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8"/>
    <d v="2023-04-18T16:05:0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42"/>
    <d v="2023-04-18T16:0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9"/>
    <d v="2023-04-18T16:05:0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43"/>
    <d v="2023-04-18T16:05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"/>
    <d v="2023-04-18T16:05:03"/>
    <n v="74"/>
    <m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04"/>
    <d v="2023-04-18T16:05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59"/>
    <d v="2023-04-18T16:05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5"/>
    <d v="2023-04-18T16:05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18"/>
    <d v="2023-04-18T16:05:03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05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40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07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6"/>
    <d v="2023-04-18T16:05:03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9"/>
    <d v="2023-04-18T16:05:03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0"/>
    <d v="2023-04-18T16:05:03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3"/>
    <d v="2023-04-18T16:05:0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43"/>
    <d v="2023-04-18T16:05:0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44"/>
    <d v="2023-04-18T16:05:03"/>
    <n v="680"/>
    <m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0"/>
    <d v="2023-04-18T16:05:0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"/>
    <d v="2023-04-18T16:05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"/>
    <d v="2023-04-18T16:05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"/>
    <d v="2023-04-18T16:05:0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17"/>
    <d v="2023-04-18T16:05:0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56"/>
    <d v="2023-04-18T12:30:48"/>
    <n v="997"/>
    <m/>
    <n v="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4"/>
    <d v="2023-04-18T12:3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3"/>
    <d v="2023-04-18T15:17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6"/>
    <d v="2023-04-18T15:17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125"/>
    <d v="2023-04-18T15:1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9"/>
    <d v="2023-04-18T15:17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31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24"/>
    <d v="2023-04-18T15:1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34"/>
    <d v="2023-04-18T15:17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35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91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3"/>
    <d v="2023-05-15T16:30:29"/>
    <n v="436"/>
    <n v="436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83"/>
    <d v="2023-05-15T16:30:2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01"/>
    <d v="2023-05-15T16:30:29"/>
    <n v="231"/>
    <n v="231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16"/>
    <d v="2023-05-15T16:30:29"/>
    <n v="928"/>
    <n v="9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84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5"/>
    <d v="2023-05-15T16:30:29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6"/>
    <d v="2023-05-15T16:30:29"/>
    <n v="334"/>
    <n v="3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85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25"/>
    <d v="2023-05-15T16:30:2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32"/>
    <d v="2023-05-15T16:30:2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84"/>
    <d v="2023-05-15T16:30:29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86"/>
    <d v="2023-05-15T16:30:29"/>
    <n v="34"/>
    <n v="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9"/>
    <d v="2023-05-15T16:30:29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19"/>
    <d v="2023-04-18T16:05:0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23"/>
    <d v="2023-04-18T16:0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"/>
    <d v="2023-04-18T16:05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6"/>
    <d v="2023-04-18T16:05:0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7"/>
    <d v="2023-04-18T16:05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84"/>
    <d v="2023-04-18T16:05:0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85"/>
    <d v="2023-04-18T16:05:03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8"/>
    <d v="2023-04-18T16:05:0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9"/>
    <d v="2023-04-18T16:05:0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0"/>
    <d v="2023-04-18T16:05:03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2"/>
    <d v="2023-04-18T16:05:03"/>
    <n v="54"/>
    <n v="1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9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53"/>
    <d v="2023-04-18T16:0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24"/>
    <d v="2023-04-18T16:06:10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34"/>
    <d v="2023-04-18T16:06:1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88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35"/>
    <d v="2023-04-18T16:06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50"/>
    <d v="2023-04-18T16:06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51"/>
    <d v="2023-04-18T16:0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36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38"/>
    <d v="2023-04-18T16:06:1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54"/>
    <d v="2023-04-18T16:0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92"/>
    <d v="2023-04-18T16:06:10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55"/>
    <d v="2023-04-18T16:06:1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56"/>
    <d v="2023-04-18T16:06:10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0"/>
    <d v="2023-05-15T16:30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28"/>
    <d v="2023-05-15T16:30:29"/>
    <n v="23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45"/>
    <d v="2023-05-15T16:30:29"/>
    <n v="402"/>
    <n v="205"/>
    <n v="12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16"/>
    <d v="2023-05-15T16:30:47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154"/>
    <d v="2023-05-15T16:30:4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181"/>
    <d v="2023-05-15T16:30:4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82"/>
    <d v="2023-05-15T16:30:4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20"/>
    <d v="2023-05-15T16:30:47"/>
    <n v="484"/>
    <n v="484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21"/>
    <d v="2023-05-15T16:30:47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83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23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3"/>
    <d v="2023-05-15T16:30:47"/>
    <n v="778"/>
    <n v="778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9"/>
    <d v="2023-05-15T16:30:4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3"/>
    <x v="4"/>
    <x v="93"/>
    <x v="128"/>
    <d v="2023-05-15T16:30:47"/>
    <n v="9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13"/>
    <d v="2023-05-15T16:31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78"/>
    <d v="2023-05-15T16:31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16"/>
    <d v="2023-05-15T16:31:1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19"/>
    <d v="2023-05-15T16:31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20"/>
    <d v="2023-05-15T16:31:1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43"/>
    <d v="2023-05-15T16:31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44"/>
    <d v="2023-05-15T16:31:11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82"/>
    <d v="2023-05-15T16:29:1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0"/>
    <d v="2023-05-15T16:29:12"/>
    <n v="1058"/>
    <n v="1058"/>
    <m/>
    <m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1"/>
    <d v="2023-05-15T16:29:12"/>
    <n v="739"/>
    <n v="739"/>
    <m/>
    <m/>
    <n v="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58"/>
    <d v="2023-04-18T16:06:1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59"/>
    <d v="2023-04-18T16:0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95"/>
    <d v="2023-04-18T16:06:1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60"/>
    <d v="2023-04-18T16:06:1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61"/>
    <d v="2023-04-18T16:06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61"/>
    <d v="2023-04-18T16:06:1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62"/>
    <d v="2023-04-18T16:06:1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63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64"/>
    <d v="2023-04-18T16:0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68"/>
    <d v="2023-04-18T16:06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02"/>
    <d v="2023-04-18T16:06:1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97"/>
    <d v="2023-05-15T17:03:40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98"/>
    <d v="2023-05-15T17:03:40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0"/>
    <d v="2023-05-15T17:07:3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1"/>
    <d v="2023-05-15T17:07:3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4"/>
    <d v="2023-05-15T17:07:36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2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4"/>
    <d v="2023-05-15T17:07:3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88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5"/>
    <d v="2023-05-15T17:07:36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0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6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1"/>
    <d v="2023-05-15T17:07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7"/>
    <d v="2023-05-15T17:07:3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8"/>
    <d v="2023-05-15T17:07:3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83"/>
    <d v="2023-05-15T16:29:12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2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3"/>
    <d v="2023-05-15T16:29:1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44"/>
    <d v="2023-05-15T16:29:12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3"/>
    <d v="2023-05-15T16:29:12"/>
    <n v="1532"/>
    <n v="1532"/>
    <m/>
    <m/>
    <n v="1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83"/>
    <d v="2023-05-15T16:29:12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01"/>
    <d v="2023-05-15T16:29:12"/>
    <n v="386"/>
    <n v="386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16"/>
    <d v="2023-05-15T16:29:12"/>
    <n v="661"/>
    <n v="6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84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5"/>
    <d v="2023-05-15T16:29:12"/>
    <n v="206"/>
    <n v="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6"/>
    <d v="2023-05-15T16:29:12"/>
    <n v="444"/>
    <n v="4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85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25"/>
    <d v="2023-05-15T16:29:1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32"/>
    <d v="2023-05-15T16:29:12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84"/>
    <d v="2023-05-15T16:29:12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86"/>
    <d v="2023-05-15T16:29:12"/>
    <n v="42"/>
    <n v="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9"/>
    <d v="2023-05-15T16:29:12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0"/>
    <d v="2023-05-15T16:29:1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28"/>
    <d v="2023-05-15T16:29:12"/>
    <n v="43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45"/>
    <d v="2023-05-15T16:29:12"/>
    <n v="693"/>
    <n v="342"/>
    <n v="26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97"/>
    <d v="2023-05-15T16:29:31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200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77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3"/>
    <d v="2023-05-15T16:29:31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2"/>
    <d v="2023-05-15T17:07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3"/>
    <d v="2023-05-15T17:07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4"/>
    <d v="2023-05-15T17:07:36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1"/>
    <d v="2023-05-15T17:07:3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2"/>
    <d v="2023-05-15T17:07:36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2"/>
    <d v="2023-05-15T17:07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42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6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02"/>
    <d v="2023-05-15T17:07:36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71"/>
    <d v="2023-05-15T17:07:3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03"/>
    <d v="2023-05-15T17:0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04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72"/>
    <d v="2023-05-15T17:07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73"/>
    <d v="2023-05-15T17:07:3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38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75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06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07"/>
    <d v="2023-05-15T17:07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08"/>
    <d v="2023-05-15T17:07:3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42"/>
    <d v="2023-05-15T17:0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3"/>
    <d v="2023-05-15T17:07:36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26"/>
    <d v="2023-05-15T17:07:36"/>
    <n v="343"/>
    <m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04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59"/>
    <d v="2023-05-15T17:07:36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46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79"/>
    <d v="2023-05-15T16:29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79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4"/>
    <d v="2023-05-15T16:29:3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80"/>
    <d v="2023-05-15T16:29:3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27"/>
    <d v="2023-05-15T16:29:31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6"/>
    <d v="2023-05-15T16:29:31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9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54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82"/>
    <d v="2023-05-15T16:29:31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20"/>
    <d v="2023-05-15T16:29:31"/>
    <n v="1245"/>
    <n v="1245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21"/>
    <d v="2023-05-15T16:29:31"/>
    <n v="858"/>
    <n v="858"/>
    <m/>
    <m/>
    <n v="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83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23"/>
    <d v="2023-05-15T16:29:3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3"/>
    <d v="2023-05-15T16:29:31"/>
    <n v="272"/>
    <n v="272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83"/>
    <d v="2023-05-15T16:29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201"/>
    <d v="2023-05-15T16:29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46"/>
    <d v="2023-05-15T16:29:31"/>
    <n v="176"/>
    <n v="1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202"/>
    <d v="2023-05-15T16:29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84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5"/>
    <d v="2023-05-15T16:29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6"/>
    <d v="2023-05-15T16:29:31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85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25"/>
    <d v="2023-05-15T16:29:3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84"/>
    <d v="2023-05-15T16:29:3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80"/>
    <d v="2023-05-15T17:0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5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40"/>
    <d v="2023-04-18T16:06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07"/>
    <d v="2023-04-18T16:06:59"/>
    <n v="57"/>
    <n v="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2"/>
    <d v="2023-04-18T16:06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3"/>
    <d v="2023-04-18T16:06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30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0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61"/>
    <d v="2023-05-15T17:03:40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62"/>
    <d v="2023-05-15T17:03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1"/>
    <d v="2023-04-18T16:05:3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4"/>
    <d v="2023-04-18T16:05:39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2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52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4"/>
    <d v="2023-04-18T16:05:39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5"/>
    <d v="2023-04-18T16:05:39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0"/>
    <d v="2023-04-18T16:0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0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6"/>
    <d v="2023-04-18T16:0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1"/>
    <d v="2023-04-18T16:0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7"/>
    <d v="2023-04-18T16:0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8"/>
    <d v="2023-04-18T16:05:3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2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3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4"/>
    <d v="2023-04-18T16:05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86"/>
    <d v="2023-05-15T16:29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9"/>
    <d v="2023-05-15T16:29:31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0"/>
    <d v="2023-05-15T16:29:3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29"/>
    <d v="2023-05-15T16:29:3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145"/>
    <d v="2023-05-15T16:29:31"/>
    <n v="8"/>
    <n v="0"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6"/>
    <x v="0"/>
    <x v="66"/>
    <x v="86"/>
    <d v="2023-05-15T16:29:31"/>
    <n v="369"/>
    <n v="25"/>
    <n v="30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3"/>
    <d v="2023-05-15T16:29:50"/>
    <n v="58"/>
    <n v="58"/>
    <m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26"/>
    <d v="2023-05-15T16:29:50"/>
    <n v="20"/>
    <n v="2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79"/>
    <d v="2023-05-15T16:29:5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4"/>
    <d v="2023-05-15T16:29:5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6"/>
    <d v="2023-05-15T16:29:50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8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9"/>
    <d v="2023-05-15T16:29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54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51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82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20"/>
    <d v="2023-05-15T16:29:50"/>
    <n v="51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21"/>
    <d v="2023-05-15T16:29:5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83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23"/>
    <d v="2023-05-15T16:29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5"/>
    <d v="2023-05-15T16:29:50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6"/>
    <d v="2023-05-15T16:29:50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25"/>
    <d v="2023-05-15T16:29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9"/>
    <d v="2023-05-15T16:29:50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47"/>
    <d v="2023-05-15T16:29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2"/>
    <x v="2"/>
    <x v="152"/>
    <x v="10"/>
    <d v="2023-05-15T16:29:5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301"/>
    <d v="2023-05-15T16:30:1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3"/>
    <d v="2023-05-15T16:30:11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27"/>
    <d v="2023-05-15T16:30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81"/>
    <d v="2023-05-15T16:30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6"/>
    <d v="2023-05-15T16:30:1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9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82"/>
    <d v="2023-05-15T16:30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20"/>
    <d v="2023-05-15T16:30:11"/>
    <n v="416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21"/>
    <d v="2023-05-15T16:30:11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83"/>
    <d v="2023-05-15T16:30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23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3"/>
    <d v="2023-05-15T16:30:11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46"/>
    <d v="2023-05-15T16:30:1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6"/>
    <d v="2023-05-15T16:30:11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84"/>
    <d v="2023-05-15T16:30:11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200"/>
    <d v="2023-04-18T15:28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79"/>
    <d v="2023-04-18T15:28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180"/>
    <d v="2023-04-18T15:28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80"/>
    <d v="2023-04-18T15:28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16"/>
    <d v="2023-04-18T15:28:0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20"/>
    <d v="2023-04-18T15:28:06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21"/>
    <d v="2023-04-18T15:28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44"/>
    <d v="2023-04-18T15:28:0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202"/>
    <d v="2023-04-18T15:28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5"/>
    <d v="2023-04-18T15:28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8"/>
    <d v="2023-04-19T17:20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52"/>
    <d v="2023-04-19T17:2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54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31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97"/>
    <d v="2023-04-19T15:03:37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98"/>
    <d v="2023-04-19T15:03:37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61"/>
    <d v="2023-04-19T15:03:37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62"/>
    <d v="2023-04-19T15:03:3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63"/>
    <d v="2023-04-19T15:03:3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64"/>
    <d v="2023-04-19T15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42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02"/>
    <d v="2023-04-19T15:03:3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71"/>
    <d v="2023-04-19T15:03:3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03"/>
    <d v="2023-04-19T15:03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04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36"/>
    <d v="2023-04-19T15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72"/>
    <d v="2023-04-19T15:03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73"/>
    <d v="2023-04-19T15:03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38"/>
    <d v="2023-04-19T15:0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75"/>
    <d v="2023-04-19T15:03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06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40"/>
    <d v="2023-04-19T15:03:3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08"/>
    <d v="2023-04-19T15:03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43"/>
    <d v="2023-04-19T15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3"/>
    <d v="2023-04-19T15:03:37"/>
    <n v="280"/>
    <m/>
    <n v="280"/>
    <m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04"/>
    <d v="2023-04-19T15:03:3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59"/>
    <d v="2023-04-19T15:03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5"/>
    <d v="2023-04-19T15:03:37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6"/>
    <d v="2023-04-19T15:03:37"/>
    <n v="448"/>
    <m/>
    <n v="448"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8"/>
    <d v="2023-04-19T15:03:37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47"/>
    <d v="2023-04-19T15:03:3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9"/>
    <d v="2023-04-19T15:03:37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82"/>
    <d v="2023-04-19T15:03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0"/>
    <d v="2023-04-19T15:03:37"/>
    <n v="547"/>
    <m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1"/>
    <d v="2023-04-19T15:03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2"/>
    <d v="2023-04-19T15:03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3"/>
    <d v="2023-04-19T15:03:3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43"/>
    <d v="2023-04-19T15:03:3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44"/>
    <d v="2023-04-19T15:03:37"/>
    <n v="770"/>
    <m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0"/>
    <d v="2023-04-19T15:03:37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"/>
    <d v="2023-04-19T15:03:3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"/>
    <d v="2023-04-19T15:03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3"/>
    <d v="2023-04-19T15:03:37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19"/>
    <d v="2023-04-19T15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22"/>
    <d v="2023-04-19T15:03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"/>
    <d v="2023-04-19T15:03:3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6"/>
    <d v="2023-04-19T15:03:37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7"/>
    <d v="2023-04-19T15:03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8"/>
    <d v="2023-04-19T15:03:3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9"/>
    <d v="2023-04-19T15:03:37"/>
    <n v="448"/>
    <n v="0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47"/>
    <d v="2023-04-19T15:03:37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0"/>
    <d v="2023-04-19T15:03:37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48"/>
    <d v="2023-04-19T15:03:3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92"/>
    <d v="2023-04-19T17:20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55"/>
    <d v="2023-04-19T17:20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37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94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35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58"/>
    <d v="2023-04-19T17:20:0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59"/>
    <d v="2023-04-19T17:2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95"/>
    <d v="2023-04-19T17:20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8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60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97"/>
    <d v="2023-04-19T17:2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98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61"/>
    <d v="2023-04-19T17:20:0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62"/>
    <d v="2023-04-19T17:20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63"/>
    <d v="2023-04-19T17:20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64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42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02"/>
    <d v="2023-04-19T17:20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71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03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72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73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38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39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75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2"/>
    <d v="2023-04-19T15:03:37"/>
    <n v="76"/>
    <n v="1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9"/>
    <d v="2023-04-19T15:03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1"/>
    <d v="2023-04-19T15:03:5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4"/>
    <d v="2023-04-19T15:03:53"/>
    <n v="0"/>
    <m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2"/>
    <d v="2023-04-19T15:03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4"/>
    <d v="2023-04-19T15:03:53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88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5"/>
    <d v="2023-04-19T15:03:53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90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6"/>
    <d v="2023-04-19T15:03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7"/>
    <d v="2023-04-19T15:03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8"/>
    <d v="2023-04-19T15:03:53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2"/>
    <d v="2023-04-19T15:03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3"/>
    <d v="2023-04-19T15:03:5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4"/>
    <d v="2023-04-19T15:03:5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92"/>
    <d v="2023-04-19T15:03:53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32"/>
    <d v="2023-04-19T15:03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33"/>
    <d v="2023-04-19T15:03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34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5"/>
    <d v="2023-04-19T15:03:5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6"/>
    <d v="2023-04-19T15:03:53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37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94"/>
    <d v="2023-04-19T15:03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35"/>
    <d v="2023-04-19T15:0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8"/>
    <d v="2023-04-19T15:03:53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3"/>
    <d v="2023-04-19T17:20:03"/>
    <n v="28"/>
    <m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5"/>
    <d v="2023-04-19T17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6"/>
    <d v="2023-04-19T17:20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0"/>
    <d v="2023-04-19T17:20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44"/>
    <d v="2023-04-19T17:20:0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0"/>
    <d v="2023-04-19T17:20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"/>
    <d v="2023-04-19T17:20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"/>
    <d v="2023-04-19T17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"/>
    <d v="2023-04-19T17:20:0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6"/>
    <d v="2023-04-19T17:20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7"/>
    <d v="2023-04-19T17:20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9"/>
    <d v="2023-04-19T17:20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9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0"/>
    <d v="2023-04-19T17:20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0"/>
    <d v="2023-04-19T17:20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1"/>
    <d v="2023-04-19T17:20:35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4"/>
    <d v="2023-04-19T17:20:35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2"/>
    <d v="2023-04-19T17:20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6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4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5"/>
    <d v="2023-04-19T17:20:35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6"/>
    <d v="2023-04-19T17:20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7"/>
    <d v="2023-04-19T17:2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8"/>
    <d v="2023-04-19T17:20:3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9"/>
    <d v="2023-04-19T15:03:53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95"/>
    <d v="2023-04-19T15:03:53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8"/>
    <d v="2023-04-19T15:03:5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60"/>
    <d v="2023-04-19T15:03:5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97"/>
    <d v="2023-04-19T15:03:5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61"/>
    <d v="2023-04-19T15:03:53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62"/>
    <d v="2023-04-19T15:03:53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63"/>
    <d v="2023-04-19T15:03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64"/>
    <d v="2023-04-19T15:03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40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42"/>
    <d v="2023-04-19T15:03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36"/>
    <d v="2023-04-19T15:0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02"/>
    <d v="2023-04-19T15:03:5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71"/>
    <d v="2023-04-19T15:03:53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03"/>
    <d v="2023-04-19T15:03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04"/>
    <d v="2023-04-19T15:0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36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72"/>
    <d v="2023-04-19T15:03:5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38"/>
    <d v="2023-04-19T15:03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39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75"/>
    <d v="2023-04-19T15:03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06"/>
    <d v="2023-04-19T15:03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07"/>
    <d v="2023-04-19T15:03:5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41"/>
    <d v="2023-04-19T15:03:5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08"/>
    <d v="2023-04-19T15:03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77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42"/>
    <d v="2023-04-19T15:03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43"/>
    <d v="2023-04-19T15:03:5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10"/>
    <d v="2023-04-19T15:03:5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3"/>
    <d v="2023-04-19T15:03:53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78"/>
    <d v="2023-04-19T15:03:53"/>
    <n v="248"/>
    <m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04"/>
    <d v="2023-04-19T15:03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59"/>
    <d v="2023-04-19T15:03:5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02"/>
    <d v="2023-04-19T15:03:53"/>
    <m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03"/>
    <d v="2023-04-19T15:03:5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04"/>
    <d v="2023-04-19T15:03:53"/>
    <m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80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5"/>
    <d v="2023-04-19T15:03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6"/>
    <d v="2023-04-19T15:03:53"/>
    <n v="375"/>
    <m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7"/>
    <d v="2023-04-19T15:03:5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8"/>
    <d v="2023-04-19T15:03:5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47"/>
    <d v="2023-04-19T15:03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9"/>
    <d v="2023-04-19T15:03:5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50"/>
    <d v="2023-04-19T15:03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0"/>
    <d v="2023-04-19T15:03:53"/>
    <n v="1313"/>
    <m/>
    <n v="1313"/>
    <m/>
    <n v="1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43"/>
    <d v="2023-04-19T15:03:5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44"/>
    <d v="2023-04-19T15:03:53"/>
    <n v="1361"/>
    <m/>
    <n v="1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0"/>
    <d v="2023-04-19T15:03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46"/>
    <d v="2023-04-19T15:03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2"/>
    <d v="2023-04-19T17:20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3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4"/>
    <d v="2023-04-19T17:20:35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1"/>
    <d v="2023-04-19T17:20:3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92"/>
    <d v="2023-04-19T17:20:35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2"/>
    <d v="2023-04-19T17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3"/>
    <d v="2023-04-19T17:20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4"/>
    <d v="2023-04-19T17:20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5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6"/>
    <d v="2023-04-19T17:20:35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94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5"/>
    <d v="2023-04-19T17:20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8"/>
    <d v="2023-04-19T17:20:35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9"/>
    <d v="2023-04-19T17:20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95"/>
    <d v="2023-04-19T17:20:35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8"/>
    <d v="2023-04-19T17:20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60"/>
    <d v="2023-04-19T17:20:3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97"/>
    <d v="2023-04-19T17:20:3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98"/>
    <d v="2023-04-19T17:20:35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61"/>
    <d v="2023-04-19T17:20:3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62"/>
    <d v="2023-04-19T17:20:3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63"/>
    <d v="2023-04-19T17:20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64"/>
    <d v="2023-04-19T17:20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42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6"/>
    <d v="2023-04-19T17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"/>
    <d v="2023-04-19T15:03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2"/>
    <d v="2023-04-19T15:03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3"/>
    <d v="2023-04-19T15:03:53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11"/>
    <d v="2023-04-19T15:03:53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16"/>
    <d v="2023-04-19T15:03:53"/>
    <n v="96"/>
    <n v="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20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5"/>
    <d v="2023-04-19T15:03:53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24"/>
    <d v="2023-04-19T15:03:5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6"/>
    <d v="2023-04-19T15:03:53"/>
    <n v="540"/>
    <n v="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25"/>
    <d v="2023-04-19T15:03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7"/>
    <d v="2023-04-19T15:03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8"/>
    <d v="2023-04-19T15:03:5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9"/>
    <d v="2023-04-19T15:03:53"/>
    <n v="375"/>
    <n v="0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47"/>
    <d v="2023-04-19T15:03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0"/>
    <d v="2023-04-19T15:03:5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60"/>
    <d v="2023-04-19T15:03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48"/>
    <d v="2023-04-19T15:03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1"/>
    <d v="2023-04-19T15:03:53"/>
    <n v="1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"/>
    <x v="2"/>
    <x v="5"/>
    <x v="12"/>
    <d v="2023-04-19T15:03:53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31"/>
    <d v="2023-04-20T17:10:2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4"/>
    <d v="2023-04-20T17:10:29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2"/>
    <d v="2023-04-19T17:29:18"/>
    <n v="29"/>
    <n v="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189"/>
    <d v="2023-04-19T17:29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1"/>
    <d v="2023-05-15T17:04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24"/>
    <d v="2023-05-15T17:04:0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2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16"/>
    <d v="2023-04-19T17:29:36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18"/>
    <d v="2023-04-19T17:29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154"/>
    <d v="2023-04-19T17:2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151"/>
    <d v="2023-04-19T17:29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82"/>
    <d v="2023-04-19T17:2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20"/>
    <d v="2023-04-19T17:29:36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21"/>
    <d v="2023-04-19T17:29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43"/>
    <d v="2023-04-19T17:29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146"/>
    <d v="2023-04-19T17:2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3"/>
    <d v="2023-04-19T17:29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4"/>
    <d v="2023-04-19T17:29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8"/>
    <d v="2023-04-19T17:29:3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9"/>
    <d v="2023-04-19T17:29:3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2"/>
    <x v="0"/>
    <x v="62"/>
    <x v="47"/>
    <d v="2023-04-19T17:29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4"/>
    <d v="2023-05-15T17:04:0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5"/>
    <d v="2023-05-15T17:04:0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35"/>
    <d v="2023-05-15T17:08:15"/>
    <n v="0"/>
    <n v="0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90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37"/>
    <d v="2023-05-15T17:08:15"/>
    <n v="0"/>
    <n v="0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38"/>
    <d v="2023-05-15T17:08:15"/>
    <n v="0"/>
    <n v="0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52"/>
    <d v="2023-05-15T17:08:15"/>
    <n v="0"/>
    <n v="0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54"/>
    <d v="2023-05-15T17:08:15"/>
    <n v="0"/>
    <n v="0"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31"/>
    <d v="2023-05-15T17:08:15"/>
    <n v="0"/>
    <n v="0"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92"/>
    <d v="2023-05-15T17:08:15"/>
    <n v="0"/>
    <n v="0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55"/>
    <d v="2023-05-15T17:08:15"/>
    <n v="0"/>
    <n v="0"/>
    <m/>
    <n v="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94"/>
    <d v="2023-05-15T17:08:15"/>
    <n v="0"/>
    <n v="0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58"/>
    <d v="2023-05-15T17:08:15"/>
    <n v="0"/>
    <n v="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59"/>
    <d v="2023-05-15T17:08:15"/>
    <n v="0"/>
    <n v="0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7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8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97"/>
    <d v="2023-05-15T17:08:15"/>
    <n v="0"/>
    <n v="0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98"/>
    <d v="2023-05-15T17:08:15"/>
    <n v="0"/>
    <n v="0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61"/>
    <d v="2023-05-15T17:08:15"/>
    <n v="0"/>
    <n v="0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62"/>
    <d v="2023-05-15T17:08:15"/>
    <n v="0"/>
    <n v="0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64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42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67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71"/>
    <d v="2023-05-15T17:08:15"/>
    <n v="0"/>
    <n v="0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72"/>
    <d v="2023-05-15T17:08:15"/>
    <n v="0"/>
    <n v="0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39"/>
    <d v="2023-05-15T17:08:15"/>
    <n v="0"/>
    <n v="0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02"/>
    <d v="2023-04-19T17:20:35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0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6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8"/>
    <d v="2023-05-15T17:04:0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2"/>
    <d v="2023-05-15T17:04:0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4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31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92"/>
    <d v="2023-05-15T17:04:0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71"/>
    <d v="2023-04-19T17:20:3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03"/>
    <d v="2023-04-19T17:20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72"/>
    <d v="2023-04-19T17:20:3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73"/>
    <d v="2023-04-19T17:20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38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75"/>
    <d v="2023-04-19T17:2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40"/>
    <d v="2023-04-19T17:20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41"/>
    <d v="2023-04-19T17:20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08"/>
    <d v="2023-04-19T17:20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42"/>
    <d v="2023-04-19T17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42"/>
    <d v="2023-04-19T17:20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09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43"/>
    <d v="2023-04-19T17:20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3"/>
    <d v="2023-04-19T17:20:35"/>
    <n v="75"/>
    <m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04"/>
    <d v="2023-04-19T17:20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59"/>
    <d v="2023-04-19T17:20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05"/>
    <d v="2023-04-19T17:20:35"/>
    <n v="11"/>
    <m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40"/>
    <d v="2023-04-19T17:20:35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6"/>
    <d v="2023-04-19T17:20:3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9"/>
    <d v="2023-04-19T17:20:35"/>
    <n v="238"/>
    <m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50"/>
    <d v="2023-04-19T17:20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0"/>
    <d v="2023-04-19T17:20:35"/>
    <n v="342"/>
    <m/>
    <n v="342"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23"/>
    <d v="2023-04-19T17:20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5"/>
    <d v="2023-05-15T17:04:04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75"/>
    <d v="2023-05-15T17:08:15"/>
    <n v="0"/>
    <n v="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69"/>
    <d v="2023-05-15T17:08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75"/>
    <d v="2023-05-15T17:08:1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10"/>
    <d v="2023-05-15T17:08:15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3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78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6"/>
    <d v="2023-05-15T17:08:15"/>
    <n v="177"/>
    <n v="0"/>
    <n v="177"/>
    <n v="0"/>
    <n v="1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9"/>
    <d v="2023-05-15T17:08:15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0"/>
    <d v="2023-05-15T17:08:15"/>
    <n v="180"/>
    <n v="0"/>
    <n v="180"/>
    <n v="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3"/>
    <d v="2023-05-15T17:08:15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43"/>
    <d v="2023-05-15T17:08:15"/>
    <n v="222"/>
    <n v="0"/>
    <n v="222"/>
    <n v="0"/>
    <n v="2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"/>
    <d v="2023-05-15T17:08:15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"/>
    <d v="2023-05-15T17:08:15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24"/>
    <d v="2023-05-15T17:08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6"/>
    <d v="2023-05-15T17:08:15"/>
    <n v="304"/>
    <n v="0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8"/>
    <d v="2023-05-15T17:08:1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9"/>
    <d v="2023-05-15T17:08:15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0"/>
    <d v="2023-05-15T17:08:15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2"/>
    <d v="2023-05-15T17:08:15"/>
    <n v="33"/>
    <n v="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30"/>
    <d v="2023-05-15T17:08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0"/>
    <d v="2023-05-15T17:08:3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1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24"/>
    <d v="2023-05-15T17:08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2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4"/>
    <d v="2023-05-15T17:08:3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5"/>
    <d v="2023-05-15T17:08:3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6"/>
    <d v="2023-05-15T17:08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7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8"/>
    <d v="2023-05-15T17:08:3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52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54"/>
    <d v="2023-05-15T17:08:3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31"/>
    <d v="2023-05-15T17:08:3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92"/>
    <d v="2023-05-15T17:08:3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55"/>
    <d v="2023-05-15T17:08:3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56"/>
    <d v="2023-05-15T17:08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94"/>
    <d v="2023-05-15T17:08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35"/>
    <d v="2023-05-15T17:08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59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95"/>
    <d v="2023-05-15T17:08:3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28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9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0"/>
    <d v="2023-04-19T16:24:57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0"/>
    <d v="2023-04-19T16:24:57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1"/>
    <d v="2023-04-19T16:24:57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4"/>
    <d v="2023-04-19T16:24:57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2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52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90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4"/>
    <d v="2023-04-19T16:24:5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88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5"/>
    <d v="2023-04-19T16:24:57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90"/>
    <d v="2023-04-19T16:2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6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7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8"/>
    <d v="2023-04-19T16:24:57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2"/>
    <d v="2023-04-19T16:24:5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3"/>
    <d v="2023-04-19T16:24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4"/>
    <d v="2023-04-19T16:24:57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1"/>
    <d v="2023-04-19T16:24:5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92"/>
    <d v="2023-04-19T16:24:57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2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3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4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5"/>
    <d v="2023-04-19T16:24:5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6"/>
    <d v="2023-04-19T16:24:5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37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94"/>
    <d v="2023-04-19T16:24:5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7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5"/>
    <d v="2023-04-19T16:24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8"/>
    <d v="2023-04-19T16:24:57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59"/>
    <d v="2023-04-19T16:24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95"/>
    <d v="2023-04-19T16:24:57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8"/>
    <d v="2023-04-19T16:24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29"/>
    <d v="2023-04-20T14:1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30"/>
    <d v="2023-04-20T14:10:1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0"/>
    <d v="2023-04-20T14:10:1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1"/>
    <d v="2023-04-20T14:10:11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24"/>
    <d v="2023-04-20T14:10:11"/>
    <n v="851"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2"/>
    <d v="2023-04-20T14:10:11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87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4"/>
    <d v="2023-04-20T14:10:11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88"/>
    <d v="2023-04-20T14:10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89"/>
    <d v="2023-04-20T14:10:11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5"/>
    <d v="2023-04-20T14:10:11"/>
    <n v="975"/>
    <m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0"/>
    <d v="2023-04-20T14:10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6"/>
    <d v="2023-04-20T14:10:11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1"/>
    <d v="2023-04-20T14:10:11"/>
    <n v="851"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8"/>
    <d v="2023-04-20T14:10:11"/>
    <n v="584"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92"/>
    <d v="2023-04-20T14:1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52"/>
    <d v="2023-04-20T14:1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54"/>
    <d v="2023-04-20T14:10:1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2"/>
    <d v="2023-04-20T14:10:11"/>
    <n v="852"/>
    <m/>
    <n v="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3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55"/>
    <d v="2023-04-20T14:10:11"/>
    <n v="637"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5"/>
    <d v="2023-05-15T15:31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6"/>
    <d v="2023-05-15T15:31:50"/>
    <n v="488"/>
    <m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7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8"/>
    <d v="2023-05-15T15:31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47"/>
    <d v="2023-05-15T15:31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92"/>
    <d v="2023-04-19T16:55:35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32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55"/>
    <d v="2023-04-19T16:55:35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56"/>
    <d v="2023-04-20T14:10:11"/>
    <n v="1031"/>
    <m/>
    <n v="1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4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58"/>
    <d v="2023-04-20T14:10:11"/>
    <n v="1112"/>
    <m/>
    <n v="1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59"/>
    <d v="2023-04-20T14:10:11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60"/>
    <d v="2023-04-19T16:24:5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97"/>
    <d v="2023-04-19T16:24:57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98"/>
    <d v="2023-04-19T16:24:57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61"/>
    <d v="2023-04-19T16:24:57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62"/>
    <d v="2023-04-19T16:24:5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63"/>
    <d v="2023-04-19T16:24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64"/>
    <d v="2023-04-19T16:24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42"/>
    <d v="2023-04-19T16:24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6"/>
    <d v="2023-04-19T16:2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02"/>
    <d v="2023-04-19T16:24:5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71"/>
    <d v="2023-04-19T16:24:5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130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31"/>
    <d v="2023-04-20T17:1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24"/>
    <d v="2023-04-20T17:11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26"/>
    <d v="2023-04-20T17:11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197"/>
    <d v="2023-04-20T17:11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38"/>
    <d v="2023-04-20T17:11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92"/>
    <d v="2023-04-20T17:11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55"/>
    <d v="2023-04-20T17:11:0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56"/>
    <d v="2023-04-20T17:11:0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58"/>
    <d v="2023-04-20T17:11:0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59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95"/>
    <d v="2023-04-20T17:11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60"/>
    <d v="2023-04-20T17:1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61"/>
    <d v="2023-04-20T17:11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5"/>
    <d v="2023-04-20T14:10:11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6"/>
    <d v="2023-04-20T14:1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28"/>
    <d v="2023-04-20T14:10:1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60"/>
    <d v="2023-04-20T14:10:11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7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8"/>
    <d v="2023-04-20T14:1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61"/>
    <d v="2023-04-20T14:10:11"/>
    <n v="755"/>
    <m/>
    <n v="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62"/>
    <d v="2023-04-20T14:10:11"/>
    <n v="351"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9"/>
    <d v="2023-04-20T14:10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0"/>
    <d v="2023-04-20T14:10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63"/>
    <d v="2023-04-20T14:10:11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64"/>
    <d v="2023-04-20T14:1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1"/>
    <d v="2023-04-20T14:1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2"/>
    <d v="2023-04-20T14:10:11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70"/>
    <d v="2023-04-20T14:10:11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3"/>
    <d v="2023-04-20T14:10:1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4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72"/>
    <d v="2023-04-20T14:10:1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5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75"/>
    <d v="2023-04-20T14:10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6"/>
    <d v="2023-04-20T14:10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8"/>
    <d v="2023-04-20T14:10:1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77"/>
    <d v="2023-04-20T14:10:1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9"/>
    <d v="2023-04-20T14:10:1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0"/>
    <d v="2023-04-20T14:1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43"/>
    <d v="2023-04-19T17:20:3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44"/>
    <d v="2023-04-19T17:20:35"/>
    <n v="569"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0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"/>
    <d v="2023-04-19T17:20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3"/>
    <d v="2023-04-19T17:20:3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17"/>
    <d v="2023-04-19T17:20:3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19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22"/>
    <d v="2023-04-19T17:20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23"/>
    <d v="2023-04-19T17:20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5"/>
    <d v="2023-04-19T17:20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6"/>
    <d v="2023-04-19T17:20:35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84"/>
    <d v="2023-04-19T17:20:3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85"/>
    <d v="2023-04-19T17:20:35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8"/>
    <d v="2023-04-19T17:20:35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9"/>
    <d v="2023-04-19T17:20:35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0"/>
    <d v="2023-04-19T17:20:35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0"/>
    <x v="2"/>
    <x v="130"/>
    <x v="12"/>
    <d v="2023-04-19T17:20:35"/>
    <n v="44"/>
    <n v="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9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30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0"/>
    <d v="2023-04-19T17:2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1"/>
    <d v="2023-04-19T17:21:02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4"/>
    <d v="2023-04-19T17:21:02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2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4"/>
    <d v="2023-04-19T17:21:0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63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64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102"/>
    <d v="2023-04-20T17:1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72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141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233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13"/>
    <d v="2023-04-20T17:11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78"/>
    <d v="2023-04-20T17:11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16"/>
    <d v="2023-04-20T17:11:0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18"/>
    <d v="2023-04-20T17:11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20"/>
    <d v="2023-04-20T17:11:0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21"/>
    <d v="2023-04-20T17:11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44"/>
    <d v="2023-04-20T17:11:03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3"/>
    <d v="2023-04-20T17:11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6"/>
    <d v="2023-04-20T17:11:0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9"/>
    <d v="2023-04-20T17:11:0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2"/>
    <x v="7"/>
    <x v="102"/>
    <x v="47"/>
    <d v="2023-04-20T17:11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130"/>
    <d v="2023-04-20T17:11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24"/>
    <d v="2023-04-20T17:11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26"/>
    <d v="2023-04-20T17:11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197"/>
    <d v="2023-04-20T17:11:2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38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92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55"/>
    <d v="2023-04-20T17:11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56"/>
    <d v="2023-04-20T17:11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58"/>
    <d v="2023-04-20T17:11:2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95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61"/>
    <d v="2023-04-20T17:11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102"/>
    <d v="2023-04-20T17:11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73"/>
    <d v="2023-04-20T17:11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78"/>
    <d v="2023-04-20T17:11:2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16"/>
    <d v="2023-04-20T17:11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82"/>
    <d v="2023-04-20T17:1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20"/>
    <d v="2023-04-20T17:11:2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34"/>
    <d v="2023-04-20T17:10:2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6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50"/>
    <d v="2023-04-20T17:10:2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51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38"/>
    <d v="2023-04-20T17:10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54"/>
    <d v="2023-04-20T17:10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92"/>
    <d v="2023-04-20T17:10:2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55"/>
    <d v="2023-04-20T17:10:2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94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35"/>
    <d v="2023-05-15T17:04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03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72"/>
    <d v="2023-04-19T16:24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8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9"/>
    <d v="2023-05-15T17:04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95"/>
    <d v="2023-05-15T17:04:0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28"/>
    <d v="2023-05-15T17:04:0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60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97"/>
    <d v="2023-05-15T17:04:0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73"/>
    <d v="2023-04-19T16:24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38"/>
    <d v="2023-04-19T16:24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75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40"/>
    <d v="2023-04-19T16:24:5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41"/>
    <d v="2023-04-19T16:24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08"/>
    <d v="2023-04-19T16:24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42"/>
    <d v="2023-04-19T16:24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3"/>
    <d v="2023-04-19T16:24:57"/>
    <n v="63"/>
    <n v="0"/>
    <n v="63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26"/>
    <d v="2023-04-19T16:24:5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78"/>
    <d v="2023-04-19T16:24:5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79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80"/>
    <d v="2023-04-19T16:24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18"/>
    <d v="2023-04-19T16:24:5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05"/>
    <d v="2023-04-19T16:24:5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40"/>
    <d v="2023-04-19T16:24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08"/>
    <d v="2023-04-19T16:24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41"/>
    <d v="2023-04-19T16:24:57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12"/>
    <d v="2023-04-19T16:24:57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07"/>
    <d v="2023-04-19T16:24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6"/>
    <d v="2023-04-19T16:24:57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9"/>
    <d v="2023-04-19T16:24:57"/>
    <n v="521"/>
    <m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54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3"/>
    <d v="2023-04-20T14:10:11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78"/>
    <d v="2023-04-20T14:10:11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4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5"/>
    <d v="2023-04-20T14:10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6"/>
    <d v="2023-04-20T14:10:1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8"/>
    <d v="2023-04-20T14:10:1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9"/>
    <d v="2023-04-20T14:10:11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20"/>
    <d v="2023-04-20T14:10:1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83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44"/>
    <d v="2023-04-18T15:49:1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0"/>
    <d v="2023-04-18T15:4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3"/>
    <d v="2023-04-18T15:49:16"/>
    <n v="50"/>
    <m/>
    <n v="50"/>
    <m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46"/>
    <d v="2023-04-18T15:49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6"/>
    <d v="2023-04-18T15:49:1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7"/>
    <d v="2023-04-18T15:49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9"/>
    <d v="2023-04-18T15:49:1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2"/>
    <d v="2023-04-18T15:49:1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4"/>
    <x v="6"/>
    <x v="44"/>
    <x v="44"/>
    <d v="2023-04-18T15:49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4"/>
    <x v="6"/>
    <x v="44"/>
    <x v="12"/>
    <d v="2023-04-18T15:4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13"/>
    <d v="2023-04-18T15:49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16"/>
    <d v="2023-04-18T15:49:5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154"/>
    <d v="2023-04-18T15:4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151"/>
    <d v="2023-04-18T15:4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21"/>
    <d v="2023-04-18T15:49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43"/>
    <d v="2023-04-18T15:4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3"/>
    <d v="2023-04-18T15:49:5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6"/>
    <d v="2023-04-18T15:49:5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8"/>
    <d v="2023-04-18T15:49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9"/>
    <d v="2023-04-18T15:49:5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3"/>
    <x v="9"/>
    <x v="43"/>
    <x v="12"/>
    <d v="2023-04-18T15:49:5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31"/>
    <d v="2023-04-18T15:50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24"/>
    <d v="2023-04-18T15:50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23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44"/>
    <d v="2023-04-20T14:10:11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0"/>
    <d v="2023-04-20T14:10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"/>
    <d v="2023-04-20T14:10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2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3"/>
    <d v="2023-04-20T14:10:1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1"/>
    <d v="2023-04-20T14:10:11"/>
    <n v="9"/>
    <m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45"/>
    <d v="2023-04-20T14:10:11"/>
    <n v="2780"/>
    <n v="0"/>
    <n v="27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2"/>
    <d v="2023-04-20T14:10:11"/>
    <n v="5123"/>
    <n v="0"/>
    <n v="5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3"/>
    <d v="2023-04-20T14:10:11"/>
    <n v="1177"/>
    <n v="0"/>
    <n v="1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4"/>
    <d v="2023-04-20T14:10:11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5"/>
    <d v="2023-04-20T14:10:11"/>
    <n v="402"/>
    <n v="0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4"/>
    <d v="2023-04-20T14:10:1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46"/>
    <d v="2023-04-20T14:10:11"/>
    <n v="1693"/>
    <n v="0"/>
    <n v="1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6"/>
    <d v="2023-04-20T14:10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7"/>
    <d v="2023-04-20T14:10:11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51"/>
    <d v="2023-04-19T16:2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50"/>
    <d v="2023-04-19T16:24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82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0"/>
    <d v="2023-04-19T16:24:57"/>
    <n v="246"/>
    <m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1"/>
    <d v="2023-04-19T16:24:5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83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23"/>
    <d v="2023-04-19T16:24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43"/>
    <d v="2023-04-19T16:24:57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46"/>
    <d v="2023-04-19T16:24:5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3"/>
    <d v="2023-04-19T16:24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6"/>
    <d v="2023-04-19T16:24:57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85"/>
    <d v="2023-04-19T16:2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25"/>
    <d v="2023-04-19T16:24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84"/>
    <d v="2023-04-19T16:24:5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85"/>
    <d v="2023-04-19T16:24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8"/>
    <d v="2023-04-19T16:24:57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9"/>
    <d v="2023-04-19T16:24:57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4"/>
    <x v="2"/>
    <x v="114"/>
    <x v="10"/>
    <d v="2023-04-19T16:24:57"/>
    <n v="521"/>
    <n v="0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97"/>
    <d v="2023-05-15T17:08:3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98"/>
    <d v="2023-05-15T17:08:3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61"/>
    <d v="2023-05-15T17:08:3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62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63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02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71"/>
    <d v="2023-05-15T17:08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07"/>
    <d v="2023-05-15T17:08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41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08"/>
    <d v="2023-05-15T17:08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42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43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3"/>
    <d v="2023-05-15T17:08:3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80"/>
    <d v="2023-05-15T17:08:3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34"/>
    <d v="2023-04-18T15:50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35"/>
    <d v="2023-04-18T15:50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92"/>
    <d v="2023-04-18T15:50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55"/>
    <d v="2023-04-18T15:50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56"/>
    <d v="2023-04-18T15:50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58"/>
    <d v="2023-04-18T15:50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60"/>
    <d v="2023-04-18T15:50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61"/>
    <d v="2023-04-18T15:50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62"/>
    <d v="2023-04-18T15:50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102"/>
    <d v="2023-04-18T15:50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70"/>
    <d v="2023-04-18T15:50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16"/>
    <d v="2023-04-18T15:50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20"/>
    <d v="2023-04-18T15:50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44"/>
    <d v="2023-04-18T15:50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0"/>
    <d v="2023-04-18T15:5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3"/>
    <d v="2023-04-18T15:50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3"/>
    <x v="13"/>
    <x v="103"/>
    <x v="9"/>
    <d v="2023-04-18T15:50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8"/>
    <x v="6"/>
    <x v="128"/>
    <x v="12"/>
    <d v="2023-04-18T15:51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9"/>
    <x v="12"/>
    <x v="129"/>
    <x v="20"/>
    <d v="2023-04-18T15:51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30"/>
    <d v="2023-04-18T15:5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31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24"/>
    <d v="2023-04-18T15:5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34"/>
    <d v="2023-04-18T15:5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50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38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21"/>
    <d v="2023-04-18T13:22:31"/>
    <n v="8"/>
    <m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83"/>
    <d v="2023-04-18T13:22:3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44"/>
    <d v="2023-04-18T13:22: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0"/>
    <d v="2023-04-18T13:2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3"/>
    <d v="2023-04-18T13:22:31"/>
    <n v="23"/>
    <m/>
    <n v="23"/>
    <m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6"/>
    <d v="2023-04-18T13:22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9"/>
    <d v="2023-04-18T13:22:3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0"/>
    <d v="2023-04-18T13:2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2"/>
    <d v="2023-04-18T13:2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4"/>
    <x v="6"/>
    <x v="44"/>
    <x v="12"/>
    <d v="2023-04-18T13:22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13"/>
    <d v="2023-04-18T13:23:3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16"/>
    <d v="2023-04-18T13:23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151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150"/>
    <d v="2023-04-18T13:2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21"/>
    <d v="2023-04-18T13:2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23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43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3"/>
    <d v="2023-04-18T13:23:30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6"/>
    <d v="2023-04-18T13:23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8"/>
    <d v="2023-04-18T13:2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9"/>
    <d v="2023-04-18T13:23:3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3"/>
    <x v="9"/>
    <x v="43"/>
    <x v="145"/>
    <d v="2023-04-18T13:23:30"/>
    <n v="15"/>
    <n v="1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24"/>
    <d v="2023-04-18T13:24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34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6"/>
    <d v="2023-05-15T17:08:34"/>
    <n v="274"/>
    <n v="198"/>
    <n v="76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9"/>
    <d v="2023-05-15T17:08:34"/>
    <n v="52"/>
    <n v="4"/>
    <n v="48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54"/>
    <d v="2023-05-15T17:08:3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82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20"/>
    <d v="2023-05-15T17:08:34"/>
    <n v="380"/>
    <n v="147"/>
    <n v="233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21"/>
    <d v="2023-05-15T17:08:3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83"/>
    <d v="2023-05-15T17:08:3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23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44"/>
    <d v="2023-05-15T17:08:34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0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8"/>
    <d v="2023-04-20T14:1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98"/>
    <d v="2023-05-15T17:04:0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61"/>
    <d v="2023-05-15T17:04:04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62"/>
    <d v="2023-05-15T17:04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00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63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64"/>
    <d v="2023-05-15T17:04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02"/>
    <d v="2023-05-15T17:04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19"/>
    <d v="2023-04-20T14:10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20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21"/>
    <d v="2023-04-20T14:10:1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22"/>
    <d v="2023-04-20T14:1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23"/>
    <d v="2023-04-20T14:10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24"/>
    <d v="2023-04-20T14:10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54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92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55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56"/>
    <d v="2023-04-18T15:5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58"/>
    <d v="2023-04-18T15:51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95"/>
    <d v="2023-04-18T15:5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60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61"/>
    <d v="2023-04-18T15:5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62"/>
    <d v="2023-04-18T15:5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63"/>
    <d v="2023-04-18T15:5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02"/>
    <d v="2023-04-18T15:5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72"/>
    <d v="2023-04-18T15:5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3"/>
    <d v="2023-04-18T15:5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26"/>
    <d v="2023-04-18T15:5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6"/>
    <d v="2023-04-18T15:5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9"/>
    <d v="2023-04-18T15:5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20"/>
    <d v="2023-04-18T15:51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43"/>
    <d v="2023-04-18T15:51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44"/>
    <d v="2023-04-18T15:51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3"/>
    <d v="2023-04-18T15:51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6"/>
    <d v="2023-04-18T15:5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8"/>
    <d v="2023-04-18T15:51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9"/>
    <d v="2023-04-18T15:51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0"/>
    <d v="2023-04-18T15:5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6"/>
    <x v="10"/>
    <x v="46"/>
    <x v="12"/>
    <d v="2023-04-18T15:5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35"/>
    <d v="2023-04-18T13:24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92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55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56"/>
    <d v="2023-04-18T13:24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58"/>
    <d v="2023-04-18T13:24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60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61"/>
    <d v="2023-04-18T13:24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62"/>
    <d v="2023-04-18T13:24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41"/>
    <d v="2023-04-18T13:2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102"/>
    <d v="2023-04-18T13:2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79"/>
    <d v="2023-04-18T13:2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16"/>
    <d v="2023-04-18T13:2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20"/>
    <d v="2023-04-18T13:24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44"/>
    <d v="2023-04-18T13:24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0"/>
    <d v="2023-04-18T13:2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5"/>
    <d v="2023-04-18T13:2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3"/>
    <x v="13"/>
    <x v="103"/>
    <x v="9"/>
    <d v="2023-04-18T13:2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5"/>
    <x v="6"/>
    <x v="45"/>
    <x v="12"/>
    <d v="2023-04-18T13:2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8"/>
    <x v="6"/>
    <x v="128"/>
    <x v="12"/>
    <d v="2023-04-18T13:2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29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130"/>
    <d v="2023-04-18T13:29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31"/>
    <d v="2023-04-18T13:29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24"/>
    <d v="2023-04-18T13:29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34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84"/>
    <d v="2023-04-18T13:1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6"/>
    <d v="2023-04-20T14:10:11"/>
    <n v="312"/>
    <n v="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25"/>
    <d v="2023-04-20T14:10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7"/>
    <d v="2023-04-20T14:10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9"/>
    <d v="2023-04-20T14:10:11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47"/>
    <d v="2023-04-20T14:10:11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0"/>
    <d v="2023-04-20T14:10:11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"/>
    <x v="5"/>
    <x v="8"/>
    <x v="12"/>
    <d v="2023-04-20T14:10:11"/>
    <n v="50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3"/>
    <d v="2023-04-20T14:26:07"/>
    <n v="38"/>
    <m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79"/>
    <d v="2023-04-20T14:26:0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8"/>
    <d v="2023-04-20T14:26:07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47"/>
    <d v="2023-04-20T14:26:0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9"/>
    <d v="2023-04-20T14:26:07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50"/>
    <d v="2023-04-20T14:2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82"/>
    <d v="2023-04-20T14:26:0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20"/>
    <d v="2023-04-20T14:26:07"/>
    <n v="258"/>
    <n v="258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21"/>
    <d v="2023-04-20T14:26:07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83"/>
    <d v="2023-04-20T14:2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23"/>
    <d v="2023-04-20T14:26:0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3"/>
    <d v="2023-04-20T14:26:07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5"/>
    <d v="2023-04-20T14:26:0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6"/>
    <d v="2023-04-20T14:26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47"/>
    <d v="2023-04-20T14:26:0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0"/>
    <d v="2023-04-20T14:26:07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48"/>
    <d v="2023-04-20T14:26:0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30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0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1"/>
    <d v="2023-04-18T15:52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24"/>
    <d v="2023-04-18T15:52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2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4"/>
    <d v="2023-04-18T15:52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5"/>
    <d v="2023-04-18T15:52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6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8"/>
    <d v="2023-04-18T15:52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92"/>
    <d v="2023-04-18T15:52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55"/>
    <d v="2023-04-18T15:52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56"/>
    <d v="2023-04-18T15:52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58"/>
    <d v="2023-04-18T15:52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95"/>
    <d v="2023-04-18T15:52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28"/>
    <d v="2023-04-18T15:52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60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55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61"/>
    <d v="2023-04-18T15:52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62"/>
    <d v="2023-04-18T15:52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65"/>
    <d v="2023-04-18T15:52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02"/>
    <d v="2023-04-18T15:52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71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07"/>
    <d v="2023-04-18T15:52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3"/>
    <d v="2023-04-18T15:52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80"/>
    <d v="2023-04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1"/>
    <x v="2"/>
    <x v="151"/>
    <x v="128"/>
    <d v="2023-04-20T14:26:07"/>
    <n v="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71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3"/>
    <d v="2023-05-15T17:08:34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11"/>
    <d v="2023-05-15T17:08:34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6"/>
    <d v="2023-05-15T17:08:34"/>
    <n v="105"/>
    <n v="2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84"/>
    <d v="2023-05-15T17:08:3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86"/>
    <d v="2023-05-15T17:0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9"/>
    <d v="2023-05-15T17:08:34"/>
    <n v="274"/>
    <n v="19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0"/>
    <d v="2023-05-15T17:08:34"/>
    <n v="52"/>
    <n v="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3"/>
    <x v="2"/>
    <x v="113"/>
    <x v="128"/>
    <d v="2023-05-15T17:08:34"/>
    <n v="1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30"/>
    <d v="2023-05-15T17:08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0"/>
    <d v="2023-05-15T17:08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1"/>
    <d v="2023-05-15T17:08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24"/>
    <d v="2023-05-15T17:08:5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2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4"/>
    <d v="2023-05-15T17:08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5"/>
    <d v="2023-05-15T17:08:5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50"/>
    <d v="2023-05-15T17:0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88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98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40"/>
    <d v="2023-04-20T14:27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07"/>
    <d v="2023-04-20T14:27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2"/>
    <d v="2023-04-20T14:27:3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07"/>
    <d v="2023-05-15T17:04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41"/>
    <d v="2023-05-15T17:04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85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8"/>
    <d v="2023-04-18T13:15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9"/>
    <d v="2023-04-18T13:15:0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145"/>
    <d v="2023-04-18T13:15:02"/>
    <n v="26"/>
    <n v="1"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13"/>
    <d v="2023-04-18T13:15:1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16"/>
    <d v="2023-04-18T13:15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151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150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23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43"/>
    <d v="2023-04-18T13:1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3"/>
    <d v="2023-04-18T13:1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6"/>
    <d v="2023-04-18T13:15:1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8"/>
    <d v="2023-04-18T13:1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9"/>
    <d v="2023-04-18T13:15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2"/>
    <x v="9"/>
    <x v="42"/>
    <x v="145"/>
    <d v="2023-04-18T13:1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6"/>
    <x v="1"/>
    <x v="126"/>
    <x v="126"/>
    <d v="2023-04-18T13:16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6"/>
    <x v="1"/>
    <x v="126"/>
    <x v="16"/>
    <d v="2023-04-18T13:1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6"/>
    <x v="1"/>
    <x v="126"/>
    <x v="20"/>
    <d v="2023-04-18T13:16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6"/>
    <x v="1"/>
    <x v="126"/>
    <x v="3"/>
    <d v="2023-04-18T13:1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6"/>
    <x v="1"/>
    <x v="126"/>
    <x v="6"/>
    <d v="2023-04-18T13:16:2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6"/>
    <x v="1"/>
    <x v="126"/>
    <x v="9"/>
    <d v="2023-04-18T13:16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126"/>
    <d v="2023-04-18T13:21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16"/>
    <d v="2023-04-18T13:2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17"/>
    <d v="2023-04-18T13:2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6"/>
    <d v="2023-04-18T15:52:1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7"/>
    <d v="2023-04-18T15:52:1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51"/>
    <d v="2023-04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82"/>
    <d v="2023-04-18T15:52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20"/>
    <d v="2023-04-18T15:52:1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21"/>
    <d v="2023-04-18T15:52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44"/>
    <d v="2023-04-18T15:52:1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3"/>
    <d v="2023-04-18T15:52:1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6"/>
    <d v="2023-04-18T15:52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84"/>
    <d v="2023-04-18T15:5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85"/>
    <d v="2023-04-18T15:5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9"/>
    <d v="2023-04-18T15:52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60"/>
    <d v="2023-04-18T15:52:1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7"/>
    <x v="11"/>
    <x v="47"/>
    <x v="12"/>
    <d v="2023-04-18T15:52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30"/>
    <d v="2023-04-18T15:53:1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30"/>
    <d v="2023-04-18T15:53:1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31"/>
    <d v="2023-04-18T15:53:1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24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26"/>
    <d v="2023-04-18T15:53:1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34"/>
    <d v="2023-04-18T15:53:1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35"/>
    <d v="2023-04-18T15:53:1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90"/>
    <d v="2023-04-18T15:53:1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37"/>
    <d v="2023-04-18T15:5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93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08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226"/>
    <d v="2023-04-20T14:27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3"/>
    <d v="2023-04-20T14:27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4"/>
    <d v="2023-04-20T14:27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6"/>
    <d v="2023-04-20T14:27:3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7"/>
    <d v="2023-04-20T14:27:3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8"/>
    <d v="2023-04-20T14:27:3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9"/>
    <d v="2023-04-20T14:27:3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99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70"/>
    <d v="2023-04-20T14:27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71"/>
    <d v="2023-04-20T14:27:34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72"/>
    <d v="2023-04-20T14:27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74"/>
    <d v="2023-04-20T14:27:3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75"/>
    <d v="2023-04-20T14:27:34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3"/>
    <d v="2023-04-20T14:27:34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79"/>
    <d v="2023-04-20T14:27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4"/>
    <d v="2023-04-20T14:27:3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6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8"/>
    <d v="2023-05-15T17:08:5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52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54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31"/>
    <d v="2023-05-15T17:08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92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32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33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20"/>
    <d v="2023-04-18T13:21:1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21"/>
    <d v="2023-04-18T13:2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3"/>
    <d v="2023-04-18T13:2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2"/>
    <d v="2023-04-18T12:38:28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29"/>
    <d v="2023-04-18T12:38:2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45"/>
    <d v="2023-04-18T12:38:28"/>
    <n v="29"/>
    <m/>
    <n v="2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08"/>
    <d v="2023-04-18T12:39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77"/>
    <d v="2023-04-18T12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3"/>
    <d v="2023-04-18T12:39:10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78"/>
    <d v="2023-04-18T12:39:10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6"/>
    <d v="2023-04-18T12:39:1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9"/>
    <d v="2023-04-18T12:39:1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54"/>
    <d v="2023-04-18T12:3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"/>
    <x v="6"/>
    <x v="10"/>
    <x v="12"/>
    <d v="2023-04-19T15:01:28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51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231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82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20"/>
    <d v="2023-04-18T12:39:10"/>
    <n v="433"/>
    <m/>
    <n v="433"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21"/>
    <d v="2023-04-18T12:39:1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83"/>
    <d v="2023-04-18T12:3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72"/>
    <d v="2023-04-18T12:40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39"/>
    <d v="2023-04-18T12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41"/>
    <d v="2023-04-18T12:40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3"/>
    <d v="2023-04-18T12:40:5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01"/>
    <d v="2023-04-20T14:0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68"/>
    <d v="2023-04-20T14:04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69"/>
    <d v="2023-04-20T14:0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02"/>
    <d v="2023-04-20T14:04:41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94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95"/>
    <d v="2023-04-20T14:04:4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70"/>
    <d v="2023-04-20T14:04:41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03"/>
    <d v="2023-04-20T14:04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04"/>
    <d v="2023-04-20T14:04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89"/>
    <d v="2023-04-20T14:04:41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08"/>
    <d v="2023-04-20T14:04:41"/>
    <n v="125"/>
    <m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77"/>
    <d v="2023-04-20T14:0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3"/>
    <d v="2023-04-20T14:04:4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4"/>
    <d v="2023-04-20T14:04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6"/>
    <d v="2023-04-20T14:04:41"/>
    <n v="406"/>
    <m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7"/>
    <d v="2023-04-20T14:04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9"/>
    <d v="2023-04-20T14:04:41"/>
    <n v="359"/>
    <m/>
    <n v="359"/>
    <n v="167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0"/>
    <d v="2023-04-20T14:04:41"/>
    <n v="444"/>
    <m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3"/>
    <d v="2023-04-20T14:04:4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43"/>
    <d v="2023-04-20T14:04:4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44"/>
    <d v="2023-04-20T14:04:41"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0"/>
    <d v="2023-04-20T14:04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"/>
    <d v="2023-04-20T14:04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21"/>
    <d v="2023-04-18T15:08:51"/>
    <n v="76"/>
    <n v="7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78"/>
    <d v="2023-04-18T12:40:55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79"/>
    <d v="2023-04-18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4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5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27"/>
    <d v="2023-04-18T12:40:55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6"/>
    <d v="2023-04-18T12:40:55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8"/>
    <d v="2023-04-18T12:40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9"/>
    <d v="2023-04-18T12:40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20"/>
    <d v="2023-04-18T12:40:55"/>
    <n v="295"/>
    <m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21"/>
    <d v="2023-04-18T12:40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23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43"/>
    <d v="2023-04-18T12:40:55"/>
    <n v="59"/>
    <m/>
    <n v="59"/>
    <n v="45"/>
    <n v="5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44"/>
    <d v="2023-04-18T12:40:55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31"/>
    <d v="2023-04-18T12:41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53"/>
    <d v="2023-04-18T12:41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24"/>
    <d v="2023-04-18T12:41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32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26"/>
    <d v="2023-04-18T12:41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35"/>
    <d v="2023-04-18T12:41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90"/>
    <d v="2023-04-18T12:41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37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38"/>
    <d v="2023-04-18T12:41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52"/>
    <d v="2023-04-18T12:41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54"/>
    <d v="2023-04-18T12:41:1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55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56"/>
    <d v="2023-05-15T17:08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94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58"/>
    <d v="2023-05-15T17:08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59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95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28"/>
    <d v="2023-05-15T17:08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60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9"/>
    <x v="2"/>
    <x v="149"/>
    <x v="126"/>
    <d v="2023-04-19T16:26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9"/>
    <x v="2"/>
    <x v="149"/>
    <x v="16"/>
    <d v="2023-04-19T16:26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9"/>
    <x v="2"/>
    <x v="149"/>
    <x v="20"/>
    <d v="2023-04-19T16:26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9"/>
    <x v="2"/>
    <x v="149"/>
    <x v="43"/>
    <d v="2023-04-19T16:26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9"/>
    <x v="2"/>
    <x v="149"/>
    <x v="6"/>
    <d v="2023-04-19T16:26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9"/>
    <x v="2"/>
    <x v="149"/>
    <x v="8"/>
    <d v="2023-04-19T16:26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42"/>
    <d v="2023-05-15T17:0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43"/>
    <d v="2023-05-15T17:0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9"/>
    <x v="2"/>
    <x v="149"/>
    <x v="9"/>
    <d v="2023-04-19T16:26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29"/>
    <d v="2023-04-19T16:3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30"/>
    <d v="2023-04-19T16:33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30"/>
    <d v="2023-04-19T16:33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31"/>
    <d v="2023-04-19T16:3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34"/>
    <d v="2023-04-19T16:33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35"/>
    <d v="2023-04-19T16:33:0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92"/>
    <d v="2023-04-19T16:33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55"/>
    <d v="2023-04-19T16:33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44"/>
    <d v="2023-04-18T15:08:51"/>
    <n v="582"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0"/>
    <d v="2023-04-18T15:08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3"/>
    <d v="2023-04-18T15:08:51"/>
    <n v="67"/>
    <n v="7"/>
    <n v="60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6"/>
    <d v="2023-04-18T15:08:51"/>
    <n v="182"/>
    <n v="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7"/>
    <d v="2023-04-18T15:08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84"/>
    <d v="2023-04-18T15:08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86"/>
    <d v="2023-04-18T15:0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9"/>
    <d v="2023-04-18T15:08:51"/>
    <n v="145"/>
    <n v="4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47"/>
    <d v="2023-04-18T15:08:5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0"/>
    <d v="2023-04-18T15:08:5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35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09"/>
    <d v="2023-05-24T15:3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"/>
    <d v="2023-05-24T15:33:47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26"/>
    <d v="2023-05-24T15:33:4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04"/>
    <d v="2023-05-24T15:3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59"/>
    <d v="2023-05-24T15:33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79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4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5"/>
    <d v="2023-05-24T15:33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3"/>
    <d v="2023-04-20T14:04:41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45"/>
    <d v="2023-04-20T14:04:41"/>
    <n v="4227"/>
    <n v="0"/>
    <n v="4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12"/>
    <d v="2023-04-20T14:04:41"/>
    <n v="18336"/>
    <n v="0"/>
    <n v="18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50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95"/>
    <d v="2023-05-24T15:33:4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31"/>
    <d v="2023-04-18T12:41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92"/>
    <d v="2023-04-18T12:41:1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55"/>
    <d v="2023-04-18T12:41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94"/>
    <d v="2023-04-18T12:41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58"/>
    <d v="2023-04-18T12:41:1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59"/>
    <d v="2023-04-18T12:41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09"/>
    <d v="2023-05-24T14:54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3"/>
    <d v="2023-05-24T14:54:4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04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59"/>
    <d v="2023-05-24T14:54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5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80"/>
    <d v="2023-05-24T14:54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27"/>
    <d v="2023-05-24T14:54:44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6"/>
    <d v="2023-05-24T14:54:4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02"/>
    <d v="2023-04-18T15:14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37"/>
    <d v="2023-04-18T15:1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71"/>
    <d v="2023-04-18T15:14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72"/>
    <d v="2023-04-18T15:14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60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98"/>
    <d v="2023-04-18T14:20:43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61"/>
    <d v="2023-04-18T14:2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61"/>
    <d v="2023-04-18T14:20:43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62"/>
    <d v="2023-04-18T14:20:43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64"/>
    <d v="2023-04-18T14:20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42"/>
    <d v="2023-04-18T14:2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7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8"/>
    <d v="2023-05-24T15:33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0"/>
    <d v="2023-05-24T15:33:47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59"/>
    <d v="2023-04-19T17:29:1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55"/>
    <d v="2023-04-19T17:29:1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56"/>
    <d v="2023-04-19T17:29:1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58"/>
    <d v="2023-04-19T17:29:1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59"/>
    <d v="2023-04-19T17:29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95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7"/>
    <d v="2023-04-19T17:29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8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60"/>
    <d v="2023-04-19T17:29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61"/>
    <d v="2023-04-19T17:29:1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62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63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64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02"/>
    <d v="2023-04-19T17:29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72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03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98"/>
    <d v="2023-04-19T17:29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3"/>
    <d v="2023-04-19T17:29:1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26"/>
    <d v="2023-04-19T17:29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6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7"/>
    <d v="2023-04-19T17:29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8"/>
    <d v="2023-04-19T17:29:1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36"/>
    <d v="2023-04-18T14:2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02"/>
    <d v="2023-04-18T14:20:4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71"/>
    <d v="2023-04-18T14:20:4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38"/>
    <d v="2023-04-18T14:2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72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73"/>
    <d v="2023-04-18T14:2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74"/>
    <d v="2023-04-18T14:20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69"/>
    <d v="2023-04-18T14:20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75"/>
    <d v="2023-04-18T14:20:4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3"/>
    <d v="2023-04-18T14:20:43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5"/>
    <d v="2023-04-18T14:20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6"/>
    <d v="2023-04-18T14:20:43"/>
    <n v="264"/>
    <m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8"/>
    <d v="2023-04-18T14:20:4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20"/>
    <d v="2023-04-18T14:20:43"/>
    <n v="464"/>
    <m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5"/>
    <d v="2023-05-24T14:54:44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0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1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7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8"/>
    <d v="2023-05-24T14:54:44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52"/>
    <d v="2023-05-24T14:5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53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7"/>
    <d v="2023-05-24T14:54:4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9"/>
    <d v="2023-05-24T14:54:4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50"/>
    <d v="2023-05-24T14:54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82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0"/>
    <d v="2023-05-15T17:04:4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16"/>
    <d v="2023-05-15T17:05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18"/>
    <d v="2023-05-15T17:0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82"/>
    <d v="2023-05-15T17:0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20"/>
    <d v="2023-04-18T14:38:08"/>
    <n v="68"/>
    <m/>
    <n v="6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43"/>
    <d v="2023-04-18T14:38:08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44"/>
    <d v="2023-04-18T14:3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6"/>
    <d v="2023-04-18T14:3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8"/>
    <d v="2023-04-18T14:38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9"/>
    <d v="2023-04-18T14:38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11"/>
    <d v="2023-04-18T14:38:08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20"/>
    <d v="2023-05-15T17:05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8"/>
    <x v="8"/>
    <x v="138"/>
    <x v="16"/>
    <d v="2023-04-18T14:38:30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8"/>
    <x v="8"/>
    <x v="138"/>
    <x v="20"/>
    <d v="2023-04-18T14:38:30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8"/>
    <x v="8"/>
    <x v="138"/>
    <x v="43"/>
    <d v="2023-04-18T14:38:30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8"/>
    <x v="8"/>
    <x v="138"/>
    <x v="44"/>
    <d v="2023-04-18T14:38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8"/>
    <x v="8"/>
    <x v="138"/>
    <x v="8"/>
    <d v="2023-04-18T14:3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8"/>
    <x v="8"/>
    <x v="138"/>
    <x v="9"/>
    <d v="2023-04-18T14:38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31"/>
    <d v="2023-04-18T14:38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34"/>
    <d v="2023-04-18T14:38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92"/>
    <d v="2023-04-18T14:38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16"/>
    <d v="2023-04-18T14:38:48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19"/>
    <d v="2023-04-18T14:38:4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150"/>
    <d v="2023-04-18T14:38:4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0"/>
    <d v="2023-05-24T14:54:44"/>
    <n v="234"/>
    <m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1"/>
    <d v="2023-05-24T14:54:4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83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3"/>
    <d v="2023-05-24T14:54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44"/>
    <d v="2023-05-24T14:54:44"/>
    <n v="502"/>
    <m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0"/>
    <d v="2023-05-24T14:54:4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"/>
    <d v="2023-05-24T14:5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"/>
    <d v="2023-05-24T14:54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"/>
    <d v="2023-05-24T14:54:44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11"/>
    <d v="2023-05-24T14:54:44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17"/>
    <d v="2023-05-24T14:54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5"/>
    <d v="2023-05-24T14:54:4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23"/>
    <d v="2023-04-18T14:20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43"/>
    <d v="2023-04-18T14:20:43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44"/>
    <d v="2023-04-18T14:20:43"/>
    <n v="686"/>
    <m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3"/>
    <d v="2023-04-18T14:18:59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78"/>
    <d v="2023-04-18T14:18:59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5"/>
    <d v="2023-04-18T14:18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31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2"/>
    <d v="2023-05-24T14:54:44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6"/>
    <d v="2023-04-18T14:18:59"/>
    <n v="176"/>
    <m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9"/>
    <d v="2023-04-18T14:18:5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82"/>
    <d v="2023-04-18T14:18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20"/>
    <d v="2023-04-18T14:18:59"/>
    <n v="305"/>
    <m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21"/>
    <d v="2023-04-18T14:18:5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83"/>
    <d v="2023-04-18T14:18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44"/>
    <d v="2023-04-18T14:18:59"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0"/>
    <d v="2023-04-18T14:18:5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"/>
    <d v="2023-04-18T14:18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2"/>
    <d v="2023-04-18T14:18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3"/>
    <d v="2023-04-18T14:18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11"/>
    <d v="2023-04-18T14:18:59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16"/>
    <d v="2023-04-18T14:1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6"/>
    <d v="2023-04-18T14:18:59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7"/>
    <d v="2023-04-18T14:18:5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9"/>
    <d v="2023-04-18T14:18:59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0"/>
    <d v="2023-04-18T14:18:5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45"/>
    <d v="2023-04-18T14:18:59"/>
    <n v="43"/>
    <n v="1"/>
    <n v="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83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23"/>
    <d v="2023-04-18T12:3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44"/>
    <d v="2023-04-18T12:37:45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0"/>
    <d v="2023-04-18T12:3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"/>
    <d v="2023-04-18T12:3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32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2"/>
    <d v="2023-04-18T12:3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3"/>
    <d v="2023-04-18T12:37:4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11"/>
    <d v="2023-04-18T12:37:45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16"/>
    <d v="2023-04-18T12:37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202"/>
    <d v="2023-04-18T12:37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84"/>
    <d v="2023-04-18T12:37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5"/>
    <d v="2023-04-18T12:37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3"/>
    <d v="2023-04-19T16:56:16"/>
    <n v="246"/>
    <m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26"/>
    <d v="2023-04-19T16:56:16"/>
    <n v="0"/>
    <m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78"/>
    <d v="2023-04-19T16:56:16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04"/>
    <d v="2023-04-19T16:56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59"/>
    <d v="2023-04-19T16:56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02"/>
    <d v="2023-04-19T16:56:16"/>
    <m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04"/>
    <d v="2023-04-19T16:56:16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5"/>
    <d v="2023-04-19T16:56:1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44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"/>
    <d v="2023-05-24T14:54:4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7"/>
    <d v="2023-05-24T14:5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84"/>
    <d v="2023-05-24T14:54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85"/>
    <d v="2023-05-24T14:5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"/>
    <d v="2023-05-24T14:54:4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0"/>
    <d v="2023-05-24T14:54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60"/>
    <d v="2023-05-24T14:54:4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2"/>
    <d v="2023-05-24T14:54:4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73"/>
    <d v="2023-04-18T15:1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34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55"/>
    <d v="2023-05-24T14:54:4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56"/>
    <d v="2023-05-24T14:54:44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22"/>
    <d v="2023-05-15T16:36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23"/>
    <d v="2023-05-15T16:36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"/>
    <d v="2023-05-15T16:36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6"/>
    <d v="2023-05-15T16:36:50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7"/>
    <d v="2023-05-15T16:36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84"/>
    <d v="2023-05-15T16:36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85"/>
    <d v="2023-05-15T16:36:50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9"/>
    <d v="2023-05-15T16:36:50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0"/>
    <d v="2023-05-15T16:36:50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2"/>
    <d v="2023-05-15T16:36:50"/>
    <n v="45"/>
    <n v="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30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0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1"/>
    <d v="2023-05-15T16:37:07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63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102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126"/>
    <d v="2023-04-18T13:29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16"/>
    <d v="2023-04-18T13:29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82"/>
    <d v="2023-04-18T13:2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20"/>
    <d v="2023-04-18T13:29:2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43"/>
    <d v="2023-04-18T13:29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44"/>
    <d v="2023-04-18T13:29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3"/>
    <d v="2023-04-18T13:29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151"/>
    <d v="2023-04-18T14:5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150"/>
    <d v="2023-04-18T14:53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21"/>
    <d v="2023-04-18T14:5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3"/>
    <d v="2023-04-18T14:53:0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6"/>
    <d v="2023-04-18T14:53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84"/>
    <d v="2023-04-18T14:53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85"/>
    <d v="2023-04-18T14:53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7"/>
    <d v="2023-04-18T14:5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9"/>
    <d v="2023-04-18T14:55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10"/>
    <d v="2023-04-18T14:55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130"/>
    <d v="2023-04-18T14:55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31"/>
    <d v="2023-04-18T14:55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24"/>
    <d v="2023-04-18T14:55:4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32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34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35"/>
    <d v="2023-04-18T14:55:4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4"/>
    <d v="2023-05-15T16:37:07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2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4"/>
    <d v="2023-05-15T16:37:07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5"/>
    <d v="2023-05-15T16:37:07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90"/>
    <d v="2023-05-15T16:3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6"/>
    <d v="2023-05-15T16:37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7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8"/>
    <d v="2023-05-15T16:37:0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2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3"/>
    <d v="2023-05-15T16:3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4"/>
    <d v="2023-05-15T16:37:07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50"/>
    <d v="2023-04-19T17:2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0"/>
    <d v="2023-04-19T17:29:1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3"/>
    <d v="2023-04-19T17:29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13"/>
    <d v="2023-04-20T14:04:41"/>
    <n v="3547"/>
    <n v="0"/>
    <n v="3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14"/>
    <d v="2023-04-20T14:04:4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15"/>
    <d v="2023-04-20T14:04:41"/>
    <n v="1198"/>
    <n v="0"/>
    <n v="1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4"/>
    <d v="2023-04-20T14:04:41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46"/>
    <d v="2023-04-20T14:04:41"/>
    <n v="6235"/>
    <n v="0"/>
    <n v="6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16"/>
    <d v="2023-04-20T14:04:41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18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21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6"/>
    <d v="2023-04-20T14:04:4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25"/>
    <d v="2023-04-20T14:0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8"/>
    <d v="2023-04-20T14:04:41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"/>
    <d v="2023-04-20T14:04:41"/>
    <n v="406"/>
    <n v="0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0"/>
    <d v="2023-04-20T14:04:41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60"/>
    <d v="2023-04-20T14:0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1"/>
    <d v="2023-04-20T14:04:41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29"/>
    <d v="2023-04-20T14:04:41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45"/>
    <d v="2023-04-20T14:04:41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13"/>
    <d v="2023-04-20T14:05:04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78"/>
    <d v="2023-04-20T14:05:04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16"/>
    <d v="2023-04-20T14:05:0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19"/>
    <d v="2023-04-20T14:05:0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31"/>
    <d v="2023-05-15T16:37:0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92"/>
    <d v="2023-05-15T16:37:07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33"/>
    <d v="2023-05-15T16:37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5"/>
    <d v="2023-05-15T16:37:07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6"/>
    <d v="2023-05-15T16:37:07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94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35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8"/>
    <d v="2023-05-15T16:37:07"/>
    <n v="0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9"/>
    <d v="2023-05-15T16:37:0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45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95"/>
    <d v="2023-05-15T16:37:0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8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60"/>
    <d v="2023-05-15T16:37:07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97"/>
    <d v="2023-05-15T16:37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38"/>
    <d v="2023-04-18T14:55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52"/>
    <d v="2023-04-18T14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54"/>
    <d v="2023-04-18T14:55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131"/>
    <d v="2023-04-18T14:55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92"/>
    <d v="2023-04-18T14:55:4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55"/>
    <d v="2023-04-18T14:55:4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94"/>
    <d v="2023-04-18T14:55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58"/>
    <d v="2023-04-18T14:55:4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27"/>
    <d v="2023-04-18T14:58:10"/>
    <n v="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55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130"/>
    <d v="2023-04-20T14:55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83"/>
    <d v="2023-04-18T14:45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44"/>
    <d v="2023-04-18T14:45:0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3"/>
    <d v="2023-04-18T14:45:0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6"/>
    <d v="2023-04-18T14:45:0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125"/>
    <d v="2023-04-18T14:45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43"/>
    <d v="2023-05-15T17:05:0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3"/>
    <d v="2023-05-15T17:0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8"/>
    <d v="2023-05-15T17:05:0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9"/>
    <d v="2023-05-15T17:05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0"/>
    <x v="0"/>
    <x v="60"/>
    <x v="47"/>
    <d v="2023-05-15T17:05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1"/>
    <x v="0"/>
    <x v="61"/>
    <x v="43"/>
    <d v="2023-05-15T17:05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1"/>
    <x v="0"/>
    <x v="61"/>
    <x v="8"/>
    <d v="2023-05-15T17:0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3"/>
    <x v="0"/>
    <x v="63"/>
    <x v="189"/>
    <d v="2023-05-15T17:05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3"/>
    <x v="0"/>
    <x v="63"/>
    <x v="16"/>
    <d v="2023-05-15T17:05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3"/>
    <x v="0"/>
    <x v="63"/>
    <x v="20"/>
    <d v="2023-05-15T17:05:5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97"/>
    <d v="2023-05-24T15:33:47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55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1"/>
    <d v="2023-05-24T15:33:47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3"/>
    <x v="0"/>
    <x v="63"/>
    <x v="4"/>
    <d v="2023-05-15T17:05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3"/>
    <x v="0"/>
    <x v="63"/>
    <x v="9"/>
    <d v="2023-05-15T17:05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2"/>
    <d v="2023-05-24T15:33:4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99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00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05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4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58"/>
    <d v="2023-05-24T14:54:44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59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35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39"/>
    <d v="2023-04-18T15:1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6"/>
    <d v="2023-04-18T13:21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9"/>
    <d v="2023-04-18T13:21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0"/>
    <x v="1"/>
    <x v="150"/>
    <x v="160"/>
    <d v="2023-04-18T13:21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127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16"/>
    <d v="2023-04-18T13:2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17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154"/>
    <d v="2023-04-24T09:49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20"/>
    <d v="2023-04-24T09:49:5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21"/>
    <d v="2023-04-24T09:49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83"/>
    <d v="2023-04-24T09:49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44"/>
    <d v="2023-04-24T09:49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6"/>
    <d v="2023-04-18T12:37:45"/>
    <n v="693"/>
    <n v="0"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25"/>
    <d v="2023-04-18T12:3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9"/>
    <d v="2023-04-18T12:37:4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0"/>
    <d v="2023-04-18T12:37:4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28"/>
    <d v="2023-04-18T12:37:45"/>
    <n v="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27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28"/>
    <d v="2023-04-18T12:41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97"/>
    <d v="2023-04-18T12:41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98"/>
    <d v="2023-04-18T12:41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61"/>
    <d v="2023-04-18T12:41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62"/>
    <d v="2023-04-18T12:41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64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02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71"/>
    <d v="2023-04-18T12:41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03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75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69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75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26"/>
    <d v="2023-04-18T12:41:11"/>
    <n v="9"/>
    <m/>
    <n v="9"/>
    <m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6"/>
    <d v="2023-04-18T12:41:11"/>
    <n v="16"/>
    <m/>
    <n v="16"/>
    <m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9"/>
    <d v="2023-04-18T12:41:11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21"/>
    <d v="2023-04-18T12:41:1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46"/>
    <d v="2023-04-20T14:0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"/>
    <d v="2023-04-20T14:09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"/>
    <d v="2023-04-20T14:09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"/>
    <d v="2023-04-20T14:09:5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11"/>
    <d v="2023-04-20T14:09:5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16"/>
    <d v="2023-04-20T14:09:50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18"/>
    <d v="2023-04-20T14:0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19"/>
    <d v="2023-04-20T14:09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"/>
    <d v="2023-04-20T14:09:5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24"/>
    <d v="2023-04-20T14:09:5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6"/>
    <d v="2023-04-20T14:09:50"/>
    <n v="460"/>
    <n v="0"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7"/>
    <d v="2023-04-20T14:09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8"/>
    <d v="2023-04-20T14:09:50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9"/>
    <d v="2023-04-20T14:09:50"/>
    <n v="446"/>
    <n v="0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47"/>
    <d v="2023-04-20T14:09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0"/>
    <d v="2023-04-20T14:09:50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48"/>
    <d v="2023-04-20T14:09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1"/>
    <d v="2023-04-20T14:09:50"/>
    <n v="29"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2"/>
    <d v="2023-04-20T14:09:50"/>
    <n v="96"/>
    <n v="15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58"/>
    <d v="2023-04-18T14:55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260"/>
    <d v="2023-04-18T14:55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3"/>
    <d v="2023-04-19T17:29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45"/>
    <d v="2023-04-19T17:29:1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12"/>
    <d v="2023-04-19T17:29:18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13"/>
    <d v="2023-04-19T17:29:1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14"/>
    <d v="2023-04-19T17:29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15"/>
    <d v="2023-04-19T17:29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4"/>
    <d v="2023-04-19T17:29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46"/>
    <d v="2023-04-19T17:29:1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6"/>
    <d v="2023-04-19T17:29:18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9"/>
    <d v="2023-04-19T17:29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47"/>
    <d v="2023-04-19T17:29:1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60"/>
    <d v="2023-04-19T17:29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42"/>
    <d v="2023-04-18T12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36"/>
    <d v="2023-04-18T12:39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02"/>
    <d v="2023-04-18T12:39:3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71"/>
    <d v="2023-04-18T12:39:32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306"/>
    <d v="2023-04-18T12:39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04"/>
    <d v="2023-04-18T12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72"/>
    <d v="2023-04-18T12:39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73"/>
    <d v="2023-04-18T12:39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297"/>
    <d v="2023-04-18T12:39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69"/>
    <d v="2023-04-18T12:39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75"/>
    <d v="2023-04-18T12:39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09"/>
    <d v="2023-04-18T12:39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3"/>
    <d v="2023-04-18T12:39:32"/>
    <n v="264"/>
    <m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5"/>
    <d v="2023-04-18T12:39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6"/>
    <d v="2023-04-18T12:39:32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6"/>
    <d v="2023-04-18T14:40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9"/>
    <d v="2023-04-18T14:40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50"/>
    <d v="2023-04-18T14:40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20"/>
    <d v="2023-04-18T14:40:5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43"/>
    <d v="2023-04-18T14:40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44"/>
    <d v="2023-04-18T14:40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0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1"/>
    <d v="2023-04-24T09:49:2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3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44"/>
    <d v="2023-04-24T09:49:24"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0"/>
    <d v="2023-04-24T09:49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56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58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95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60"/>
    <d v="2023-04-18T13:08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61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62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102"/>
    <d v="2023-04-18T13:08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78"/>
    <d v="2023-04-18T13:0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16"/>
    <d v="2023-04-18T13:08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9"/>
    <d v="2023-04-18T14:4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30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31"/>
    <d v="2023-04-18T14:48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24"/>
    <d v="2023-04-18T14:48:5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26"/>
    <d v="2023-04-18T14:48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97"/>
    <d v="2023-04-18T14:48:5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24"/>
    <d v="2023-04-20T14:54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26"/>
    <d v="2023-04-20T14:54:3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97"/>
    <d v="2023-04-20T14:54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38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92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55"/>
    <d v="2023-04-20T14:54:3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56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58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59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95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"/>
    <d v="2023-04-24T09:4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"/>
    <d v="2023-04-24T09:49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3"/>
    <d v="2023-04-24T09:49:2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17"/>
    <d v="2023-04-24T09:49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24"/>
    <d v="2023-04-24T09:49:2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9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30"/>
    <d v="2023-05-15T15:26:17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30"/>
    <d v="2023-05-15T15:26:17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31"/>
    <d v="2023-05-15T15:26:17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4"/>
    <d v="2023-05-15T15:26:17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6"/>
    <d v="2023-05-15T15:26:17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34"/>
    <d v="2023-05-15T15:26:1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09"/>
    <d v="2023-05-15T15:26: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43"/>
    <d v="2023-05-15T15:26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10"/>
    <d v="2023-05-15T15:26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3"/>
    <d v="2023-05-15T15:26:17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5"/>
    <d v="2023-05-15T15:26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05"/>
    <d v="2023-05-15T15:26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06"/>
    <d v="2023-05-15T15:26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07"/>
    <d v="2023-05-15T15:26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6"/>
    <d v="2023-05-15T15:26:17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9"/>
    <d v="2023-05-15T15:26:17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50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0"/>
    <d v="2023-05-15T15:26:17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43"/>
    <d v="2023-05-15T15:26:17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61"/>
    <d v="2023-04-20T14:54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63"/>
    <d v="2023-04-20T14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02"/>
    <d v="2023-04-20T14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71"/>
    <d v="2023-04-20T14:54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41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233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3"/>
    <d v="2023-04-20T14:54:3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78"/>
    <d v="2023-04-20T14:54:3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6"/>
    <d v="2023-04-20T14:54:3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9"/>
    <d v="2023-04-20T14:54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20"/>
    <d v="2023-04-20T14:54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21"/>
    <d v="2023-04-20T14:54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43"/>
    <d v="2023-04-20T14:54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44"/>
    <d v="2023-04-20T14:54:39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3"/>
    <d v="2023-04-20T14:54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6"/>
    <d v="2023-04-20T14:54:3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8"/>
    <d v="2023-04-20T14:54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9"/>
    <d v="2023-04-20T14:54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0"/>
    <d v="2023-04-20T14:54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61"/>
    <d v="2023-04-20T14:55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71"/>
    <d v="2023-04-20T14:55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141"/>
    <d v="2023-04-20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233"/>
    <d v="2023-04-20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78"/>
    <d v="2023-04-20T14:55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89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3"/>
    <d v="2023-05-24T15:33:47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84"/>
    <d v="2023-04-18T14:45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85"/>
    <d v="2023-04-18T14:45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9"/>
    <d v="2023-04-18T14:45:0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29"/>
    <d v="2023-04-18T14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130"/>
    <d v="2023-04-18T14:45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07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4"/>
    <d v="2023-05-24T15:33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5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31"/>
    <d v="2023-04-18T14:4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24"/>
    <d v="2023-04-18T14:4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34"/>
    <d v="2023-04-18T14:45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35"/>
    <d v="2023-04-18T14:45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31"/>
    <d v="2023-04-18T14:46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53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24"/>
    <d v="2023-04-18T14:4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3"/>
    <d v="2023-04-18T14:39:1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6"/>
    <d v="2023-04-18T14:39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8"/>
    <d v="2023-04-18T14:39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9"/>
    <d v="2023-04-18T14:39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47"/>
    <d v="2023-04-18T14:39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13"/>
    <d v="2023-04-18T14:39:30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16"/>
    <d v="2023-04-18T14:39:30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154"/>
    <d v="2023-04-18T14:3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20"/>
    <d v="2023-04-18T14:39:30"/>
    <n v="43"/>
    <m/>
    <n v="4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21"/>
    <d v="2023-04-18T14:3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43"/>
    <d v="2023-04-18T14:39:30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3"/>
    <d v="2023-04-18T14:39:30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6"/>
    <d v="2023-04-18T14:39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8"/>
    <d v="2023-04-18T14:3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9"/>
    <d v="2023-04-18T14:39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1"/>
    <x v="8"/>
    <x v="141"/>
    <x v="11"/>
    <d v="2023-04-18T14:39:30"/>
    <n v="13"/>
    <m/>
    <m/>
    <m/>
    <m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31"/>
    <d v="2023-04-18T14:39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34"/>
    <d v="2023-04-18T14:39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92"/>
    <d v="2023-04-18T14:39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16"/>
    <d v="2023-04-18T14:39:5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19"/>
    <d v="2023-04-18T14:39:51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20"/>
    <d v="2023-04-18T14:39:51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44"/>
    <d v="2023-04-18T14:39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146"/>
    <d v="2023-04-18T14:39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3"/>
    <d v="2023-04-18T14:39:5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9"/>
    <d v="2023-04-18T14:39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10"/>
    <d v="2023-04-18T14:39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2"/>
    <x v="8"/>
    <x v="142"/>
    <x v="11"/>
    <d v="2023-04-18T14:39:51"/>
    <n v="5"/>
    <m/>
    <m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3"/>
    <x v="8"/>
    <x v="143"/>
    <x v="13"/>
    <d v="2023-04-18T14:40:35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3"/>
    <x v="8"/>
    <x v="143"/>
    <x v="16"/>
    <d v="2023-04-18T14:40:35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3"/>
    <x v="8"/>
    <x v="143"/>
    <x v="150"/>
    <d v="2023-04-18T14:40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3"/>
    <x v="8"/>
    <x v="143"/>
    <x v="20"/>
    <d v="2023-04-18T14:40:35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16"/>
    <d v="2023-04-20T14:55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150"/>
    <d v="2023-04-20T14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20"/>
    <d v="2023-04-20T14:55:04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21"/>
    <d v="2023-04-20T14:5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43"/>
    <d v="2023-04-20T14:55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44"/>
    <d v="2023-04-20T14:55:04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0"/>
    <d v="2023-04-20T14:55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3"/>
    <d v="2023-04-20T14:55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6"/>
    <d v="2023-04-20T14:55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8"/>
    <d v="2023-04-20T14:55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9"/>
    <d v="2023-04-20T14:55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16"/>
    <d v="2023-04-20T14:55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20"/>
    <d v="2023-04-20T14:55:3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21"/>
    <d v="2023-04-20T14:55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83"/>
    <d v="2023-04-20T14:5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38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54"/>
    <d v="2023-04-18T14:4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92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55"/>
    <d v="2023-04-18T14:48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56"/>
    <d v="2023-04-18T14:4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58"/>
    <d v="2023-04-18T14:48:5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95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60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61"/>
    <d v="2023-04-18T14:48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63"/>
    <d v="2023-04-18T14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02"/>
    <d v="2023-04-18T14:4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71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72"/>
    <d v="2023-04-18T14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41"/>
    <d v="2023-04-18T14:4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233"/>
    <d v="2023-04-18T14:4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3"/>
    <d v="2023-04-18T14:48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78"/>
    <d v="2023-04-18T14:48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6"/>
    <d v="2023-04-18T14:48:5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9"/>
    <d v="2023-04-18T14:48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54"/>
    <d v="2023-04-18T14:4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51"/>
    <d v="2023-04-18T14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82"/>
    <d v="2023-04-18T14:4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20"/>
    <d v="2023-04-18T14:48:53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21"/>
    <d v="2023-04-18T14:48:5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22"/>
    <d v="2023-04-18T14:42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43"/>
    <d v="2023-04-20T14:55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44"/>
    <d v="2023-04-20T14:55:3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6"/>
    <d v="2023-04-20T14:5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8"/>
    <d v="2023-04-20T14:55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9"/>
    <d v="2023-04-20T14:55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130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31"/>
    <d v="2023-04-20T15:15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24"/>
    <d v="2023-04-20T15:15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26"/>
    <d v="2023-04-20T15:15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197"/>
    <d v="2023-04-20T15:15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38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6"/>
    <d v="2023-04-19T17:21:0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8"/>
    <d v="2023-04-19T17:21:0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9"/>
    <d v="2023-04-19T17:21:02"/>
    <n v="189"/>
    <n v="1"/>
    <n v="188"/>
    <n v="1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50"/>
    <d v="2023-04-19T17:21:02"/>
    <n v="8"/>
    <n v="0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82"/>
    <d v="2023-04-19T17:21:0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0"/>
    <d v="2023-04-19T17:21:02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1"/>
    <d v="2023-04-19T17:21:02"/>
    <n v="41"/>
    <n v="19"/>
    <n v="22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3"/>
    <d v="2023-04-19T17:21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43"/>
    <d v="2023-04-19T17:21:02"/>
    <n v="84"/>
    <n v="0"/>
    <n v="84"/>
    <n v="0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44"/>
    <d v="2023-04-19T17:21:02"/>
    <n v="559"/>
    <n v="0"/>
    <n v="5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0"/>
    <d v="2023-04-19T17:21:02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"/>
    <d v="2023-04-19T17:21:0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"/>
    <d v="2023-04-19T17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43"/>
    <d v="2023-04-18T14:42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44"/>
    <d v="2023-04-18T14:42:0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3"/>
    <d v="2023-04-18T14:42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6"/>
    <d v="2023-04-18T14:42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8"/>
    <d v="2023-04-18T14:42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9"/>
    <d v="2023-04-18T14:42:0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0"/>
    <d v="2023-04-18T14:42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2"/>
    <d v="2023-04-18T14:42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31"/>
    <d v="2023-04-20T14:5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24"/>
    <d v="2023-04-20T14:55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26"/>
    <d v="2023-04-20T14:55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197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38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92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55"/>
    <d v="2023-04-20T14:55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56"/>
    <d v="2023-04-20T14:55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58"/>
    <d v="2023-04-20T14:55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95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61"/>
    <d v="2023-04-20T14:55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102"/>
    <d v="2023-04-20T14:55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71"/>
    <d v="2023-04-20T14:55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7"/>
    <x v="7"/>
    <x v="107"/>
    <x v="72"/>
    <d v="2023-04-20T14:5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98"/>
    <d v="2023-05-15T16:37:0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61"/>
    <d v="2023-05-15T16:37:07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62"/>
    <d v="2023-05-15T16:37:0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63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64"/>
    <d v="2023-05-15T16:37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02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71"/>
    <d v="2023-05-15T16:37:0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04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73"/>
    <d v="2023-05-15T16:3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75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06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93"/>
    <d v="2023-05-15T16:37:07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3"/>
    <d v="2023-05-15T16:37:07"/>
    <n v="93"/>
    <n v="10"/>
    <n v="83"/>
    <m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26"/>
    <d v="2023-05-15T16:37:07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04"/>
    <d v="2023-05-15T16:37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59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79"/>
    <d v="2023-05-15T16:37:0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5"/>
    <d v="2023-05-15T16:37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80"/>
    <d v="2023-05-15T16:37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6"/>
    <d v="2023-05-15T16:37:07"/>
    <n v="124"/>
    <n v="31"/>
    <n v="93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7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8"/>
    <d v="2023-05-15T16:37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9"/>
    <d v="2023-05-15T16:37:07"/>
    <n v="193"/>
    <n v="9"/>
    <n v="184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54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38"/>
    <d v="2023-04-18T15:49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52"/>
    <d v="2023-04-18T15:49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54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31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92"/>
    <d v="2023-04-18T15:49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55"/>
    <d v="2023-04-18T15:49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94"/>
    <d v="2023-04-18T15:49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58"/>
    <d v="2023-04-18T15:49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97"/>
    <d v="2023-04-18T15:49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"/>
    <d v="2023-04-18T14:58:10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9"/>
    <d v="2023-04-18T14:58:1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31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24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35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50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38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92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55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56"/>
    <d v="2023-04-18T14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58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95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20"/>
    <d v="2023-04-18T13:08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21"/>
    <d v="2023-04-18T13:0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44"/>
    <d v="2023-04-18T13:08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6"/>
    <d v="2023-04-18T13:0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9"/>
    <d v="2023-04-18T13:08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82"/>
    <d v="2023-04-18T13:14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20"/>
    <d v="2023-04-18T13:14:42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146"/>
    <d v="2023-04-18T13:14:42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3"/>
    <d v="2023-04-18T13:14:4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6"/>
    <d v="2023-04-18T13:14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9"/>
    <d v="2023-04-18T13:1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11"/>
    <d v="2023-04-18T13:14:42"/>
    <n v="3"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12"/>
    <d v="2023-04-18T13:1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13"/>
    <d v="2023-04-18T13:15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127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16"/>
    <d v="2023-04-18T13:15:0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150"/>
    <d v="2023-04-18T13:1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21"/>
    <d v="2023-04-18T13:1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23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43"/>
    <d v="2023-04-18T13:1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3"/>
    <d v="2023-04-18T13:15:02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1"/>
    <x v="9"/>
    <x v="41"/>
    <x v="6"/>
    <d v="2023-04-18T13:15:0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95"/>
    <d v="2023-04-18T13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60"/>
    <d v="2023-04-18T13:0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55"/>
    <d v="2023-05-15T17:04:4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56"/>
    <d v="2023-05-15T17:04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94"/>
    <d v="2023-05-15T17:04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35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11"/>
    <d v="2023-05-15T17:09:54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6"/>
    <d v="2023-05-15T17:09:54"/>
    <n v="105"/>
    <n v="2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84"/>
    <d v="2023-05-15T17:09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86"/>
    <d v="2023-05-15T17:09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"/>
    <d v="2023-04-19T17:21:02"/>
    <n v="166"/>
    <n v="150"/>
    <n v="16"/>
    <n v="1"/>
    <n v="1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"/>
    <d v="2023-04-19T17:21:02"/>
    <n v="40"/>
    <n v="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6"/>
    <d v="2023-04-19T17:21:02"/>
    <n v="266"/>
    <n v="17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84"/>
    <d v="2023-04-19T17:21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85"/>
    <d v="2023-04-19T17:21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8"/>
    <d v="2023-04-19T17:21:02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4"/>
    <d v="2023-04-18T16:05:03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2"/>
    <d v="2023-04-18T16:05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26"/>
    <d v="2023-04-18T16:05:0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4"/>
    <d v="2023-04-18T16:05:0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5"/>
    <d v="2023-04-18T16:05:03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6"/>
    <d v="2023-04-18T16:05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7"/>
    <d v="2023-04-18T16:0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38"/>
    <d v="2023-04-18T16:05:03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2"/>
    <d v="2023-04-18T16:05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3"/>
    <d v="2023-04-18T16:05:0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54"/>
    <d v="2023-04-18T16:05:0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1"/>
    <d v="2023-04-18T16:05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92"/>
    <d v="2023-04-18T16:05:03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2"/>
    <d v="2023-04-18T16:0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3"/>
    <d v="2023-04-18T16:0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0"/>
    <x v="2"/>
    <x v="130"/>
    <x v="134"/>
    <d v="2023-04-18T16:0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70"/>
    <d v="2023-04-18T13:12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02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71"/>
    <d v="2023-04-18T14:56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38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3"/>
    <d v="2023-04-18T14:56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26"/>
    <d v="2023-04-18T14:56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6"/>
    <d v="2023-04-18T14:56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20"/>
    <d v="2023-04-18T14:56:0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44"/>
    <d v="2023-04-18T14:56:02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9"/>
    <d v="2023-04-19T17:21:02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47"/>
    <d v="2023-04-19T17:21:0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0"/>
    <d v="2023-04-19T17:21:02"/>
    <n v="189"/>
    <n v="1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28"/>
    <d v="2023-04-19T17:21:02"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1"/>
    <d v="2023-04-19T17:2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2"/>
    <d v="2023-04-19T17:21:02"/>
    <n v="40"/>
    <n v="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13"/>
    <d v="2023-04-19T17:22:54"/>
    <n v="23"/>
    <n v="23"/>
    <m/>
    <n v="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79"/>
    <d v="2023-04-19T17:22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16"/>
    <d v="2023-04-19T17:22:5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147"/>
    <d v="2023-04-19T17:2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19"/>
    <d v="2023-04-19T17:22:54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231"/>
    <d v="2023-04-19T17:2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82"/>
    <d v="2023-04-19T17:22:54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20"/>
    <d v="2023-04-19T17:22:54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21"/>
    <d v="2023-04-19T17:22:54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83"/>
    <d v="2023-04-19T17:22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3"/>
    <d v="2023-04-19T17:22:54"/>
    <n v="188"/>
    <n v="188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5"/>
    <d v="2023-04-19T17:22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9"/>
    <d v="2023-05-15T17:09:54"/>
    <n v="274"/>
    <n v="19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0"/>
    <d v="2023-05-15T17:09:54"/>
    <n v="52"/>
    <n v="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30"/>
    <d v="2023-05-15T17:10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0"/>
    <d v="2023-05-15T17:10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9"/>
    <x v="2"/>
    <x v="149"/>
    <x v="13"/>
    <d v="2023-04-18T15:15:47"/>
    <n v="8"/>
    <m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9"/>
    <x v="2"/>
    <x v="149"/>
    <x v="126"/>
    <d v="2023-04-18T15:15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0"/>
    <d v="2023-04-18T14:56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3"/>
    <d v="2023-04-18T14:56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6"/>
    <d v="2023-04-18T14:56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9"/>
    <d v="2023-04-18T14:56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13"/>
    <d v="2023-04-18T14:56:3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80"/>
    <d v="2023-04-18T14:56:33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3"/>
    <x v="1"/>
    <x v="123"/>
    <x v="3"/>
    <d v="2023-04-18T14:47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36"/>
    <d v="2023-04-18T14:4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38"/>
    <d v="2023-04-18T14:4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92"/>
    <d v="2023-04-18T14:45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55"/>
    <d v="2023-04-18T14:4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58"/>
    <d v="2023-04-18T14:4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260"/>
    <d v="2023-04-18T14:4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95"/>
    <d v="2023-04-18T14:45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27"/>
    <d v="2023-04-18T14:4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60"/>
    <d v="2023-04-18T14:4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61"/>
    <d v="2023-04-18T14:4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62"/>
    <d v="2023-04-18T14:4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63"/>
    <d v="2023-04-18T14:4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102"/>
    <d v="2023-04-18T14:4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71"/>
    <d v="2023-04-18T14:4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72"/>
    <d v="2023-04-18T14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126"/>
    <d v="2023-04-18T14:45:39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16"/>
    <d v="2023-04-18T14:45:3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9"/>
    <x v="2"/>
    <x v="149"/>
    <x v="16"/>
    <d v="2023-04-18T15:15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9"/>
    <x v="2"/>
    <x v="149"/>
    <x v="82"/>
    <d v="2023-04-18T15:15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9"/>
    <x v="2"/>
    <x v="149"/>
    <x v="20"/>
    <d v="2023-04-18T15:15:4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58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59"/>
    <d v="2023-05-15T17:04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95"/>
    <d v="2023-05-15T17:04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9"/>
    <x v="2"/>
    <x v="149"/>
    <x v="6"/>
    <d v="2023-04-18T15:15:4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9"/>
    <x v="2"/>
    <x v="149"/>
    <x v="9"/>
    <d v="2023-04-18T15:15:4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31"/>
    <d v="2023-04-18T15:1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24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61"/>
    <d v="2023-04-18T13:08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62"/>
    <d v="2023-04-18T13:0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63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65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68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102"/>
    <d v="2023-04-18T13:0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70"/>
    <d v="2023-04-18T13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103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72"/>
    <d v="2023-04-18T13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6"/>
    <d v="2023-04-19T17:22:5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9"/>
    <d v="2023-04-19T17:22:5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10"/>
    <d v="2023-04-19T17:22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148"/>
    <d v="2023-04-19T17:22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6"/>
    <x v="2"/>
    <x v="156"/>
    <x v="128"/>
    <d v="2023-04-19T17:22:54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13"/>
    <d v="2023-04-19T17:23:16"/>
    <n v="47"/>
    <n v="47"/>
    <m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44"/>
    <d v="2023-05-15T15:26:17"/>
    <n v="0"/>
    <m/>
    <m/>
    <n v="29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0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46"/>
    <d v="2023-05-15T15:26:17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17"/>
    <d v="2023-05-15T15:26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18"/>
    <d v="2023-05-15T15:26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19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20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22"/>
    <d v="2023-05-15T15:26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23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24"/>
    <d v="2023-05-15T15:26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6"/>
    <d v="2023-05-15T15:26:17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7"/>
    <d v="2023-05-15T15:26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60"/>
    <d v="2023-04-20T17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61"/>
    <d v="2023-04-20T17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70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127"/>
    <d v="2023-04-20T17:13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16"/>
    <d v="2023-04-20T17:13:5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20"/>
    <d v="2023-04-20T17:13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21"/>
    <d v="2023-04-20T17:13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84"/>
    <d v="2023-04-20T17:13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85"/>
    <d v="2023-04-20T17:13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9"/>
    <d v="2023-04-20T17:13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29"/>
    <d v="2023-04-21T09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20"/>
    <d v="2023-04-21T11:08:11"/>
    <n v="177"/>
    <n v="177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79"/>
    <d v="2023-04-19T17:23:1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308"/>
    <d v="2023-04-19T17:23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80"/>
    <d v="2023-04-19T17:23:16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207"/>
    <d v="2023-04-19T17:23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16"/>
    <d v="2023-04-19T17:23:16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92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55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56"/>
    <d v="2023-04-20T15:15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58"/>
    <d v="2023-04-20T15:15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95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61"/>
    <d v="2023-04-20T15:15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141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233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13"/>
    <d v="2023-04-20T15:15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78"/>
    <d v="2023-04-20T15:15:3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16"/>
    <d v="2023-04-20T15:15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20"/>
    <d v="2023-04-20T15:15:3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21"/>
    <d v="2023-04-20T15:1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73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78"/>
    <d v="2023-04-18T13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16"/>
    <d v="2023-04-18T13:08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150"/>
    <d v="2023-04-18T13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20"/>
    <d v="2023-04-18T13:08:2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43"/>
    <d v="2023-04-18T13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21"/>
    <d v="2023-04-21T11:08:11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83"/>
    <d v="2023-04-21T11:08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23"/>
    <d v="2023-04-21T11:08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3"/>
    <d v="2023-04-21T11:08:11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6"/>
    <d v="2023-04-21T11:08:11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9"/>
    <d v="2023-04-21T11:08:11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10"/>
    <d v="2023-04-21T11:08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13"/>
    <d v="2023-04-21T11:08:36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78"/>
    <d v="2023-04-21T11:08:36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16"/>
    <d v="2023-04-21T11:08:3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154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82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20"/>
    <d v="2023-04-21T11:08:36"/>
    <n v="188"/>
    <n v="188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21"/>
    <d v="2023-04-21T11:08:36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83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3"/>
    <d v="2023-04-21T11:08:36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6"/>
    <d v="2023-04-21T11:08:3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9"/>
    <d v="2023-04-21T11:08:3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1"/>
    <x v="5"/>
    <x v="51"/>
    <x v="129"/>
    <d v="2023-04-21T11:08:3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77"/>
    <d v="2023-04-21T11:09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3"/>
    <d v="2023-04-21T11:09:1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79"/>
    <d v="2023-04-21T11:09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6"/>
    <d v="2023-04-21T11:09:1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54"/>
    <d v="2023-04-21T11:09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36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8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9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02"/>
    <d v="2023-05-24T17:28:1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70"/>
    <d v="2023-05-24T17:28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23"/>
    <d v="2023-05-15T15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0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1"/>
    <d v="2023-05-24T17:28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7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8"/>
    <d v="2023-05-24T17:28:19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2"/>
    <d v="2023-05-24T17:28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53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31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43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44"/>
    <d v="2023-05-15T15:36:08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20"/>
    <d v="2023-05-15T15:37:01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23"/>
    <d v="2023-05-15T15:37:0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43"/>
    <d v="2023-05-15T15:37:01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44"/>
    <d v="2023-05-15T15:37:01"/>
    <n v="1269"/>
    <m/>
    <n v="1269"/>
    <n v="1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0"/>
    <d v="2023-05-15T15:37:0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"/>
    <d v="2023-05-15T15:3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3"/>
    <d v="2023-05-15T15:37:0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18"/>
    <d v="2023-05-15T15:37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19"/>
    <d v="2023-05-15T15:37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6"/>
    <d v="2023-05-15T15:37:01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44"/>
    <d v="2023-04-18T13:08:2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3"/>
    <d v="2023-04-18T13:08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6"/>
    <d v="2023-04-18T13:0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8"/>
    <d v="2023-04-18T13:0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9"/>
    <d v="2023-04-18T13:08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29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31"/>
    <d v="2023-04-18T13:08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24"/>
    <d v="2023-04-18T13:08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34"/>
    <d v="2023-04-18T13:08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88"/>
    <d v="2023-04-18T13:08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35"/>
    <d v="2023-04-18T13:08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50"/>
    <d v="2023-04-18T13:08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38"/>
    <d v="2023-04-18T13:08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92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55"/>
    <d v="2023-04-18T13:08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56"/>
    <d v="2023-04-18T13:08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58"/>
    <d v="2023-04-18T13:08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59"/>
    <d v="2023-04-18T13:0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95"/>
    <d v="2023-04-18T13:08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60"/>
    <d v="2023-04-18T13:08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61"/>
    <d v="2023-04-18T13:08:4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62"/>
    <d v="2023-04-18T13:08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63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64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102"/>
    <d v="2023-04-18T13:08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6"/>
    <d v="2023-05-15T16:03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84"/>
    <d v="2023-05-15T16:0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85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8"/>
    <d v="2023-05-15T16:03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1"/>
    <x v="9"/>
    <x v="121"/>
    <x v="9"/>
    <d v="2023-05-15T16:03:0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13"/>
    <d v="2023-05-15T16:03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16"/>
    <d v="2023-05-15T16:03:2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151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150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21"/>
    <d v="2023-05-15T16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3"/>
    <x v="9"/>
    <x v="23"/>
    <x v="43"/>
    <d v="2023-05-15T16:03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20"/>
    <d v="2023-04-18T14:23:1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21"/>
    <d v="2023-04-18T14:2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78"/>
    <d v="2023-04-18T14:31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6"/>
    <d v="2023-04-18T14:31:5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9"/>
    <d v="2023-04-18T14:3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50"/>
    <d v="2023-04-18T14:3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82"/>
    <d v="2023-04-18T14:31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20"/>
    <d v="2023-04-18T14:31:57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21"/>
    <d v="2023-04-18T14:31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44"/>
    <d v="2023-04-18T14:31:5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"/>
    <d v="2023-04-18T14:3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6"/>
    <d v="2023-04-18T14:31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9"/>
    <d v="2023-04-18T14:31:5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20"/>
    <d v="2023-04-21T11:09:10"/>
    <n v="415"/>
    <n v="186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21"/>
    <d v="2023-04-21T11:09:10"/>
    <n v="82"/>
    <n v="5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84"/>
    <d v="2023-04-21T11:09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5"/>
    <d v="2023-04-21T11:09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6"/>
    <d v="2023-04-21T11:09:1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9"/>
    <d v="2023-04-21T11:09:1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28"/>
    <d v="2023-04-21T11:09:10"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29"/>
    <d v="2023-04-21T11:09: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1"/>
    <x v="5"/>
    <x v="51"/>
    <x v="145"/>
    <d v="2023-04-21T11:09:1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30"/>
    <d v="2023-04-21T09:35:2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31"/>
    <d v="2023-04-21T09:35:2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24"/>
    <d v="2023-04-21T09:35:29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32"/>
    <d v="2023-04-21T09:35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26"/>
    <d v="2023-04-21T09:35:2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88"/>
    <d v="2023-04-21T09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35"/>
    <d v="2023-04-21T09:35:29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38"/>
    <d v="2023-04-21T09:35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92"/>
    <d v="2023-04-21T09:35:29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55"/>
    <d v="2023-04-21T09:35:2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56"/>
    <d v="2023-04-21T09:35:29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58"/>
    <d v="2023-04-21T09:35:29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59"/>
    <d v="2023-04-21T09:35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95"/>
    <d v="2023-04-21T09:35:29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28"/>
    <d v="2023-04-21T09:3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0"/>
    <d v="2023-04-21T09:35:2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70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72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13"/>
    <d v="2023-04-18T13:0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126"/>
    <d v="2023-04-18T13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16"/>
    <d v="2023-04-18T13:08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19"/>
    <d v="2023-04-18T13:08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20"/>
    <d v="2023-04-18T13:08:4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83"/>
    <d v="2023-04-18T13:08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22"/>
    <d v="2023-04-18T13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6"/>
    <d v="2023-04-18T12:51:4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21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44"/>
    <d v="2023-04-18T15:14:3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0"/>
    <d v="2023-04-18T15:1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"/>
    <d v="2023-04-18T15:14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2"/>
    <d v="2023-04-18T15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3"/>
    <d v="2023-04-18T15:14:38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6"/>
    <d v="2023-04-18T15:14:3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7"/>
    <d v="2023-04-18T15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9"/>
    <d v="2023-04-18T15:14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0"/>
    <d v="2023-04-18T15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30"/>
    <d v="2023-04-18T15:14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295"/>
    <d v="2023-04-18T15:14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31"/>
    <d v="2023-04-18T15:1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24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51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50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81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82"/>
    <d v="2023-04-18T14:58:1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82"/>
    <d v="2023-04-18T14:58:1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0"/>
    <d v="2023-04-18T14:58:10"/>
    <n v="541"/>
    <n v="541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1"/>
    <d v="2023-04-18T14:58:10"/>
    <n v="727"/>
    <n v="727"/>
    <m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83"/>
    <d v="2023-04-18T14:58:10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2"/>
    <d v="2023-04-18T14:58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3"/>
    <d v="2023-04-18T14:58:10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44"/>
    <d v="2023-04-18T14:58:10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3"/>
    <d v="2023-04-18T14:58:10"/>
    <n v="947"/>
    <n v="947"/>
    <m/>
    <m/>
    <n v="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83"/>
    <d v="2023-04-18T14:58:10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50"/>
    <d v="2023-05-15T16:37:0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82"/>
    <d v="2023-05-15T16:37:07"/>
    <n v="6"/>
    <n v="3"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0"/>
    <d v="2023-05-15T16:37:07"/>
    <n v="957"/>
    <n v="794"/>
    <n v="163"/>
    <m/>
    <n v="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1"/>
    <d v="2023-05-15T16:37:07"/>
    <n v="40"/>
    <n v="24"/>
    <n v="16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83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3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43"/>
    <d v="2023-05-15T16:37:07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44"/>
    <d v="2023-05-15T16:37:07"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0"/>
    <d v="2023-05-15T16:37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"/>
    <d v="2023-05-15T16:37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2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97"/>
    <d v="2023-04-19T16:43:10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98"/>
    <d v="2023-04-19T16:43:10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61"/>
    <d v="2023-04-19T16:43:10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62"/>
    <d v="2023-04-19T16:43:10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63"/>
    <d v="2023-04-19T16:43:1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64"/>
    <d v="2023-04-19T16:43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42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36"/>
    <d v="2023-04-19T16:43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02"/>
    <d v="2023-04-19T16:43:1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71"/>
    <d v="2023-04-19T16:43:1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03"/>
    <d v="2023-04-19T16:43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04"/>
    <d v="2023-04-19T16:43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72"/>
    <d v="2023-04-19T16:43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73"/>
    <d v="2023-04-19T16:43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38"/>
    <d v="2023-04-19T16:43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75"/>
    <d v="2023-04-19T16:43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40"/>
    <d v="2023-04-19T16:43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41"/>
    <d v="2023-04-19T16:43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08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42"/>
    <d v="2023-04-19T16:43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09"/>
    <d v="2023-04-19T16:43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43"/>
    <d v="2023-04-19T16:43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3"/>
    <d v="2023-04-19T16:43:10"/>
    <n v="95"/>
    <m/>
    <n v="95"/>
    <m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59"/>
    <d v="2023-04-19T16:43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05"/>
    <d v="2023-04-19T16:43:10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26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88"/>
    <d v="2023-04-18T15:1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35"/>
    <d v="2023-04-18T15:1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90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37"/>
    <d v="2023-04-18T15:1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38"/>
    <d v="2023-04-18T15:14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52"/>
    <d v="2023-04-18T15:14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54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131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92"/>
    <d v="2023-04-18T15:1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55"/>
    <d v="2023-04-18T15:1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94"/>
    <d v="2023-04-18T15:14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58"/>
    <d v="2023-04-18T15:14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59"/>
    <d v="2023-04-18T15:14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95"/>
    <d v="2023-04-18T15:1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97"/>
    <d v="2023-04-18T15:14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98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61"/>
    <d v="2023-04-18T15:1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62"/>
    <d v="2023-04-18T15:1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156"/>
    <d v="2023-04-18T15:1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13"/>
    <d v="2023-04-18T15:14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16"/>
    <d v="2023-04-18T15:14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20"/>
    <d v="2023-04-18T15:14:5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44"/>
    <d v="2023-04-18T15:14:5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0"/>
    <d v="2023-04-18T15:1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40"/>
    <d v="2023-04-19T16:43:10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6"/>
    <d v="2023-04-19T16:43:1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9"/>
    <d v="2023-04-19T16:43:10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0"/>
    <d v="2023-04-19T16:43:10"/>
    <n v="347"/>
    <m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3"/>
    <d v="2023-04-19T16:43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43"/>
    <d v="2023-04-19T16:43:1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44"/>
    <d v="2023-04-19T16:43:10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0"/>
    <d v="2023-04-19T16:43:1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"/>
    <d v="2023-04-19T16:43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"/>
    <d v="2023-04-19T16:43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"/>
    <d v="2023-04-19T16:43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17"/>
    <d v="2023-04-19T16:43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19"/>
    <d v="2023-04-19T16:43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22"/>
    <d v="2023-04-19T16:43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23"/>
    <d v="2023-04-19T16:4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"/>
    <d v="2023-04-19T16:4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6"/>
    <d v="2023-04-19T16:43:10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84"/>
    <d v="2023-04-19T16:43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85"/>
    <d v="2023-04-19T16:43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8"/>
    <d v="2023-04-19T16:43:1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9"/>
    <d v="2023-04-19T16:43:1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0"/>
    <d v="2023-04-19T16:43:10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2"/>
    <d v="2023-04-19T16:43:10"/>
    <n v="43"/>
    <n v="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9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0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0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1"/>
    <d v="2023-04-19T16:43:29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4"/>
    <d v="2023-04-19T16:43:2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2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52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4"/>
    <d v="2023-04-19T16:43:29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5"/>
    <d v="2023-04-19T16:43:29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0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90"/>
    <d v="2023-04-19T16:4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6"/>
    <d v="2023-04-19T16:43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7"/>
    <d v="2023-04-19T16:43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8"/>
    <d v="2023-04-19T16:43:2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2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3"/>
    <d v="2023-04-19T16:4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4"/>
    <d v="2023-04-19T16:43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1"/>
    <d v="2023-04-19T16:43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92"/>
    <d v="2023-04-19T16:43:29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2"/>
    <d v="2023-04-19T16:4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3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4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5"/>
    <d v="2023-04-19T16:43:29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6"/>
    <d v="2023-04-19T16:43:29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37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19"/>
    <d v="2023-04-19T17:23:16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3"/>
    <x v="8"/>
    <x v="143"/>
    <x v="6"/>
    <d v="2023-04-18T14:40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3"/>
    <x v="8"/>
    <x v="143"/>
    <x v="9"/>
    <d v="2023-04-18T14:40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31"/>
    <d v="2023-04-18T14:40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24"/>
    <d v="2023-04-18T14:40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41"/>
    <d v="2023-05-24T15:33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6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6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8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9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80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27"/>
    <d v="2023-05-24T15:33:47"/>
    <n v="5"/>
    <m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6"/>
    <d v="2023-05-24T15:33:47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7"/>
    <d v="2023-05-24T15:33:4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9"/>
    <d v="2023-05-24T15:33:4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50"/>
    <d v="2023-05-24T15:33:4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82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82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35"/>
    <d v="2023-04-18T15:09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02"/>
    <d v="2023-05-24T15:3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70"/>
    <d v="2023-05-24T15:33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03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72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73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9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57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07"/>
    <d v="2023-04-18T15:09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41"/>
    <d v="2023-04-18T15:09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99"/>
    <d v="2023-04-18T15:09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42"/>
    <d v="2023-04-18T15:09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26"/>
    <d v="2023-04-18T14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34"/>
    <d v="2023-04-18T14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35"/>
    <d v="2023-04-18T14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50"/>
    <d v="2023-04-18T14:4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51"/>
    <d v="2023-04-18T14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36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38"/>
    <d v="2023-04-18T14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53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92"/>
    <d v="2023-04-18T14:40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55"/>
    <d v="2023-04-18T14:40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56"/>
    <d v="2023-04-18T14:40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58"/>
    <d v="2023-04-18T14:40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95"/>
    <d v="2023-04-18T14:40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28"/>
    <d v="2023-04-18T14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60"/>
    <d v="2023-04-18T14:40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58"/>
    <d v="2023-04-18T14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95"/>
    <d v="2023-04-18T14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60"/>
    <d v="2023-04-18T14:23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61"/>
    <d v="2023-04-18T14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62"/>
    <d v="2023-04-18T14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64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1"/>
    <d v="2023-04-21T09:35:29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2"/>
    <d v="2023-04-21T09:35:2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3"/>
    <d v="2023-04-21T09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4"/>
    <d v="2023-04-21T09:3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42"/>
    <d v="2023-04-21T09:3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7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8"/>
    <d v="2023-04-21T09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9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02"/>
    <d v="2023-04-21T09:35:2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37"/>
    <d v="2023-04-21T09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71"/>
    <d v="2023-04-21T09:35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03"/>
    <d v="2023-04-21T09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37"/>
    <d v="2023-04-19T16:55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94"/>
    <d v="2023-04-19T16:55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58"/>
    <d v="2023-04-19T16:55:35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59"/>
    <d v="2023-04-19T16:55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95"/>
    <d v="2023-04-19T16:55:35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8"/>
    <d v="2023-04-19T16:55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60"/>
    <d v="2023-04-19T16:5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97"/>
    <d v="2023-04-19T16:55:35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98"/>
    <d v="2023-04-19T16:55:35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61"/>
    <d v="2023-04-19T16:55:35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62"/>
    <d v="2023-04-19T16:55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63"/>
    <d v="2023-04-19T16:55:3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64"/>
    <d v="2023-04-19T16:55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40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02"/>
    <d v="2023-04-19T16:55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71"/>
    <d v="2023-04-19T16:55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03"/>
    <d v="2023-04-19T16:55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04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36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72"/>
    <d v="2023-04-19T16:55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73"/>
    <d v="2023-04-19T16:55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38"/>
    <d v="2023-04-19T16:55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39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75"/>
    <d v="2023-04-19T16:55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06"/>
    <d v="2023-04-19T16:5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8"/>
    <d v="2023-04-19T17:23:4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2"/>
    <d v="2023-04-19T17:23:4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3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4"/>
    <d v="2023-04-19T17:23:4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31"/>
    <d v="2023-04-19T17:23:4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92"/>
    <d v="2023-04-19T17:23:46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32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5"/>
    <d v="2023-04-19T17:23:4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6"/>
    <d v="2023-04-19T17:23:46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37"/>
    <d v="2023-04-19T17:2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94"/>
    <d v="2023-04-19T17:23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8"/>
    <d v="2023-04-19T17:23:46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9"/>
    <d v="2023-04-19T17:23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0"/>
    <d v="2023-04-18T14:3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24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34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197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92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55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78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16"/>
    <d v="2023-04-18T14:32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150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82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20"/>
    <d v="2023-04-18T14:32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43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44"/>
    <d v="2023-04-18T14:32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26"/>
    <d v="2023-04-18T15:48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197"/>
    <d v="2023-04-18T15:48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38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92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55"/>
    <d v="2023-04-18T15:48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56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58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95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2"/>
    <d v="2023-05-24T14:54:44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9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00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3"/>
    <d v="2023-05-24T14:54:4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3"/>
    <d v="2023-05-15T16:37:07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84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5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6"/>
    <d v="2023-05-15T16:37:07"/>
    <n v="164"/>
    <n v="1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7"/>
    <d v="2023-05-15T16:3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84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86"/>
    <d v="2023-05-15T16:3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8"/>
    <d v="2023-05-15T16:37:0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9"/>
    <d v="2023-05-15T16:37:07"/>
    <n v="124"/>
    <n v="31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47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0"/>
    <d v="2023-05-15T16:37:07"/>
    <n v="193"/>
    <n v="9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60"/>
    <d v="2023-05-15T16:37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28"/>
    <d v="2023-05-15T16:37:07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2"/>
    <d v="2023-05-15T16:37:07"/>
    <n v="36"/>
    <n v="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1"/>
    <x v="2"/>
    <x v="131"/>
    <x v="129"/>
    <d v="2023-05-15T16:37:0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29"/>
    <d v="2023-05-15T16:3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30"/>
    <d v="2023-05-15T16:3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53"/>
    <d v="2023-05-15T16:37:2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24"/>
    <d v="2023-05-15T16:37:2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34"/>
    <d v="2023-05-15T16:37:24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35"/>
    <d v="2023-05-15T16:37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56"/>
    <d v="2023-04-18T15:17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58"/>
    <d v="2023-04-18T15:17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60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61"/>
    <d v="2023-04-18T15:17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4"/>
    <d v="2023-05-24T14:5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75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06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3"/>
    <d v="2023-05-24T16:20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4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80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27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6"/>
    <d v="2023-05-24T16:20:2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9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83"/>
    <d v="2023-04-18T14:23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44"/>
    <d v="2023-04-18T14:23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3"/>
    <d v="2023-04-18T14:2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6"/>
    <d v="2023-04-18T14:23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5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40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41"/>
    <d v="2023-05-24T14:5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42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84"/>
    <d v="2023-04-18T14:2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85"/>
    <d v="2023-04-18T14:2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9"/>
    <d v="2023-04-18T14:23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10"/>
    <d v="2023-04-18T14:23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129"/>
    <d v="2023-04-18T14:23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13"/>
    <d v="2023-04-18T14:2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126"/>
    <d v="2023-04-18T14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79"/>
    <d v="2023-04-18T14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127"/>
    <d v="2023-04-18T14:2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16"/>
    <d v="2023-04-18T14:23:3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82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20"/>
    <d v="2023-04-18T13:55:36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21"/>
    <d v="2023-04-18T13:55:36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83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23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44"/>
    <d v="2023-04-18T13:55:36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0"/>
    <d v="2023-04-18T13:5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"/>
    <d v="2023-04-18T13:5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"/>
    <d v="2023-04-18T13:55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"/>
    <d v="2023-04-18T13:55:3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151"/>
    <d v="2023-04-18T12:5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20"/>
    <d v="2023-04-18T12:55:5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3"/>
    <d v="2023-04-18T12:55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6"/>
    <d v="2023-04-18T12:5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9"/>
    <d v="2023-04-18T12:5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160"/>
    <d v="2023-04-18T12:55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13"/>
    <d v="2023-04-18T12:56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127"/>
    <d v="2023-04-18T12:56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207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16"/>
    <d v="2023-04-18T12:56:0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151"/>
    <d v="2023-04-18T12:56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150"/>
    <d v="2023-04-18T12:5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23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43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3"/>
    <d v="2023-04-18T12:56:09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6"/>
    <d v="2023-04-18T12:5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84"/>
    <d v="2023-04-18T12:56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85"/>
    <d v="2023-04-18T12:5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8"/>
    <d v="2023-04-18T12:56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9"/>
    <d v="2023-04-18T12:56:0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8"/>
    <x v="9"/>
    <x v="118"/>
    <x v="145"/>
    <d v="2023-04-18T12:56:09"/>
    <n v="204"/>
    <n v="12"/>
    <n v="16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13"/>
    <d v="2023-04-18T12:5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127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16"/>
    <d v="2023-04-18T12:57:3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84"/>
    <d v="2023-04-18T13:55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85"/>
    <d v="2023-04-18T13:55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9"/>
    <d v="2023-04-18T13:55:36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0"/>
    <d v="2023-04-18T13:55:3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45"/>
    <d v="2023-04-18T13:55:36"/>
    <n v="9"/>
    <n v="1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86"/>
    <d v="2023-04-18T13:55:36"/>
    <n v="70"/>
    <n v="10"/>
    <n v="54"/>
    <n v="6"/>
    <n v="70"/>
    <n v="2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35"/>
    <d v="2023-04-19T17:01:0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88"/>
    <d v="2023-04-19T17:06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5"/>
    <d v="2023-04-19T17:06:46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09"/>
    <d v="2023-04-19T17:06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6"/>
    <d v="2023-04-19T17:06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61"/>
    <d v="2023-04-18T12:40:5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310"/>
    <d v="2023-04-18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64"/>
    <d v="2023-04-18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65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4"/>
    <d v="2023-04-18T12:30:4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46"/>
    <d v="2023-04-18T12:30:48"/>
    <n v="1755"/>
    <n v="0"/>
    <n v="1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6"/>
    <d v="2023-04-18T12:30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7"/>
    <d v="2023-04-18T12:30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8"/>
    <d v="2023-04-18T12:30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9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62"/>
    <d v="2023-04-18T12:38:2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64"/>
    <d v="2023-04-18T12:38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66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36"/>
    <d v="2023-04-18T12:38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02"/>
    <d v="2023-04-18T12:38:2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71"/>
    <d v="2023-04-18T12:38:2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03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04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72"/>
    <d v="2023-04-18T12:38:2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75"/>
    <d v="2023-04-18T12:38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69"/>
    <d v="2023-04-18T12:38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75"/>
    <d v="2023-04-18T12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77"/>
    <d v="2023-04-18T12:38:2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09"/>
    <d v="2023-04-18T12:3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3"/>
    <d v="2023-04-18T12:38:2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151"/>
    <d v="2023-04-18T14:4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82"/>
    <d v="2023-04-18T14:45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44"/>
    <d v="2023-04-18T14:45:3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0"/>
    <d v="2023-04-18T14:4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6"/>
    <d v="2023-04-18T14:45:39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6"/>
    <x v="11"/>
    <x v="36"/>
    <x v="9"/>
    <d v="2023-04-18T14:45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30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92"/>
    <d v="2023-04-18T14:46:0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55"/>
    <d v="2023-04-18T14:46:0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58"/>
    <d v="2023-04-18T14:46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260"/>
    <d v="2023-04-18T14:46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95"/>
    <d v="2023-04-18T14:46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27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28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60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98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55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61"/>
    <d v="2023-04-18T14:46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62"/>
    <d v="2023-04-18T14:4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63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65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02"/>
    <d v="2023-04-18T14:4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71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07"/>
    <d v="2023-04-18T14:4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6"/>
    <d v="2023-04-18T14:46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6"/>
    <d v="2023-04-18T12:38:28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9"/>
    <d v="2023-04-18T12:38:2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47"/>
    <d v="2023-04-18T12:40:2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2"/>
    <d v="2023-04-18T12:40:28"/>
    <n v="53"/>
    <n v="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42"/>
    <d v="2023-04-18T12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36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68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69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02"/>
    <d v="2023-04-18T12:40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37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71"/>
    <d v="2023-04-18T12:4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38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0"/>
    <d v="2023-04-18T12:4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2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3"/>
    <d v="2023-04-18T12:40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5"/>
    <d v="2023-04-18T12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6"/>
    <d v="2023-04-18T12:40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25"/>
    <d v="2023-04-18T12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7"/>
    <d v="2023-04-18T12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84"/>
    <d v="2023-04-18T12:40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85"/>
    <d v="2023-04-18T12:40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19"/>
    <d v="2023-04-18T12:37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20"/>
    <d v="2023-04-18T12:37:2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62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71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72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73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13"/>
    <d v="2023-04-18T15:17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126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16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19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20"/>
    <d v="2023-04-18T15:17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21"/>
    <d v="2023-04-18T15:17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44"/>
    <d v="2023-04-18T15:17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61"/>
    <d v="2023-04-18T15:48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136"/>
    <d v="2023-04-18T15:4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54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82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20"/>
    <d v="2023-05-15T16:21:4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43"/>
    <d v="2023-05-15T16:21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46"/>
    <d v="2023-05-15T16:2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3"/>
    <d v="2023-05-15T16:2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4"/>
    <d v="2023-05-15T16:21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24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7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8"/>
    <d v="2023-05-15T16:21:48"/>
    <n v="8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9"/>
    <d v="2023-05-15T16:21:48"/>
    <n v="1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25"/>
    <d v="2023-05-15T15:37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7"/>
    <d v="2023-05-15T15:3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8"/>
    <d v="2023-05-15T15:37:01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9"/>
    <d v="2023-05-15T15:37:01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0"/>
    <d v="2023-05-15T15:37:0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2"/>
    <d v="2023-05-15T15:37:01"/>
    <n v="101"/>
    <n v="2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29"/>
    <d v="2023-05-15T15:37:01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30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0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3"/>
    <d v="2023-05-15T15:39:4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6"/>
    <d v="2023-05-15T15:39:48"/>
    <n v="298"/>
    <n v="0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7"/>
    <d v="2023-05-15T15:39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9"/>
    <d v="2023-05-15T15:39:48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0"/>
    <d v="2023-05-15T15:39:4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2"/>
    <d v="2023-05-15T15:39:48"/>
    <n v="23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129"/>
    <d v="2023-05-15T15:39:4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4"/>
    <x v="0"/>
    <x v="54"/>
    <x v="86"/>
    <d v="2023-05-15T15:39:48"/>
    <n v="27"/>
    <n v="6"/>
    <n v="19"/>
    <n v="2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9"/>
    <d v="2023-05-16T09:50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30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30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31"/>
    <d v="2023-05-16T09:50:1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24"/>
    <d v="2023-05-16T09:50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34"/>
    <d v="2023-05-16T09:50:1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30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95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31"/>
    <d v="2023-05-15T15:4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1"/>
    <d v="2023-05-15T15:38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24"/>
    <d v="2023-05-15T15:3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2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4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5"/>
    <d v="2023-05-15T15:38:4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6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91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8"/>
    <d v="2023-05-15T15:38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52"/>
    <d v="2023-05-15T15:38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54"/>
    <d v="2023-05-15T15:38:4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31"/>
    <d v="2023-05-15T15:38:4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92"/>
    <d v="2023-05-15T15:38:4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32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55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56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94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35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58"/>
    <d v="2023-05-15T15:38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59"/>
    <d v="2023-05-15T15:38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95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28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60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97"/>
    <d v="2023-05-15T15:38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2"/>
    <x v="0"/>
    <x v="62"/>
    <x v="10"/>
    <d v="2023-05-15T16:21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31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24"/>
    <d v="2023-05-15T16:22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35"/>
    <d v="2023-05-15T16:2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92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55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56"/>
    <d v="2023-05-15T16:22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58"/>
    <d v="2023-05-15T16:22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60"/>
    <d v="2023-05-15T16:22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61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20"/>
    <d v="2023-05-15T16:22:0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9"/>
    <x v="12"/>
    <x v="129"/>
    <x v="21"/>
    <d v="2023-05-15T16:2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29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13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31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24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34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50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51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36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38"/>
    <d v="2023-05-15T16:2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54"/>
    <d v="2023-05-15T16:22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92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55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56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58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59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95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60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61"/>
    <d v="2023-05-15T16:22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62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63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64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102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70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72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73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78"/>
    <d v="2023-05-15T16:22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16"/>
    <d v="2023-05-15T16:22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20"/>
    <d v="2023-05-15T16:22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30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295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31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24"/>
    <d v="2023-05-15T16:17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26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35"/>
    <d v="2023-05-15T16:17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90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37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38"/>
    <d v="2023-05-15T16:1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52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102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72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13"/>
    <d v="2023-04-18T14:23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127"/>
    <d v="2023-04-18T14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16"/>
    <d v="2023-04-18T14:23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82"/>
    <d v="2023-04-18T14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20"/>
    <d v="2023-04-18T14:23:5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21"/>
    <d v="2023-04-18T14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44"/>
    <d v="2023-04-18T14:23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0"/>
    <d v="2023-04-18T14:2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3"/>
    <d v="2023-04-18T14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6"/>
    <d v="2023-04-18T14:23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84"/>
    <d v="2023-04-18T14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85"/>
    <d v="2023-04-18T14:23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9"/>
    <d v="2023-04-18T14:23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129"/>
    <d v="2023-04-18T14:23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88"/>
    <d v="2023-04-18T14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197"/>
    <d v="2023-04-18T14:2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13"/>
    <d v="2023-04-18T14:24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127"/>
    <d v="2023-04-18T14:24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147"/>
    <d v="2023-04-18T14:24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182"/>
    <d v="2023-04-18T14:2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82"/>
    <d v="2023-04-18T14:24:0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20"/>
    <d v="2023-04-18T14:24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46"/>
    <d v="2023-04-18T15:1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6"/>
    <d v="2023-04-18T15:14:5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"/>
    <x v="4"/>
    <x v="7"/>
    <x v="9"/>
    <d v="2023-04-18T15:14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1"/>
    <d v="2023-05-15T17:10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24"/>
    <d v="2023-05-15T17:10:1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2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4"/>
    <d v="2023-05-15T17:10:1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5"/>
    <d v="2023-05-15T17:10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50"/>
    <d v="2023-05-15T17:1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6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8"/>
    <d v="2023-05-15T17:10:1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60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61"/>
    <d v="2023-04-18T15:1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178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13"/>
    <d v="2023-04-18T15:17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80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127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16"/>
    <d v="2023-04-18T15:17:2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28"/>
    <d v="2023-05-15T17:04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154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82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20"/>
    <d v="2023-04-18T15:17:2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21"/>
    <d v="2023-04-18T15:17:2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83"/>
    <d v="2023-04-18T15:17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44"/>
    <d v="2023-04-18T15:17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3"/>
    <d v="2023-04-18T15:17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184"/>
    <d v="2023-04-18T15:17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6"/>
    <d v="2023-04-18T15:17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6"/>
    <x v="13"/>
    <x v="96"/>
    <x v="84"/>
    <d v="2023-04-18T15:17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61"/>
    <d v="2023-04-18T15:2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62"/>
    <d v="2023-04-18T15:2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13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78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16"/>
    <d v="2023-04-18T15:23:2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19"/>
    <d v="2023-04-18T15:23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20"/>
    <d v="2023-04-18T15:23:2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21"/>
    <d v="2023-04-18T15:23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83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44"/>
    <d v="2023-04-18T15:23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6"/>
    <d v="2023-04-18T15:23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9"/>
    <d v="2023-04-18T15:23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10"/>
    <d v="2023-04-18T15:23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129"/>
    <d v="2023-04-18T15:23:2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78"/>
    <d v="2023-04-18T15:24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16"/>
    <d v="2023-04-18T15:24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20"/>
    <d v="2023-04-18T15:24:2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25"/>
    <d v="2023-04-18T15:26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8"/>
    <d v="2023-04-18T15:26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9"/>
    <d v="2023-04-18T15:26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60"/>
    <d v="2023-04-18T15:2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5"/>
    <x v="8"/>
    <x v="135"/>
    <x v="11"/>
    <d v="2023-04-18T15:26:52"/>
    <n v="9"/>
    <n v="2"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21"/>
    <d v="2023-04-18T15:24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83"/>
    <d v="2023-04-18T15:24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44"/>
    <d v="2023-04-18T15:24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3"/>
    <d v="2023-04-18T15:24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6"/>
    <d v="2023-04-18T15:24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"/>
    <x v="5"/>
    <x v="14"/>
    <x v="9"/>
    <d v="2023-04-18T15:24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126"/>
    <d v="2023-04-18T15:24:45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16"/>
    <d v="2023-04-18T15:24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8"/>
    <d v="2023-04-18T12:51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9"/>
    <d v="2023-04-18T12:51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30"/>
    <d v="2023-04-18T12:51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31"/>
    <d v="2023-04-18T12:5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24"/>
    <d v="2023-04-18T12:5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26"/>
    <d v="2023-04-18T12:51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97"/>
    <d v="2023-04-18T12:5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38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92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55"/>
    <d v="2023-04-18T12:5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56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58"/>
    <d v="2023-04-18T12:5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95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60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61"/>
    <d v="2023-04-18T12:51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310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02"/>
    <d v="2023-04-18T12:51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71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72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3"/>
    <d v="2023-04-18T12:51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78"/>
    <d v="2023-04-18T12:51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6"/>
    <d v="2023-04-18T12:51:5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9"/>
    <d v="2023-04-18T12:5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50"/>
    <d v="2023-04-18T12:5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82"/>
    <d v="2023-04-18T12:5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60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61"/>
    <d v="2023-04-18T14:42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62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65"/>
    <d v="2023-04-18T14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16"/>
    <d v="2023-04-18T14:42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20"/>
    <d v="2023-04-18T14:42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43"/>
    <d v="2023-04-18T14:42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44"/>
    <d v="2023-04-18T14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8"/>
    <d v="2023-04-18T14:42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8"/>
    <x v="10"/>
    <x v="28"/>
    <x v="9"/>
    <d v="2023-04-18T14:42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29"/>
    <d v="2023-04-18T14:4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30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30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31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56"/>
    <d v="2023-04-19T16:33:0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59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60"/>
    <d v="2023-04-19T16:3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61"/>
    <d v="2023-04-19T16:33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62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63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30"/>
    <d v="2023-07-20T15:32:5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31"/>
    <d v="2023-07-20T15:32:58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20"/>
    <d v="2023-07-20T15:34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21"/>
    <d v="2023-07-20T15:34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83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44"/>
    <d v="2023-07-20T15:34:1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0"/>
    <d v="2023-07-20T15:34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6"/>
    <d v="2023-07-20T15:34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9"/>
    <d v="2023-07-20T15:34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12"/>
    <d v="2023-07-20T15:34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30"/>
    <d v="2023-06-22T12:34:27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30"/>
    <d v="2023-06-22T12:34:27"/>
    <n v="0"/>
    <m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31"/>
    <d v="2023-06-22T12:34:27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4"/>
    <d v="2023-06-22T12:34:27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80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4"/>
    <d v="2023-07-20T15:32:58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6"/>
    <d v="2023-07-20T15:32:58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34"/>
    <d v="2023-07-20T15:32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27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6"/>
    <d v="2023-05-24T17:13:1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9"/>
    <d v="2023-05-24T17:13:15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54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82"/>
    <d v="2023-05-24T17:13:15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82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20"/>
    <d v="2023-05-24T17:13:15"/>
    <n v="177"/>
    <n v="177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21"/>
    <d v="2023-05-24T17:13:15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83"/>
    <d v="2023-05-24T17:13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23"/>
    <d v="2023-05-24T17:13:1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3"/>
    <d v="2023-05-24T17:13:15"/>
    <n v="113"/>
    <n v="113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6"/>
    <d v="2023-05-24T17:13:1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25"/>
    <d v="2023-05-24T17:13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84"/>
    <d v="2023-05-24T17:13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86"/>
    <d v="2023-05-24T17:13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9"/>
    <d v="2023-05-24T17:13:15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31"/>
    <d v="2023-10-19T16:50:06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4"/>
    <d v="2023-10-19T16:50:06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6"/>
    <d v="2023-10-19T16:50:06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34"/>
    <d v="2023-10-19T16:50:0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35"/>
    <d v="2023-10-19T16:50:06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37"/>
    <d v="2023-10-19T16:50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38"/>
    <d v="2023-10-19T16:50:06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52"/>
    <d v="2023-10-19T16:50:0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83"/>
    <d v="2023-04-18T12:37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23"/>
    <d v="2023-04-18T12:37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1"/>
    <d v="2023-04-18T12:37:20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2"/>
    <d v="2023-04-18T12:37:20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9"/>
    <d v="2023-04-18T12:37:2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10"/>
    <d v="2023-04-18T12:37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12"/>
    <d v="2023-04-18T12:37:20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35"/>
    <d v="2023-07-20T15:32:58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145"/>
    <d v="2023-04-18T12:37:20"/>
    <n v="41"/>
    <n v="3"/>
    <n v="3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08"/>
    <d v="2023-04-18T12:37:4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200"/>
    <d v="2023-04-18T12:3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77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3"/>
    <d v="2023-04-18T12:37:45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26"/>
    <d v="2023-04-18T12:37:45"/>
    <n v="586"/>
    <m/>
    <n v="586"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78"/>
    <d v="2023-04-18T12:37:4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79"/>
    <d v="2023-04-18T12:3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4"/>
    <d v="2023-04-18T12:3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6"/>
    <d v="2023-04-18T12:37:4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9"/>
    <d v="2023-04-18T12:37:4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154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29"/>
    <d v="2023-04-18T12:40:28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45"/>
    <d v="2023-04-18T12:40:28"/>
    <n v="13"/>
    <n v="2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29"/>
    <d v="2023-04-18T12:40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30"/>
    <d v="2023-04-18T12:40:5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31"/>
    <d v="2023-04-18T12:40:5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82"/>
    <d v="2023-04-19T17:23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20"/>
    <d v="2023-04-19T17:23:16"/>
    <n v="1204"/>
    <n v="1204"/>
    <m/>
    <m/>
    <n v="1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21"/>
    <d v="2023-04-19T17:23:16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83"/>
    <d v="2023-04-19T17:2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3"/>
    <d v="2023-04-19T17:23:1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5"/>
    <d v="2023-04-19T17:23:1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6"/>
    <d v="2023-04-19T17:23:16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84"/>
    <d v="2023-04-19T17:23:16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186"/>
    <d v="2023-04-19T17:23:1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9"/>
    <d v="2023-04-19T17:23:16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10"/>
    <d v="2023-04-19T17:23:1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4"/>
    <x v="2"/>
    <x v="134"/>
    <x v="128"/>
    <d v="2023-04-19T17:23:16"/>
    <n v="1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9"/>
    <d v="2023-04-19T17:23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30"/>
    <d v="2023-04-19T17:23:4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0"/>
    <d v="2023-04-19T17:23:4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1"/>
    <d v="2023-04-19T17:23:46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4"/>
    <d v="2023-04-19T17:23:46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2"/>
    <d v="2023-04-19T17:2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4"/>
    <d v="2023-04-19T17:23:4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88"/>
    <d v="2023-04-19T17:23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5"/>
    <d v="2023-04-19T17:23:46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90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6"/>
    <d v="2023-04-19T17:2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7"/>
    <d v="2023-04-19T17:2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94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24"/>
    <d v="2023-04-18T12:40:55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32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34"/>
    <d v="2023-04-18T12:40:55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35"/>
    <d v="2023-04-18T12:40:5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38"/>
    <d v="2023-04-18T12:40:55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54"/>
    <d v="2023-04-18T12:40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92"/>
    <d v="2023-04-18T12:40:55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55"/>
    <d v="2023-04-18T12:40:5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56"/>
    <d v="2023-04-18T12:40:55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58"/>
    <d v="2023-04-18T12:40:55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92"/>
    <d v="2023-04-18T12:42:1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55"/>
    <d v="2023-04-18T12:42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58"/>
    <d v="2023-04-18T12:42:1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59"/>
    <d v="2023-04-18T12:42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27"/>
    <d v="2023-04-18T12:42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97"/>
    <d v="2023-04-18T12:42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98"/>
    <d v="2023-04-18T12:42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61"/>
    <d v="2023-04-18T12:42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62"/>
    <d v="2023-04-18T12:42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71"/>
    <d v="2023-04-18T12:42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82"/>
    <d v="2023-04-18T12:37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20"/>
    <d v="2023-04-18T12:37:45"/>
    <n v="582"/>
    <m/>
    <n v="582"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"/>
    <x v="5"/>
    <x v="9"/>
    <x v="21"/>
    <d v="2023-04-18T12:37:4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"/>
    <d v="2023-04-20T10:13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2"/>
    <d v="2023-04-20T10:13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21"/>
    <d v="2023-04-18T14:24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44"/>
    <d v="2023-04-18T14:24:0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3"/>
    <d v="2023-04-18T14:24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6"/>
    <d v="2023-04-18T14:24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84"/>
    <d v="2023-04-18T14:24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85"/>
    <d v="2023-04-18T14:24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148"/>
    <d v="2023-04-18T14:24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8"/>
    <x v="13"/>
    <x v="98"/>
    <x v="129"/>
    <d v="2023-04-18T14:24: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31"/>
    <d v="2023-04-18T14:2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24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35"/>
    <d v="2023-04-18T14:24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92"/>
    <d v="2023-04-18T14:2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55"/>
    <d v="2023-04-18T14:2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56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58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71"/>
    <d v="2023-04-18T14:2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3"/>
    <d v="2023-04-18T14:2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26"/>
    <d v="2023-04-18T14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27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6"/>
    <d v="2023-04-18T14:24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9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62"/>
    <d v="2023-04-18T14:21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64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71"/>
    <d v="2023-04-18T14:21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89"/>
    <d v="2023-04-18T14:21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254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255"/>
    <d v="2023-04-18T14:21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311"/>
    <d v="2023-04-18T14:21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69"/>
    <d v="2023-04-18T14:21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75"/>
    <d v="2023-04-18T14:21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9"/>
    <d v="2023-04-18T14:21:43"/>
    <n v="43"/>
    <m/>
    <n v="43"/>
    <m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23"/>
    <d v="2023-04-18T14:21:43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44"/>
    <d v="2023-04-18T14:21:43"/>
    <n v="56"/>
    <m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"/>
    <d v="2023-04-18T14:21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0"/>
    <d v="2023-04-18T14:21:4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130"/>
    <d v="2023-04-18T14:22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30"/>
    <d v="2023-04-18T14:22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31"/>
    <d v="2023-04-18T14:22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24"/>
    <d v="2023-04-18T14:22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26"/>
    <d v="2023-04-18T14:22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34"/>
    <d v="2023-04-18T14:2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35"/>
    <d v="2023-04-18T14:22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90"/>
    <d v="2023-04-18T14:22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51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91"/>
    <d v="2023-04-18T14:22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37"/>
    <d v="2023-04-18T14:22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38"/>
    <d v="2023-04-18T14:22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52"/>
    <d v="2023-04-18T14:22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54"/>
    <d v="2023-04-18T14:22:1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131"/>
    <d v="2023-04-18T14:22:1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95"/>
    <d v="2023-04-19T17:23:46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8"/>
    <d v="2023-04-19T17:23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97"/>
    <d v="2023-04-19T17:23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98"/>
    <d v="2023-04-19T17:23:46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61"/>
    <d v="2023-04-19T17:23:46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62"/>
    <d v="2023-04-19T17:23:4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63"/>
    <d v="2023-04-19T17:23:4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64"/>
    <d v="2023-04-19T17:23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42"/>
    <d v="2023-04-19T17:2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36"/>
    <d v="2023-04-19T17:23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02"/>
    <d v="2023-04-19T17:23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71"/>
    <d v="2023-04-19T17:23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40"/>
    <d v="2023-04-19T16:55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41"/>
    <d v="2023-04-19T16:55:3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08"/>
    <d v="2023-04-19T16:55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42"/>
    <d v="2023-04-19T16:55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43"/>
    <d v="2023-04-19T16:55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3"/>
    <d v="2023-04-19T16:55:35"/>
    <n v="205"/>
    <m/>
    <n v="205"/>
    <m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04"/>
    <d v="2023-04-19T16:55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5"/>
    <d v="2023-04-19T16:55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6"/>
    <d v="2023-04-19T16:55:35"/>
    <n v="440"/>
    <m/>
    <n v="440"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8"/>
    <d v="2023-04-19T16:55:35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9"/>
    <d v="2023-04-19T16:55:35"/>
    <n v="405"/>
    <m/>
    <n v="405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0"/>
    <d v="2023-04-19T16:55:35"/>
    <n v="651"/>
    <m/>
    <n v="651"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1"/>
    <d v="2023-04-19T16:55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54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31"/>
    <d v="2023-05-15T16:17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92"/>
    <d v="2023-05-15T16:17:2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55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94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58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97"/>
    <d v="2023-05-15T16:17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98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61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62"/>
    <d v="2023-05-15T16:17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56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02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71"/>
    <d v="2023-05-15T16:1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03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04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3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78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6"/>
    <d v="2023-05-15T16:17:2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8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9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54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51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82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20"/>
    <d v="2023-05-15T16:17:2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21"/>
    <d v="2023-05-15T16:17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3"/>
    <d v="2023-04-19T16:55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43"/>
    <d v="2023-04-19T16:55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44"/>
    <d v="2023-04-19T16:55:35"/>
    <n v="353"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0"/>
    <d v="2023-04-19T16:55:3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"/>
    <d v="2023-04-19T16:55:3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"/>
    <d v="2023-04-19T16:55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"/>
    <d v="2023-04-19T16:55:35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19"/>
    <d v="2023-04-19T16:55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22"/>
    <d v="2023-04-19T16:5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5"/>
    <d v="2023-04-19T16:5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6"/>
    <d v="2023-04-19T16:55:3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7"/>
    <d v="2023-04-19T16:55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8"/>
    <d v="2023-04-19T16:55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9"/>
    <d v="2023-04-19T16:55:35"/>
    <n v="440"/>
    <n v="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47"/>
    <d v="2023-04-19T16:55:35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0"/>
    <d v="2023-04-19T16:55:35"/>
    <n v="405"/>
    <n v="0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2"/>
    <d v="2023-04-19T16:55:35"/>
    <n v="103"/>
    <n v="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29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30"/>
    <d v="2023-04-19T16:55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0"/>
    <d v="2023-04-19T16:55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1"/>
    <d v="2023-04-19T16:55:5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24"/>
    <d v="2023-04-19T16:55:51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2"/>
    <d v="2023-04-19T16:55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4"/>
    <d v="2023-04-19T16:55:51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7"/>
    <d v="2023-04-19T17:06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8"/>
    <d v="2023-04-19T17:06:46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2"/>
    <d v="2023-04-19T17:06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3"/>
    <d v="2023-04-19T17:06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4"/>
    <d v="2023-04-19T17:06:46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31"/>
    <d v="2023-04-19T17:06:4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92"/>
    <d v="2023-04-19T17:06:46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32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33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5"/>
    <d v="2023-04-19T17:06:46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6"/>
    <d v="2023-04-19T17:06:46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37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88"/>
    <d v="2023-04-18T14:02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97"/>
    <d v="2023-04-18T14:02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3"/>
    <d v="2023-04-18T14:02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27"/>
    <d v="2023-04-18T14:02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6"/>
    <d v="2023-04-18T14:02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9"/>
    <d v="2023-04-18T14:02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82"/>
    <d v="2023-04-18T14:02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20"/>
    <d v="2023-04-18T14:02:0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21"/>
    <d v="2023-04-18T14:02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83"/>
    <d v="2023-04-18T14:0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44"/>
    <d v="2023-04-18T14:02:0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3"/>
    <d v="2023-04-18T14:02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6"/>
    <d v="2023-04-18T14:02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8"/>
    <d v="2023-04-18T15:10:1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52"/>
    <d v="2023-04-18T15:10:16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54"/>
    <d v="2023-04-18T15:10:16"/>
    <n v="0"/>
    <m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31"/>
    <d v="2023-04-18T15:10:16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92"/>
    <d v="2023-04-18T15:10:16"/>
    <n v="0"/>
    <m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55"/>
    <d v="2023-04-18T15:10:16"/>
    <n v="0"/>
    <m/>
    <m/>
    <n v="1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03"/>
    <d v="2023-04-18T15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73"/>
    <d v="2023-04-18T15:12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39"/>
    <d v="2023-04-18T15:12:3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77"/>
    <d v="2023-04-18T15:12:3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09"/>
    <d v="2023-04-18T15:12:3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60"/>
    <d v="2023-04-18T13:07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78"/>
    <d v="2023-04-18T13:07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80"/>
    <d v="2023-04-18T13:0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16"/>
    <d v="2023-04-18T13:07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82"/>
    <d v="2023-04-18T13:07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20"/>
    <d v="2023-04-18T13:07:0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43"/>
    <d v="2023-04-18T13:07:0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3"/>
    <d v="2023-04-18T13:07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82"/>
    <d v="2023-04-18T13:02:2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20"/>
    <d v="2023-04-18T13:02:28"/>
    <n v="67"/>
    <m/>
    <n v="6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21"/>
    <d v="2023-04-18T13:0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43"/>
    <d v="2023-04-18T13:02:2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44"/>
    <d v="2023-04-18T13:02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6"/>
    <d v="2023-04-18T13:02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02"/>
    <d v="2023-04-19T16:3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10"/>
    <d v="2023-04-19T16:33:09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3"/>
    <d v="2023-04-19T16:33:0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26"/>
    <d v="2023-04-19T16:33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9"/>
    <d v="2023-04-19T16:33:0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50"/>
    <d v="2023-04-19T16:3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20"/>
    <d v="2023-04-19T16:33:0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23"/>
    <d v="2023-04-19T16:3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44"/>
    <d v="2023-04-19T16:33:09"/>
    <n v="500"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0"/>
    <d v="2023-04-19T16:33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3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45"/>
    <d v="2023-04-19T16:33:0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12"/>
    <d v="2023-04-19T16:33:0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13"/>
    <d v="2023-04-19T16:33:0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14"/>
    <d v="2023-04-19T16:33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15"/>
    <d v="2023-04-19T16:33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46"/>
    <d v="2023-04-19T16:33:0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24"/>
    <d v="2023-04-19T16:33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6"/>
    <d v="2023-04-19T16:33:0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0"/>
    <d v="2023-04-19T16:33:09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2"/>
    <d v="2023-04-19T16:33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129"/>
    <d v="2023-04-19T16:33:0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2"/>
    <x v="9"/>
    <x v="52"/>
    <x v="86"/>
    <d v="2023-04-19T16:33:09"/>
    <n v="74"/>
    <n v="3"/>
    <n v="64"/>
    <n v="7"/>
    <n v="7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13"/>
    <d v="2023-04-19T16:35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23"/>
    <d v="2023-05-15T16:17:2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44"/>
    <d v="2023-05-15T16:17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0"/>
    <d v="2023-05-15T16:17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2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3"/>
    <d v="2023-05-15T16:17:2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6"/>
    <d v="2023-05-15T16:17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9"/>
    <d v="2023-05-15T16:17:2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47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0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4"/>
    <x v="4"/>
    <x v="84"/>
    <x v="12"/>
    <d v="2023-05-15T16:1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4"/>
    <x v="6"/>
    <x v="44"/>
    <x v="17"/>
    <d v="2023-05-15T16:17:4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4"/>
    <x v="6"/>
    <x v="44"/>
    <x v="44"/>
    <d v="2023-05-15T16:17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4"/>
    <x v="6"/>
    <x v="44"/>
    <x v="0"/>
    <d v="2023-05-15T16:17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4"/>
    <x v="6"/>
    <x v="44"/>
    <x v="160"/>
    <d v="2023-05-15T16:17:4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4"/>
    <x v="6"/>
    <x v="44"/>
    <x v="12"/>
    <d v="2023-05-15T16:1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13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16"/>
    <d v="2023-05-15T16:18:1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151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21"/>
    <d v="2023-05-15T16:18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43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3"/>
    <d v="2023-05-15T16:18:1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201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6"/>
    <d v="2023-05-15T16:18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8"/>
    <d v="2023-05-15T16:1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3"/>
    <x v="9"/>
    <x v="43"/>
    <x v="9"/>
    <d v="2023-05-15T16:18:1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31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24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34"/>
    <d v="2023-05-15T16:18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35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36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92"/>
    <d v="2023-05-15T16:18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55"/>
    <d v="2023-05-15T16:18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56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58"/>
    <d v="2023-05-15T16:18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60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61"/>
    <d v="2023-05-15T16:1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62"/>
    <d v="2023-05-15T16:1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102"/>
    <d v="2023-05-15T16:1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16"/>
    <d v="2023-05-15T16:1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20"/>
    <d v="2023-05-15T16:18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44"/>
    <d v="2023-05-15T16:18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9"/>
    <d v="2023-05-15T16:1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3"/>
    <x v="13"/>
    <x v="103"/>
    <x v="12"/>
    <d v="2023-05-15T16:1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30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3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24"/>
    <d v="2023-05-15T16:20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26"/>
    <d v="2023-05-15T16:20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97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5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18"/>
    <d v="2023-04-20T10:13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19"/>
    <d v="2023-04-20T10:13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21"/>
    <d v="2023-04-20T10:13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23"/>
    <d v="2023-04-20T10:13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5"/>
    <d v="2023-04-20T10:13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6"/>
    <d v="2023-04-20T10:13:5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7"/>
    <d v="2023-04-20T10:13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8"/>
    <d v="2023-04-20T10:13:52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9"/>
    <d v="2023-04-20T10:13:52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0"/>
    <d v="2023-04-20T10:13:52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1"/>
    <d v="2023-04-20T10:1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2"/>
    <d v="2023-04-20T10:13:52"/>
    <n v="36"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3"/>
    <d v="2023-04-20T10:16:19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26"/>
    <d v="2023-04-20T10:16:19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80"/>
    <d v="2023-04-20T10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5"/>
    <d v="2023-04-20T10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6"/>
    <d v="2023-04-20T10:16:1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9"/>
    <d v="2023-04-20T10:16:1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20"/>
    <d v="2023-04-20T10:16:19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21"/>
    <d v="2023-04-20T10:16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43"/>
    <d v="2023-04-20T10:16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44"/>
    <d v="2023-04-20T10:16:19"/>
    <n v="792"/>
    <m/>
    <n v="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2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4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51"/>
    <d v="2023-04-18T14:4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20"/>
    <d v="2023-04-18T14:46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21"/>
    <d v="2023-04-18T14:4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44"/>
    <d v="2023-04-18T14:46:0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0"/>
    <d v="2023-04-18T14:4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3"/>
    <d v="2023-04-18T14:46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9"/>
    <d v="2023-04-18T14:46:0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12"/>
    <d v="2023-04-18T14:4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26"/>
    <d v="2023-04-18T14:46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34"/>
    <d v="2023-04-18T14:46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35"/>
    <d v="2023-04-18T14:46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38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7"/>
    <x v="11"/>
    <x v="37"/>
    <x v="54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95"/>
    <d v="2023-04-18T14:46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27"/>
    <d v="2023-04-18T14:46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28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0"/>
    <d v="2023-04-18T14:46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98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1"/>
    <d v="2023-04-18T14:4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2"/>
    <d v="2023-04-18T14:46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3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4"/>
    <d v="2023-04-18T14:46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5"/>
    <d v="2023-04-18T14:46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36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8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24"/>
    <d v="2023-04-18T14:42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26"/>
    <d v="2023-04-18T14:4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34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35"/>
    <d v="2023-04-18T14:42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50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38"/>
    <d v="2023-04-18T14:4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54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92"/>
    <d v="2023-04-18T14:42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55"/>
    <d v="2023-04-18T14:42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56"/>
    <d v="2023-04-18T14:42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58"/>
    <d v="2023-04-18T14:42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9"/>
    <d v="2023-04-18T15:25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78"/>
    <d v="2023-04-18T15:25:3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16"/>
    <d v="2023-04-18T15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7"/>
    <x v="5"/>
    <x v="17"/>
    <x v="20"/>
    <d v="2023-04-18T15:25:3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34"/>
    <d v="2023-04-18T15:17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35"/>
    <d v="2023-04-18T15:17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38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92"/>
    <d v="2023-04-18T15:1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55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56"/>
    <d v="2023-04-18T15:1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58"/>
    <d v="2023-04-18T15:17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95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60"/>
    <d v="2023-04-18T15:1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61"/>
    <d v="2023-04-18T15:1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13"/>
    <d v="2023-04-18T15:17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14"/>
    <d v="2023-04-18T15:1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16"/>
    <d v="2023-04-18T15:17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20"/>
    <d v="2023-04-18T15:17:1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21"/>
    <d v="2023-04-18T15:17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83"/>
    <d v="2023-04-18T15:1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5"/>
    <x v="13"/>
    <x v="95"/>
    <x v="44"/>
    <d v="2023-04-18T15:17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0"/>
    <d v="2023-04-18T15:13:16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83"/>
    <d v="2023-04-18T15:1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3"/>
    <d v="2023-04-18T15:13:1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95"/>
    <d v="2023-04-18T14:4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60"/>
    <d v="2023-04-18T14:4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61"/>
    <d v="2023-04-18T14:42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62"/>
    <d v="2023-04-18T14:42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63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65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36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3"/>
    <d v="2023-04-18T14:40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6"/>
    <d v="2023-04-18T14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8"/>
    <d v="2023-04-18T14:40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9"/>
    <d v="2023-04-18T14:40:5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0"/>
    <d v="2023-04-18T14:40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2"/>
    <d v="2023-04-18T14:40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29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92"/>
    <d v="2023-04-18T14:22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55"/>
    <d v="2023-04-18T14:22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94"/>
    <d v="2023-04-18T14:22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58"/>
    <d v="2023-04-18T14:22:1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59"/>
    <d v="2023-04-18T14:2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95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27"/>
    <d v="2023-04-18T14:22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28"/>
    <d v="2023-04-18T14:22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97"/>
    <d v="2023-04-18T14:22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98"/>
    <d v="2023-04-18T14:22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61"/>
    <d v="2023-04-18T14:22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62"/>
    <d v="2023-04-18T14:22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156"/>
    <d v="2023-04-18T14:2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136"/>
    <d v="2023-04-18T14:2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102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71"/>
    <d v="2023-04-18T14:22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19"/>
    <d v="2023-04-18T14:22:10"/>
    <n v="32"/>
    <m/>
    <n v="32"/>
    <m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23"/>
    <d v="2023-04-18T14:22:1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44"/>
    <d v="2023-04-18T14:22:10"/>
    <n v="78"/>
    <m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0"/>
    <d v="2023-04-18T14:22:10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3"/>
    <x v="4"/>
    <x v="83"/>
    <x v="10"/>
    <d v="2023-04-18T14:22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30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54"/>
    <d v="2023-04-18T14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82"/>
    <d v="2023-04-18T14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20"/>
    <d v="2023-04-18T14:24:3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21"/>
    <d v="2023-04-18T14:24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83"/>
    <d v="2023-04-18T14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44"/>
    <d v="2023-04-18T14:24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3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6"/>
    <d v="2023-04-18T14:24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84"/>
    <d v="2023-04-18T14:2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85"/>
    <d v="2023-04-18T14:2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9"/>
    <d v="2023-04-18T14:24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0"/>
    <d v="2023-04-18T14:2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9"/>
    <x v="13"/>
    <x v="159"/>
    <x v="129"/>
    <d v="2023-04-18T14:24:3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177"/>
    <d v="2023-04-18T14:2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78"/>
    <d v="2023-04-18T14:25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16"/>
    <d v="2023-04-18T14:25:1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19"/>
    <d v="2023-04-18T14:25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20"/>
    <d v="2023-04-18T14:25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21"/>
    <d v="2023-04-18T14:2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44"/>
    <d v="2023-04-18T14:25:1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0"/>
    <d v="2023-04-18T14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3"/>
    <d v="2023-04-18T14:25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184"/>
    <d v="2023-04-18T14:2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6"/>
    <d v="2023-04-18T14:25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9"/>
    <d v="2023-04-18T14:25:1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5"/>
    <x v="5"/>
    <x v="145"/>
    <x v="10"/>
    <d v="2023-04-18T14:25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78"/>
    <d v="2023-04-18T14:2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5"/>
    <d v="2023-04-19T16:55:51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0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6"/>
    <d v="2023-04-19T16:55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1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7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38"/>
    <d v="2023-04-19T16:55:5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52"/>
    <d v="2023-04-19T16:55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53"/>
    <d v="2023-04-19T16:55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54"/>
    <d v="2023-04-19T16:55:5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31"/>
    <d v="2023-04-19T16:55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2"/>
    <d v="2023-04-19T16:55:51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33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55"/>
    <d v="2023-04-19T16:55:5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56"/>
    <d v="2023-04-19T16:55:5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4"/>
    <d v="2023-04-19T16:55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35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58"/>
    <d v="2023-04-19T16:55:51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59"/>
    <d v="2023-04-19T16:55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5"/>
    <d v="2023-04-19T16:55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28"/>
    <d v="2023-04-19T16:5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60"/>
    <d v="2023-04-19T16:55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7"/>
    <d v="2023-04-19T16:55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8"/>
    <d v="2023-04-19T16:55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61"/>
    <d v="2023-04-19T16:55:51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62"/>
    <d v="2023-04-19T16:55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63"/>
    <d v="2023-04-19T16:55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64"/>
    <d v="2023-04-19T16:55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42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02"/>
    <d v="2023-04-19T16:55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95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71"/>
    <d v="2023-04-19T16:55:5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03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04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72"/>
    <d v="2023-04-19T16:55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73"/>
    <d v="2023-04-19T16:5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238"/>
    <d v="2023-04-19T16:55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75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06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40"/>
    <d v="2023-04-19T16:55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41"/>
    <d v="2023-04-19T16:55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08"/>
    <d v="2023-04-19T16:55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42"/>
    <d v="2023-04-19T16:55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43"/>
    <d v="2023-04-19T16:55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3"/>
    <d v="2023-04-19T16:55:51"/>
    <n v="170"/>
    <n v="0"/>
    <n v="170"/>
    <n v="0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6"/>
    <d v="2023-04-19T16:55:51"/>
    <n v="213"/>
    <n v="0"/>
    <n v="213"/>
    <n v="0"/>
    <n v="2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9"/>
    <d v="2023-04-19T16:55:51"/>
    <n v="191"/>
    <n v="0"/>
    <n v="191"/>
    <n v="0"/>
    <n v="1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50"/>
    <d v="2023-04-19T16:55:51"/>
    <n v="3"/>
    <n v="0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20"/>
    <d v="2023-04-19T16:55:51"/>
    <n v="400"/>
    <n v="0"/>
    <n v="400"/>
    <n v="0"/>
    <n v="4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44"/>
    <d v="2023-04-19T16:55:51"/>
    <n v="736"/>
    <m/>
    <n v="736"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37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32"/>
    <d v="2023-06-22T12:34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38"/>
    <d v="2023-07-20T15:32:58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52"/>
    <d v="2023-07-20T15:32:58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54"/>
    <d v="2023-07-20T15:32:58"/>
    <n v="0"/>
    <m/>
    <m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31"/>
    <d v="2023-07-20T15:32:58"/>
    <n v="0"/>
    <m/>
    <m/>
    <n v="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92"/>
    <d v="2023-07-20T15:32:58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55"/>
    <d v="2023-07-20T15:32:58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94"/>
    <d v="2023-07-20T15:32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21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6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34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35"/>
    <d v="2023-06-22T12:34:27"/>
    <n v="779"/>
    <m/>
    <n v="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90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37"/>
    <d v="2023-06-22T12:34:2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38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52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54"/>
    <d v="2023-06-22T12:34:27"/>
    <n v="0"/>
    <m/>
    <m/>
    <n v="10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31"/>
    <d v="2023-06-22T12:34:27"/>
    <n v="0"/>
    <m/>
    <m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92"/>
    <d v="2023-06-22T12:34:27"/>
    <n v="0"/>
    <m/>
    <m/>
    <n v="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55"/>
    <d v="2023-06-22T12:34:27"/>
    <n v="0"/>
    <m/>
    <m/>
    <n v="1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94"/>
    <d v="2023-06-22T12:34:2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58"/>
    <d v="2023-06-22T12:34:27"/>
    <n v="0"/>
    <m/>
    <m/>
    <n v="1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59"/>
    <d v="2023-06-22T12:34:2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95"/>
    <d v="2023-06-22T12:34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38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92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55"/>
    <d v="2023-05-15T16:20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56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58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95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60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6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64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71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72"/>
    <d v="2023-05-15T16:20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73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4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233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3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6"/>
    <d v="2023-05-15T16:20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7"/>
    <x v="7"/>
    <x v="107"/>
    <x v="182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43"/>
    <d v="2023-05-15T16:22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44"/>
    <d v="2023-05-15T16:22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26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34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35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90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36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91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38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92"/>
    <d v="2023-05-15T16:23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55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56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58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95"/>
    <d v="2023-05-15T16:23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60"/>
    <d v="2023-05-15T16:23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98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61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62"/>
    <d v="2023-05-15T16:23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63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65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02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75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07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3"/>
    <d v="2023-05-15T16:23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6"/>
    <d v="2023-05-15T16:23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7"/>
    <d v="2023-05-15T16:23:3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50"/>
    <d v="2023-05-15T16:23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82"/>
    <d v="2023-05-15T16:2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20"/>
    <d v="2023-05-15T16:23:3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21"/>
    <d v="2023-05-15T16:23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44"/>
    <d v="2023-05-15T16:23:3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0"/>
    <d v="2023-05-15T16:2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3"/>
    <d v="2023-05-15T16:23:3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6"/>
    <d v="2023-05-15T16:23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9"/>
    <d v="2023-05-15T16:23:3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60"/>
    <d v="2023-05-15T16:23:3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12"/>
    <d v="2023-05-15T16:23:35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29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30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30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31"/>
    <d v="2023-05-15T16:23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24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26"/>
    <d v="2023-05-15T16:23:5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34"/>
    <d v="2023-05-15T16:23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35"/>
    <d v="2023-05-15T16:23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91"/>
    <d v="2023-05-15T16:2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37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38"/>
    <d v="2023-05-15T16:23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52"/>
    <d v="2023-05-15T16:2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54"/>
    <d v="2023-05-15T16:23:5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31"/>
    <d v="2023-05-15T16:23:5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92"/>
    <d v="2023-05-15T16:23:5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55"/>
    <d v="2023-05-15T16:23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56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94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58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59"/>
    <d v="2023-05-15T16:2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95"/>
    <d v="2023-05-15T16:2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84"/>
    <d v="2023-04-18T14:02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85"/>
    <d v="2023-04-18T14:02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9"/>
    <d v="2023-04-18T14:02:0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0"/>
    <d v="2023-04-18T14:02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29"/>
    <d v="2023-04-18T14:02:0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64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02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71"/>
    <d v="2023-05-15T17:0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07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41"/>
    <d v="2023-05-15T17:04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1"/>
    <d v="2023-05-15T17:10:41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2"/>
    <d v="2023-05-15T17:10:41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2"/>
    <d v="2023-05-15T17:10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3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4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5"/>
    <d v="2023-05-15T17:10:41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6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37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9"/>
    <d v="2023-04-19T17:06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30"/>
    <d v="2023-04-19T17:06:46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0"/>
    <d v="2023-04-19T17:06:46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1"/>
    <d v="2023-04-19T17:06:46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4"/>
    <d v="2023-04-19T17:06:46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2"/>
    <d v="2023-04-19T17:06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4"/>
    <d v="2023-04-19T17:06:4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43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88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5"/>
    <d v="2023-04-18T13:55:36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0"/>
    <d v="2023-04-18T13:55:3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90"/>
    <d v="2023-04-18T13:5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6"/>
    <d v="2023-04-18T13:55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7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8"/>
    <d v="2023-04-18T13:55:3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9"/>
    <d v="2023-04-18T13:55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92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3"/>
    <d v="2023-04-18T13:55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4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92"/>
    <d v="2023-04-18T13:55:36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150"/>
    <d v="2023-04-18T12:57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21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43"/>
    <d v="2023-04-18T12:57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3"/>
    <d v="2023-04-18T12:57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6"/>
    <d v="2023-04-18T12:57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84"/>
    <d v="2023-04-18T12:57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85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8"/>
    <d v="2023-04-18T12:57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9"/>
    <d v="2023-04-18T12:57:3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9"/>
    <x v="9"/>
    <x v="119"/>
    <x v="145"/>
    <d v="2023-04-18T12:57:38"/>
    <n v="6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0"/>
    <x v="9"/>
    <x v="120"/>
    <x v="16"/>
    <d v="2023-04-18T12:57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0"/>
    <x v="9"/>
    <x v="120"/>
    <x v="23"/>
    <d v="2023-04-18T12:5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0"/>
    <x v="9"/>
    <x v="120"/>
    <x v="43"/>
    <d v="2023-04-18T12:5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0"/>
    <x v="9"/>
    <x v="120"/>
    <x v="3"/>
    <d v="2023-04-18T12:5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0"/>
    <x v="9"/>
    <x v="120"/>
    <x v="8"/>
    <d v="2023-04-18T12:5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0"/>
    <x v="9"/>
    <x v="120"/>
    <x v="9"/>
    <d v="2023-04-18T12:57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9"/>
    <d v="2023-04-18T12:42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48"/>
    <d v="2023-04-18T12:42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2"/>
    <d v="2023-04-18T12:42:1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31"/>
    <d v="2023-04-18T12:4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24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34"/>
    <d v="2023-04-18T12:4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35"/>
    <d v="2023-04-18T12:42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38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92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19"/>
    <d v="2023-04-18T15:12:3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22"/>
    <d v="2023-04-18T15:1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6"/>
    <d v="2023-04-18T15:12:31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25"/>
    <d v="2023-04-18T15:12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7"/>
    <d v="2023-04-18T15:1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8"/>
    <d v="2023-04-18T15:12:3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9"/>
    <d v="2023-04-18T15:12:31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0"/>
    <d v="2023-04-18T15:12:3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29"/>
    <d v="2023-04-18T15:12:31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3"/>
    <d v="2023-05-15T17:04:46"/>
    <n v="41"/>
    <m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6"/>
    <d v="2023-05-15T17:04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8"/>
    <d v="2023-04-18T13:02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9"/>
    <d v="2023-04-18T13:02:2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11"/>
    <d v="2023-04-18T13:02:28"/>
    <n v="4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8"/>
    <x v="8"/>
    <x v="138"/>
    <x v="16"/>
    <d v="2023-04-18T13:02:51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8"/>
    <x v="8"/>
    <x v="138"/>
    <x v="20"/>
    <d v="2023-04-18T13:02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8"/>
    <x v="8"/>
    <x v="138"/>
    <x v="9"/>
    <d v="2023-04-18T13:0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8"/>
    <x v="8"/>
    <x v="138"/>
    <x v="12"/>
    <d v="2023-04-18T13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16"/>
    <d v="2023-04-18T13:03:12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154"/>
    <d v="2023-04-18T13:03:1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151"/>
    <d v="2023-04-18T13:0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19"/>
    <d v="2023-04-18T14:56:5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154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151"/>
    <d v="2023-04-18T14:56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92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55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56"/>
    <d v="2023-04-18T14:48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58"/>
    <d v="2023-04-18T14:48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95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61"/>
    <d v="2023-04-18T14:48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102"/>
    <d v="2023-04-18T14:4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71"/>
    <d v="2023-04-18T14:4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13"/>
    <d v="2023-04-18T14:48:3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78"/>
    <d v="2023-04-18T14:48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16"/>
    <d v="2023-04-18T14:48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151"/>
    <d v="2023-04-18T14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82"/>
    <d v="2023-04-18T14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20"/>
    <d v="2023-04-18T14:48:3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21"/>
    <d v="2023-04-18T14:48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43"/>
    <d v="2023-04-18T14:48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44"/>
    <d v="2023-04-18T14:48:33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0"/>
    <d v="2023-04-18T14:48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3"/>
    <d v="2023-04-18T14:48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6"/>
    <d v="2023-04-18T14:48:33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8"/>
    <d v="2023-04-18T14:48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3"/>
    <d v="2023-04-18T15:12:31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78"/>
    <d v="2023-04-18T15:12:3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4"/>
    <d v="2023-04-18T15:12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5"/>
    <d v="2023-04-18T15:12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6"/>
    <d v="2023-04-18T15:12:31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9"/>
    <d v="2023-04-18T15:12:3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30"/>
    <d v="2023-04-18T13:54:0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31"/>
    <d v="2023-04-18T13:54:0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24"/>
    <d v="2023-04-18T13:54:08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32"/>
    <d v="2023-04-18T13:5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26"/>
    <d v="2023-04-18T13:54:0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34"/>
    <d v="2023-04-18T13:54:0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35"/>
    <d v="2023-04-18T13:54:08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90"/>
    <d v="2023-04-18T13:54:0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37"/>
    <d v="2023-04-18T13:5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38"/>
    <d v="2023-04-18T13:54:0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52"/>
    <d v="2023-04-18T13:54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54"/>
    <d v="2023-04-18T13:54:08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31"/>
    <d v="2023-04-18T13:54:08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88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5"/>
    <d v="2023-04-18T15:07:59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0"/>
    <d v="2023-04-18T15:07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90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6"/>
    <d v="2023-04-18T15:0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7"/>
    <d v="2023-04-18T15:0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8"/>
    <d v="2023-04-18T15:07:5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9"/>
    <d v="2023-04-18T15:07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92"/>
    <d v="2023-04-18T15:0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3"/>
    <d v="2023-04-18T15:07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16"/>
    <d v="2023-04-18T14:58:10"/>
    <n v="606"/>
    <n v="6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84"/>
    <d v="2023-04-18T14:58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50"/>
    <d v="2023-04-18T15:12:3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20"/>
    <d v="2023-04-18T15:12:31"/>
    <n v="410"/>
    <m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43"/>
    <d v="2023-04-18T15:12:3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44"/>
    <d v="2023-04-18T15:12:31"/>
    <n v="0"/>
    <m/>
    <m/>
    <n v="1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0"/>
    <d v="2023-04-18T15:12:3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"/>
    <d v="2023-04-18T15:12:3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39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75"/>
    <d v="2023-04-18T15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97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98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61"/>
    <d v="2023-05-15T16:23:5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62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02"/>
    <d v="2023-05-15T16:2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37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71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72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203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10"/>
    <d v="2023-05-15T16:23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79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4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5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6"/>
    <d v="2023-05-15T16:23:5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8"/>
    <d v="2023-05-15T16:23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9"/>
    <d v="2023-05-15T16:23:5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20"/>
    <d v="2023-05-15T16:23:5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23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44"/>
    <d v="2023-05-15T16:23:59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3"/>
    <d v="2023-05-15T16:23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24"/>
    <d v="2023-05-15T16:23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85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25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7"/>
    <d v="2023-05-15T16:23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130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31"/>
    <d v="2023-04-18T14:4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24"/>
    <d v="2023-04-18T14:41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26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34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50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51"/>
    <d v="2023-04-18T14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38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54"/>
    <d v="2023-04-18T14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92"/>
    <d v="2023-04-18T14:41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55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20"/>
    <d v="2023-04-18T12:51:57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21"/>
    <d v="2023-04-18T12:51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43"/>
    <d v="2023-04-18T12:51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44"/>
    <d v="2023-04-18T12:51:5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6"/>
    <d v="2023-04-18T12:51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8"/>
    <d v="2023-04-18T12:51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9"/>
    <d v="2023-04-18T12:51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0"/>
    <x v="7"/>
    <x v="110"/>
    <x v="10"/>
    <d v="2023-04-18T12:5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31"/>
    <d v="2023-04-18T12:53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24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26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197"/>
    <d v="2023-04-18T12:53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38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92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4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5"/>
    <d v="2023-05-15T17:10:4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8"/>
    <d v="2023-05-15T17:10:41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9"/>
    <d v="2023-05-15T17:10:4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5"/>
    <d v="2023-05-15T17:10:41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8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60"/>
    <d v="2023-05-15T17:10:4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7"/>
    <d v="2023-05-15T17:10:4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55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56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9"/>
    <d v="2023-05-15T17:04:4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54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81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82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82"/>
    <d v="2023-05-15T17:0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21"/>
    <d v="2023-05-15T17:04:46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58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95"/>
    <d v="2023-04-18T12:4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60"/>
    <d v="2023-04-18T12:4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61"/>
    <d v="2023-04-18T12:4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13"/>
    <d v="2023-04-18T12:42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14"/>
    <d v="2023-04-18T12:42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16"/>
    <d v="2023-04-18T12:42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20"/>
    <d v="2023-04-18T12:42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21"/>
    <d v="2023-04-18T12:42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55"/>
    <d v="2023-04-18T12:5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56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58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95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61"/>
    <d v="2023-04-18T12:5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102"/>
    <d v="2023-04-18T12:5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78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16"/>
    <d v="2023-04-18T12:53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150"/>
    <d v="2023-04-18T12:53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82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9"/>
    <d v="2023-04-18T15:09:4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47"/>
    <d v="2023-04-18T15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0"/>
    <d v="2023-04-18T15:09:4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60"/>
    <d v="2023-04-18T15:09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2"/>
    <d v="2023-04-18T15:09:43"/>
    <n v="24"/>
    <n v="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29"/>
    <d v="2023-04-18T15:09:4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08"/>
    <d v="2023-04-18T15:09:5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3"/>
    <d v="2023-04-18T15:09:59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78"/>
    <d v="2023-04-18T15:09:5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79"/>
    <d v="2023-04-18T15:09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27"/>
    <d v="2023-04-18T15:09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6"/>
    <d v="2023-04-18T15:09:5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9"/>
    <d v="2023-04-18T15:09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54"/>
    <d v="2023-04-18T15:0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82"/>
    <d v="2023-04-18T15:09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20"/>
    <d v="2023-04-18T15:09:59"/>
    <n v="355"/>
    <m/>
    <n v="355"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21"/>
    <d v="2023-04-18T15:09:59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83"/>
    <d v="2023-04-18T15:09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23"/>
    <d v="2023-04-18T15:09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44"/>
    <d v="2023-04-18T15:09:59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"/>
    <d v="2023-04-18T15:0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3"/>
    <d v="2023-04-18T15:09:5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11"/>
    <d v="2023-04-18T15:09:59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16"/>
    <d v="2023-04-18T15:09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43"/>
    <d v="2023-04-18T15:13:1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46"/>
    <d v="2023-04-18T15:13:16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"/>
    <d v="2023-04-18T15:13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49"/>
    <d v="2023-04-18T15:13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"/>
    <d v="2023-04-18T15:13:1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6"/>
    <d v="2023-04-18T15:13:16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84"/>
    <d v="2023-04-18T15:13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85"/>
    <d v="2023-04-18T15:13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8"/>
    <d v="2023-04-18T15:13:1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9"/>
    <d v="2023-04-18T15:13:16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0"/>
    <d v="2023-04-18T15:13:16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1"/>
    <d v="2023-04-18T15:13:16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2"/>
    <d v="2023-04-18T15:13:16"/>
    <n v="68"/>
    <n v="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52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5"/>
    <d v="2023-05-15T17:04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202"/>
    <d v="2023-04-24T09:49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5"/>
    <d v="2023-04-24T09:49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6"/>
    <d v="2023-04-24T09:49:5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50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90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6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8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52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125"/>
    <d v="2023-04-24T09:49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84"/>
    <d v="2023-04-24T09:49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85"/>
    <d v="2023-04-24T09:49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9"/>
    <d v="2023-04-24T09:49:5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31"/>
    <d v="2023-04-24T09:5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24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0"/>
    <d v="2023-04-18T15:18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3"/>
    <d v="2023-04-18T15:1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46"/>
    <d v="2023-04-18T15:18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6"/>
    <d v="2023-04-18T15:1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3"/>
    <d v="2023-04-18T12:42:14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6"/>
    <d v="2023-04-18T12:42:14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47"/>
    <d v="2023-04-18T12:42:14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20"/>
    <d v="2023-04-18T12:42:14"/>
    <n v="42"/>
    <m/>
    <n v="42"/>
    <m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44"/>
    <d v="2023-04-18T12:42:14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5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8"/>
    <d v="2023-04-19T16:43:29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9"/>
    <d v="2023-04-19T16:43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95"/>
    <d v="2023-04-19T16:43:2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8"/>
    <d v="2023-04-19T16:43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60"/>
    <d v="2023-04-19T16:43:2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97"/>
    <d v="2023-04-19T16:43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98"/>
    <d v="2023-04-19T16:43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61"/>
    <d v="2023-04-19T16:43:2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62"/>
    <d v="2023-04-19T16:43:29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63"/>
    <d v="2023-04-19T16:43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64"/>
    <d v="2023-04-19T16:43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42"/>
    <d v="2023-04-19T16:43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6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02"/>
    <d v="2023-04-19T16:43:2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71"/>
    <d v="2023-04-19T16:43:2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03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04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72"/>
    <d v="2023-04-19T16:43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38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39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75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06"/>
    <d v="2023-04-19T16:4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3"/>
    <d v="2023-04-19T16:43:29"/>
    <n v="243"/>
    <m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32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83"/>
    <d v="2023-04-18T12:42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44"/>
    <d v="2023-04-18T12:42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3"/>
    <d v="2023-04-18T12:42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6"/>
    <d v="2023-04-18T12:42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125"/>
    <d v="2023-04-18T12:42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5"/>
    <x v="13"/>
    <x v="95"/>
    <x v="9"/>
    <d v="2023-04-18T12:42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31"/>
    <d v="2023-04-18T12:43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24"/>
    <d v="2023-04-18T12:43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38"/>
    <d v="2023-04-18T12:43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54"/>
    <d v="2023-04-18T12:43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92"/>
    <d v="2023-04-18T12:43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55"/>
    <d v="2023-04-18T12:43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56"/>
    <d v="2023-04-18T12:43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58"/>
    <d v="2023-04-18T12:43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83"/>
    <d v="2023-05-15T17:04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8"/>
    <d v="2023-05-15T17:10:41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61"/>
    <d v="2023-05-15T17:10:41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62"/>
    <d v="2023-05-15T17:10:4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63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64"/>
    <d v="2023-05-15T17:10:4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42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6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02"/>
    <d v="2023-05-15T17:10:4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71"/>
    <d v="2023-05-15T17:10:41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03"/>
    <d v="2023-05-15T17:10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04"/>
    <d v="2023-05-15T17:10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72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73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38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39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75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61"/>
    <d v="2023-04-18T15:08:32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62"/>
    <d v="2023-04-18T15:08:32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9"/>
    <d v="2023-04-18T15:08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44"/>
    <d v="2023-05-15T17:04:46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0"/>
    <d v="2023-05-15T17:04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"/>
    <d v="2023-05-15T17:04:4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6"/>
    <d v="2023-05-15T17:04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9"/>
    <d v="2023-05-15T17:04:46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95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60"/>
    <d v="2023-04-18T12:43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61"/>
    <d v="2023-04-18T12:43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62"/>
    <d v="2023-04-18T12:43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100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102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254"/>
    <d v="2023-04-18T12:43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255"/>
    <d v="2023-04-18T12:43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79"/>
    <d v="2023-04-18T12:43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180"/>
    <d v="2023-04-18T12:4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111"/>
    <d v="2023-04-18T12:43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34"/>
    <d v="2023-05-16T09:49:51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31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24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197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38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92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55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58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95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61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102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16"/>
    <d v="2023-04-20T15:55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20"/>
    <d v="2023-04-20T15:55:0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43"/>
    <d v="2023-04-20T15:55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0"/>
    <d v="2023-04-20T15:5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8"/>
    <d v="2023-04-20T15:5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9"/>
    <x v="7"/>
    <x v="99"/>
    <x v="9"/>
    <d v="2023-04-20T15:55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24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197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38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92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55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56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58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35"/>
    <d v="2023-04-19T17:31:51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0"/>
    <d v="2023-04-18T12:42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6"/>
    <d v="2023-04-18T12:42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9"/>
    <d v="2023-04-18T12:46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10"/>
    <d v="2023-04-18T12:46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126"/>
    <d v="2023-04-18T12:46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15"/>
    <d v="2023-04-18T12:4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16"/>
    <d v="2023-04-18T12:46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82"/>
    <d v="2023-04-18T12:46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20"/>
    <d v="2023-04-18T12:46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44"/>
    <d v="2023-04-18T12:46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3"/>
    <d v="2023-04-18T12:46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6"/>
    <d v="2023-04-18T12:46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7"/>
    <d v="2023-04-18T12:46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"/>
    <x v="5"/>
    <x v="14"/>
    <x v="9"/>
    <d v="2023-04-18T12:46:3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126"/>
    <d v="2023-04-18T12:47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78"/>
    <d v="2023-04-18T12:4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16"/>
    <d v="2023-04-18T12:47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82"/>
    <d v="2023-04-18T12:4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20"/>
    <d v="2023-04-18T12:47:1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197"/>
    <d v="2023-04-18T12:51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38"/>
    <d v="2023-04-18T12:5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92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0"/>
    <d v="2023-04-20T10:16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"/>
    <d v="2023-04-20T10:16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98"/>
    <d v="2023-05-15T15:38:4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61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62"/>
    <d v="2023-05-15T15:38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63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64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02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71"/>
    <d v="2023-05-15T15:38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236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38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75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07"/>
    <d v="2023-05-15T15:38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41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08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43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3"/>
    <d v="2023-05-15T15:38:41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6"/>
    <d v="2023-05-15T15:38:41"/>
    <n v="156"/>
    <n v="65"/>
    <n v="91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47"/>
    <d v="2023-05-15T15:38:41"/>
    <n v="0"/>
    <m/>
    <n v="0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9"/>
    <d v="2023-05-15T15:38:41"/>
    <n v="8"/>
    <n v="3"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54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51"/>
    <d v="2023-05-15T15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82"/>
    <d v="2023-05-15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20"/>
    <d v="2023-05-15T15:38:41"/>
    <n v="576"/>
    <m/>
    <n v="576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21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83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23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07"/>
    <d v="2023-04-18T15:13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41"/>
    <d v="2023-04-18T15:13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08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42"/>
    <d v="2023-04-18T15:13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43"/>
    <d v="2023-04-18T15:13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3"/>
    <d v="2023-04-18T15:13:16"/>
    <n v="269"/>
    <m/>
    <n v="269"/>
    <m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78"/>
    <d v="2023-04-18T15:13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18"/>
    <d v="2023-04-18T15:13:1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05"/>
    <d v="2023-04-18T15:13:1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40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12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07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6"/>
    <d v="2023-04-18T15:13:16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9"/>
    <d v="2023-04-18T15:13:16"/>
    <n v="283"/>
    <m/>
    <n v="283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50"/>
    <d v="2023-04-18T15:13:1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3"/>
    <d v="2023-04-18T15:1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5"/>
    <d v="2023-04-18T14:58:10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6"/>
    <d v="2023-04-18T14:58:10"/>
    <n v="470"/>
    <n v="4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25"/>
    <d v="2023-04-18T14:58:10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32"/>
    <d v="2023-04-18T14:58:10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84"/>
    <d v="2023-04-18T14:58:10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86"/>
    <d v="2023-04-18T14:58:10"/>
    <n v="44"/>
    <n v="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9"/>
    <d v="2023-04-18T14:58:10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0"/>
    <d v="2023-04-18T14:58:1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9"/>
    <d v="2023-05-15T16:23:5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47"/>
    <d v="2023-05-15T16:23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5"/>
    <x v="4"/>
    <x v="85"/>
    <x v="10"/>
    <d v="2023-05-15T16:23:5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29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130"/>
    <d v="2023-05-15T16:24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30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31"/>
    <d v="2023-05-15T16:24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24"/>
    <d v="2023-05-15T16:24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32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34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35"/>
    <d v="2023-05-15T16:24:1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38"/>
    <d v="2023-05-15T16:2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52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54"/>
    <d v="2023-05-15T16:24:1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131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92"/>
    <d v="2023-05-15T16:24:1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55"/>
    <d v="2023-05-15T16:24:1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94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58"/>
    <d v="2023-05-15T16:24:1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6"/>
    <x v="4"/>
    <x v="86"/>
    <x v="97"/>
    <d v="2023-05-15T16:24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64"/>
    <d v="2023-05-15T16:3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65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68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02"/>
    <d v="2023-05-15T16:37:2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70"/>
    <d v="2023-05-15T16:3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16"/>
    <d v="2023-04-18T14:25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18"/>
    <d v="2023-04-18T14:2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82"/>
    <d v="2023-04-18T14:25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20"/>
    <d v="2023-04-18T14:25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83"/>
    <d v="2023-04-18T14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44"/>
    <d v="2023-04-18T14:25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3"/>
    <d v="2023-04-18T14:25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6"/>
    <d v="2023-04-18T14:2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9"/>
    <d v="2023-04-18T14:25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"/>
    <x v="5"/>
    <x v="14"/>
    <x v="47"/>
    <d v="2023-04-18T14:2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78"/>
    <d v="2023-04-18T14:26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127"/>
    <d v="2023-04-18T14:2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16"/>
    <d v="2023-04-18T14:26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82"/>
    <d v="2023-04-18T14:2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20"/>
    <d v="2023-04-18T14:26:5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44"/>
    <d v="2023-04-18T14:26:5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3"/>
    <d v="2023-04-18T14:2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6"/>
    <d v="2023-04-18T14:26:5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84"/>
    <d v="2023-04-18T14:2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85"/>
    <d v="2023-04-18T14:2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"/>
    <x v="5"/>
    <x v="15"/>
    <x v="9"/>
    <d v="2023-04-18T14:26:5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110"/>
    <d v="2023-04-18T14:2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126"/>
    <d v="2023-04-18T14:27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15"/>
    <d v="2023-04-18T14:2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16"/>
    <d v="2023-04-18T14:2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19"/>
    <d v="2023-04-18T14:27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82"/>
    <d v="2023-04-18T14:2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20"/>
    <d v="2023-04-18T14:27:1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3"/>
    <d v="2023-04-18T14:2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124"/>
    <d v="2023-04-18T14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6"/>
    <d v="2023-04-18T14:27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7"/>
    <d v="2023-04-18T14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9"/>
    <d v="2023-04-18T14:27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6"/>
    <x v="5"/>
    <x v="16"/>
    <x v="10"/>
    <d v="2023-04-18T14:27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78"/>
    <d v="2023-04-18T14:27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15"/>
    <d v="2023-04-18T14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16"/>
    <d v="2023-04-18T14:27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20"/>
    <d v="2023-04-18T14:27:3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21"/>
    <d v="2023-04-18T14:27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44"/>
    <d v="2023-04-18T14:27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0"/>
    <d v="2023-04-18T14:2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61"/>
    <d v="2023-04-18T14:40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62"/>
    <d v="2023-04-18T14:4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63"/>
    <d v="2023-04-18T14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64"/>
    <d v="2023-04-18T14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65"/>
    <d v="2023-04-18T14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02"/>
    <d v="2023-04-18T14:40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70"/>
    <d v="2023-04-18T14:4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54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31"/>
    <d v="2023-05-15T17:10:1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92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32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33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55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56"/>
    <d v="2023-05-15T17:10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94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58"/>
    <d v="2023-05-15T17:10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59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95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28"/>
    <d v="2023-05-15T17:10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60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97"/>
    <d v="2023-05-15T17:10:1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98"/>
    <d v="2023-05-15T17:10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61"/>
    <d v="2023-05-15T17:10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62"/>
    <d v="2023-05-15T17:1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63"/>
    <d v="2023-05-15T17:10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64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02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71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48"/>
    <d v="2023-05-15T15:30:42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52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54"/>
    <d v="2023-05-15T15:31:08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31"/>
    <d v="2023-05-15T15:31:0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44"/>
    <d v="2023-05-15T15:38:4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0"/>
    <d v="2023-05-15T15:38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3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6"/>
    <d v="2023-05-15T15:38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9"/>
    <d v="2023-05-15T15:38:41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3"/>
    <x v="2"/>
    <x v="113"/>
    <x v="10"/>
    <d v="2023-05-15T15:38:41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9"/>
    <d v="2023-05-15T15:39:0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30"/>
    <d v="2023-05-15T15:39:09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30"/>
    <d v="2023-05-15T15:39:0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31"/>
    <d v="2023-05-15T15:39:09"/>
    <n v="1333"/>
    <m/>
    <n v="1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4"/>
    <d v="2023-05-15T15:39:09"/>
    <n v="2124"/>
    <m/>
    <n v="2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32"/>
    <d v="2023-05-15T15:39:0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52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90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91"/>
    <d v="2023-05-15T15:39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6"/>
    <d v="2023-05-15T15:39:09"/>
    <n v="1665"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34"/>
    <d v="2023-05-15T15:39:09"/>
    <n v="1671"/>
    <m/>
    <n v="1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89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35"/>
    <d v="2023-05-15T15:39:09"/>
    <n v="2372"/>
    <m/>
    <n v="2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0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03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04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36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72"/>
    <d v="2023-05-15T15:30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73"/>
    <d v="2023-05-15T15:30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38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39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75"/>
    <d v="2023-05-15T15:3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06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3"/>
    <d v="2023-05-15T15:30:42"/>
    <n v="286"/>
    <m/>
    <n v="286"/>
    <m/>
    <n v="28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04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59"/>
    <d v="2023-05-15T15:30:4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46"/>
    <d v="2023-05-15T15:30:4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80"/>
    <d v="2023-05-15T15:30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5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05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40"/>
    <d v="2023-05-15T15:30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1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38"/>
    <d v="2023-05-15T15:39:09"/>
    <n v="1389"/>
    <m/>
    <n v="1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92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52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54"/>
    <d v="2023-05-15T15:39:09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31"/>
    <d v="2023-05-15T15:3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2"/>
    <d v="2023-05-15T15:39:09"/>
    <n v="2042"/>
    <m/>
    <n v="2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32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55"/>
    <d v="2023-05-15T15:39:09"/>
    <n v="4701"/>
    <m/>
    <n v="4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56"/>
    <d v="2023-05-15T15:39:09"/>
    <n v="2449"/>
    <m/>
    <n v="2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4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35"/>
    <d v="2023-05-15T15:39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58"/>
    <d v="2023-05-15T15:39:09"/>
    <n v="2829"/>
    <m/>
    <n v="2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2"/>
    <d v="2023-04-20T10:16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3"/>
    <d v="2023-04-20T10:16:1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6"/>
    <d v="2023-04-20T10:16:19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25"/>
    <d v="2023-04-20T10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7"/>
    <d v="2023-04-20T10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8"/>
    <d v="2023-04-20T10:16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9"/>
    <d v="2023-04-20T10:16:1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0"/>
    <d v="2023-04-20T10:16:1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1"/>
    <d v="2023-04-20T10:16:1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"/>
    <x v="0"/>
    <x v="1"/>
    <x v="129"/>
    <d v="2023-04-20T10:16: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9"/>
    <d v="2023-04-20T10:16:45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30"/>
    <d v="2023-04-20T10:16:45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30"/>
    <d v="2023-04-20T10:16:4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31"/>
    <d v="2023-04-20T10:16:45"/>
    <n v="1437"/>
    <m/>
    <n v="1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4"/>
    <d v="2023-04-20T10:16:45"/>
    <n v="2333"/>
    <m/>
    <n v="2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32"/>
    <d v="2023-04-20T10:16:4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90"/>
    <d v="2023-04-20T10:16:4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91"/>
    <d v="2023-04-20T10:16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6"/>
    <d v="2023-04-20T10:16:45"/>
    <n v="1827"/>
    <m/>
    <n v="1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34"/>
    <d v="2023-04-20T10:16:45"/>
    <n v="1834"/>
    <m/>
    <n v="1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89"/>
    <d v="2023-04-20T10:16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35"/>
    <d v="2023-04-20T10:16:45"/>
    <n v="2507"/>
    <m/>
    <n v="2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4"/>
    <d v="2023-04-18T12:30:25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55"/>
    <d v="2023-04-18T12:51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56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38"/>
    <d v="2023-04-19T17:31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92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92"/>
    <d v="2023-04-19T17:31:51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55"/>
    <d v="2023-04-19T17:31:51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56"/>
    <d v="2023-04-19T17:31:51"/>
    <n v="0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94"/>
    <d v="2023-04-19T17:3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58"/>
    <d v="2023-04-19T17:31:51"/>
    <n v="0"/>
    <m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59"/>
    <d v="2023-04-19T17:31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95"/>
    <d v="2023-04-19T17:31:51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28"/>
    <d v="2023-04-19T17:31:5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0"/>
    <d v="2023-04-19T17:31:51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1"/>
    <d v="2023-04-19T17:31:51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2"/>
    <d v="2023-04-19T17:31:5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3"/>
    <d v="2023-04-19T17:31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4"/>
    <d v="2023-04-19T17:31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42"/>
    <d v="2023-04-19T17:31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7"/>
    <d v="2023-04-19T17:31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8"/>
    <d v="2023-04-19T17:3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69"/>
    <d v="2023-04-19T17:3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02"/>
    <d v="2023-04-19T17:31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37"/>
    <d v="2023-04-19T17:31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71"/>
    <d v="2023-04-19T17:31:5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03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04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72"/>
    <d v="2023-04-19T17:31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02"/>
    <d v="2023-04-18T14:4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71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312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04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72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75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06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07"/>
    <d v="2023-04-18T14:46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08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78"/>
    <d v="2023-04-18T14:46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6"/>
    <d v="2023-04-18T14:46:2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20"/>
    <d v="2023-04-18T14:46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44"/>
    <d v="2023-04-18T14:46:24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11"/>
    <d v="2023-04-18T14:46:2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6"/>
    <d v="2023-04-18T14:46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9"/>
    <d v="2023-04-18T14:46:2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2"/>
    <d v="2023-04-18T14:46:2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31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72"/>
    <d v="2023-04-18T13:12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07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08"/>
    <d v="2023-04-18T13:12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6"/>
    <d v="2023-04-18T13:12:0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20"/>
    <d v="2023-04-18T13:12:0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44"/>
    <d v="2023-04-18T13:12:07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0"/>
    <d v="2023-04-18T13:12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03"/>
    <d v="2023-05-15T16:37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72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06"/>
    <d v="2023-05-15T16:37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3"/>
    <d v="2023-05-15T16:37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78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6"/>
    <d v="2023-05-15T16:37:24"/>
    <n v="44"/>
    <m/>
    <n v="44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9"/>
    <d v="2023-05-15T16:37:2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20"/>
    <d v="2023-05-15T16:37:2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43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44"/>
    <d v="2023-05-15T16:37:2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0"/>
    <d v="2023-05-15T16:37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3"/>
    <d v="2023-05-15T16:37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24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34"/>
    <d v="2023-05-15T16:24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35"/>
    <d v="2023-05-15T16:24:3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38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52"/>
    <d v="2023-05-15T16:2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54"/>
    <d v="2023-05-15T16:24:3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131"/>
    <d v="2023-05-15T16:2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92"/>
    <d v="2023-05-15T16:24:3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55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94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58"/>
    <d v="2023-05-15T16:24:3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59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97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98"/>
    <d v="2023-05-15T16:24:3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61"/>
    <d v="2023-05-15T16:24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99"/>
    <d v="2023-05-15T16:24:3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102"/>
    <d v="2023-05-15T16:2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71"/>
    <d v="2023-05-15T16:24:3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126"/>
    <d v="2023-05-15T16:24:3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16"/>
    <d v="2023-05-15T16:24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20"/>
    <d v="2023-05-15T16:24:3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3"/>
    <d v="2023-05-15T16:24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6"/>
    <d v="2023-05-15T16:24:3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7"/>
    <x v="4"/>
    <x v="87"/>
    <x v="9"/>
    <d v="2023-05-15T16:24:3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91"/>
    <d v="2023-05-15T16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89"/>
    <d v="2023-05-15T16:24:5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3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78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6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9"/>
    <d v="2023-05-15T16:24:57"/>
    <n v="35"/>
    <m/>
    <n v="35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20"/>
    <d v="2023-05-15T16:2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23"/>
    <d v="2023-05-15T16:24:57"/>
    <n v="8"/>
    <m/>
    <n v="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44"/>
    <d v="2023-05-15T16:24:57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0"/>
    <d v="2023-05-15T16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46"/>
    <d v="2023-05-15T16:24:5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"/>
    <d v="2023-05-15T16:24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2"/>
    <d v="2023-05-15T16:24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3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0"/>
    <d v="2023-04-19T16:55:51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46"/>
    <d v="2023-04-19T16:55:51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"/>
    <d v="2023-04-19T16:55:51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2"/>
    <d v="2023-04-19T16:55:51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18"/>
    <d v="2023-04-19T16:55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19"/>
    <d v="2023-04-19T16:55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6"/>
    <d v="2023-04-19T16:55:51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9"/>
    <d v="2023-04-19T16:55:51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0"/>
    <d v="2023-04-19T16:55:51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1"/>
    <d v="2023-04-19T16:55:51"/>
    <n v="20"/>
    <n v="13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"/>
    <x v="2"/>
    <x v="11"/>
    <x v="12"/>
    <d v="2023-04-19T16:55:51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9"/>
    <d v="2023-04-19T16:56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04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72"/>
    <d v="2023-04-21T09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73"/>
    <d v="2023-04-21T09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39"/>
    <d v="2023-04-21T09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75"/>
    <d v="2023-04-21T09:3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40"/>
    <d v="2023-04-21T09:3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41"/>
    <d v="2023-04-21T09:35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3"/>
    <d v="2023-04-21T09:35:29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4"/>
    <d v="2023-04-21T09:3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6"/>
    <d v="2023-04-21T09:35:29"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47"/>
    <d v="2023-04-21T09:35:29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82"/>
    <d v="2023-04-21T09:35:29"/>
    <n v="446"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28"/>
    <d v="2023-04-18T14:58:10"/>
    <n v="30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45"/>
    <d v="2023-04-18T14:58:10"/>
    <n v="419"/>
    <n v="124"/>
    <n v="25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97"/>
    <d v="2023-04-18T14:58:3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3"/>
    <d v="2023-04-18T14:58:3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27"/>
    <d v="2023-04-18T14:58:3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206"/>
    <d v="2023-04-18T14:58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81"/>
    <d v="2023-04-18T14:58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6"/>
    <d v="2023-04-18T14:58:39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9"/>
    <d v="2023-04-18T14:58:3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82"/>
    <d v="2023-04-18T14:58:3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20"/>
    <d v="2023-04-18T14:58:39"/>
    <n v="353"/>
    <n v="353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21"/>
    <d v="2023-04-18T14:58:3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83"/>
    <d v="2023-04-18T14:58:3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23"/>
    <d v="2023-04-18T14:5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3"/>
    <d v="2023-04-18T14:58:3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46"/>
    <d v="2023-04-18T14:58:39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16"/>
    <d v="2023-04-18T15:14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84"/>
    <d v="2023-04-18T15:14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5"/>
    <d v="2023-04-18T15:14:0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6"/>
    <d v="2023-04-18T15:14:03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25"/>
    <d v="2023-04-18T15:14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9"/>
    <d v="2023-04-18T15:14:0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47"/>
    <d v="2023-04-18T15:14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0"/>
    <d v="2023-04-18T15:14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45"/>
    <d v="2023-04-18T15:14:03"/>
    <n v="51"/>
    <n v="13"/>
    <n v="3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30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295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31"/>
    <d v="2023-04-18T15:1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24"/>
    <d v="2023-04-18T15:1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32"/>
    <d v="2023-04-18T15:1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26"/>
    <d v="2023-04-18T15:14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35"/>
    <d v="2023-04-18T15:14:2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182"/>
    <d v="2023-04-18T13:03:1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54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31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20"/>
    <d v="2023-04-18T13:03:12"/>
    <n v="24"/>
    <m/>
    <n v="2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146"/>
    <d v="2023-04-18T13:0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9"/>
    <d v="2023-04-18T13:0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9"/>
    <x v="8"/>
    <x v="139"/>
    <x v="12"/>
    <d v="2023-04-18T13:03:1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16"/>
    <d v="2023-04-18T13:04:29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6"/>
    <d v="2023-04-18T14:58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84"/>
    <d v="2023-04-18T14:58:3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86"/>
    <d v="2023-04-18T14:58:39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9"/>
    <d v="2023-04-18T14:58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0"/>
    <d v="2023-04-18T14:58:3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28"/>
    <d v="2023-04-18T14:58:39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1"/>
    <x v="4"/>
    <x v="91"/>
    <x v="145"/>
    <d v="2023-04-18T14:58:39"/>
    <n v="26"/>
    <n v="1"/>
    <n v="2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40"/>
    <d v="2023-04-18T14:59:0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4"/>
    <d v="2023-05-15T16:24:5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6"/>
    <d v="2023-05-15T16:24:57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9"/>
    <d v="2023-05-15T16:24:5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0"/>
    <d v="2023-05-15T16:24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4"/>
    <x v="0"/>
    <x v="64"/>
    <x v="12"/>
    <d v="2023-05-15T16:24:57"/>
    <n v="64"/>
    <n v="3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10"/>
    <d v="2023-05-15T16:25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3"/>
    <d v="2023-05-15T16:25:2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26"/>
    <d v="2023-05-15T16:25:21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5"/>
    <d v="2023-05-15T16:2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6"/>
    <d v="2023-05-15T16:25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9"/>
    <d v="2023-05-15T16:25:2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20"/>
    <d v="2023-05-15T16:25:2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43"/>
    <d v="2023-05-15T16:25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44"/>
    <d v="2023-05-15T16:25:21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0"/>
    <d v="2023-05-15T16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24"/>
    <d v="2023-05-15T16:25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6"/>
    <d v="2023-05-15T16:25:2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7"/>
    <d v="2023-05-15T16:2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8"/>
    <d v="2023-05-15T16:25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9"/>
    <d v="2023-05-15T16:25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3"/>
    <x v="0"/>
    <x v="73"/>
    <x v="10"/>
    <d v="2023-05-15T16:25:21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13"/>
    <d v="2023-05-15T16:25:52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80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127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16"/>
    <d v="2023-05-15T16:25:5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20"/>
    <d v="2023-05-15T16:25:52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21"/>
    <d v="2023-05-15T16:25:5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83"/>
    <d v="2023-05-15T16:25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6"/>
    <d v="2023-05-15T16:25:5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84"/>
    <d v="2023-05-15T16:25:5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186"/>
    <d v="2023-05-15T16:25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9"/>
    <d v="2023-05-15T16:25:5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128"/>
    <d v="2023-05-15T16:25:52"/>
    <n v="1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8"/>
    <x v="4"/>
    <x v="88"/>
    <x v="145"/>
    <d v="2023-05-15T16:25:52"/>
    <n v="73"/>
    <n v="28"/>
    <n v="4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3"/>
    <d v="2023-05-15T16:26:12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80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27"/>
    <d v="2023-05-15T16:26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6"/>
    <d v="2023-05-15T16:26:12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9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54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231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82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20"/>
    <d v="2023-05-15T16:26:12"/>
    <n v="456"/>
    <n v="456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21"/>
    <d v="2023-05-15T16:26:12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6"/>
    <d v="2023-05-15T16:26:12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25"/>
    <d v="2023-05-15T16:26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84"/>
    <d v="2023-05-15T16:26:1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86"/>
    <d v="2023-05-15T16:26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07"/>
    <d v="2023-04-18T14:59:0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62"/>
    <d v="2023-04-18T14:59:0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26"/>
    <d v="2023-04-18T14:59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70"/>
    <d v="2023-04-18T14:59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71"/>
    <d v="2023-04-18T14:59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63"/>
    <d v="2023-04-18T14:59:0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64"/>
    <d v="2023-04-18T14:59:0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65"/>
    <d v="2023-04-18T14:59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66"/>
    <d v="2023-04-18T14:59:0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67"/>
    <d v="2023-04-18T14:59:0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99"/>
    <d v="2023-04-18T14:59:0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0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1"/>
    <d v="2023-04-18T14:59:01"/>
    <n v="264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2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4"/>
    <d v="2023-04-18T14:59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5"/>
    <d v="2023-04-18T14:59:0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6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19"/>
    <d v="2023-04-18T13:0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20"/>
    <d v="2023-04-18T13:04:29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43"/>
    <d v="2023-04-18T13:04:29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146"/>
    <d v="2023-04-18T13:0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8"/>
    <d v="2023-04-18T13:04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9"/>
    <d v="2023-04-18T13:04:2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10"/>
    <d v="2023-04-18T13:04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1"/>
    <x v="8"/>
    <x v="141"/>
    <x v="16"/>
    <d v="2023-04-18T13:04:08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58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95"/>
    <d v="2023-04-18T12:5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60"/>
    <d v="2023-04-18T12:5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61"/>
    <d v="2023-04-18T12:51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141"/>
    <d v="2023-04-18T12:5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233"/>
    <d v="2023-04-18T12:5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13"/>
    <d v="2023-04-18T12:51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78"/>
    <d v="2023-04-18T12:5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16"/>
    <d v="2023-04-18T12:51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20"/>
    <d v="2023-04-18T12:51:4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43"/>
    <d v="2023-04-18T12:51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44"/>
    <d v="2023-04-18T12:51:40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16"/>
    <d v="2023-04-18T12:55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150"/>
    <d v="2023-04-18T12:5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20"/>
    <d v="2023-04-18T12:55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21"/>
    <d v="2023-04-18T12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44"/>
    <d v="2023-04-18T12:55:16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9"/>
    <d v="2023-04-18T12:55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26"/>
    <d v="2023-04-18T12:55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80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6"/>
    <d v="2023-04-18T12:55:3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7"/>
    <d v="2023-04-18T12:55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5"/>
    <d v="2023-04-18T12:30:2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90"/>
    <d v="2023-04-18T12:30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03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75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5"/>
    <x v="10"/>
    <x v="25"/>
    <x v="126"/>
    <d v="2023-04-18T14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43"/>
    <d v="2023-04-18T15:0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3"/>
    <d v="2023-04-18T15:09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27"/>
    <d v="2023-04-18T15:0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6"/>
    <d v="2023-04-18T15:0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47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54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20"/>
    <d v="2023-04-18T15:09:26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21"/>
    <d v="2023-04-18T15:09:26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83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3"/>
    <d v="2023-04-18T15:09:2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11"/>
    <d v="2023-04-18T15:09:26"/>
    <n v="0"/>
    <m/>
    <m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6"/>
    <d v="2023-04-18T15:09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84"/>
    <d v="2023-04-18T15:09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9"/>
    <d v="2023-04-18T15:09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80"/>
    <d v="2023-04-18T15:04:4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16"/>
    <d v="2023-04-18T15:04:4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82"/>
    <d v="2023-04-18T15:0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20"/>
    <d v="2023-04-18T15:04:41"/>
    <n v="123"/>
    <n v="123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21"/>
    <d v="2023-04-18T15:04:41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6"/>
    <d v="2023-04-18T15:04:4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84"/>
    <d v="2023-04-18T15:04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92"/>
    <d v="2023-05-15T15:31:08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55"/>
    <d v="2023-05-15T15:31:08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56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94"/>
    <d v="2023-05-15T15:31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58"/>
    <d v="2023-05-15T15:31:08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59"/>
    <d v="2023-05-15T15:31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60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97"/>
    <d v="2023-05-15T15:31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98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61"/>
    <d v="2023-05-15T15:31:08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62"/>
    <d v="2023-05-15T15:31:08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64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56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36"/>
    <d v="2023-05-15T15:31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02"/>
    <d v="2023-05-15T15:31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71"/>
    <d v="2023-05-15T15:31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03"/>
    <d v="2023-05-15T15:31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04"/>
    <d v="2023-05-15T15:3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75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69"/>
    <d v="2023-05-15T15:31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75"/>
    <d v="2023-05-15T15:31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3"/>
    <d v="2023-05-15T15:31:08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5"/>
    <d v="2023-05-15T15:31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6"/>
    <d v="2023-05-15T15:31:08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7"/>
    <d v="2023-05-15T15:31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8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9"/>
    <d v="2023-05-15T15:31:08"/>
    <n v="192"/>
    <m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20"/>
    <d v="2023-05-15T15:31:08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23"/>
    <d v="2023-05-15T15:31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43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44"/>
    <d v="2023-05-15T15:31:08"/>
    <n v="765"/>
    <m/>
    <n v="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0"/>
    <d v="2023-05-15T15:31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"/>
    <d v="2023-05-15T15:31:0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2"/>
    <d v="2023-05-15T15:3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19"/>
    <d v="2023-05-15T15:31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6"/>
    <d v="2023-05-15T15:31:08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7"/>
    <d v="2023-05-15T15:31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8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9"/>
    <d v="2023-05-15T15:31:0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47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0"/>
    <d v="2023-05-15T15:31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46"/>
    <d v="2023-05-15T15:31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"/>
    <d v="2023-05-15T15:31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"/>
    <d v="2023-05-15T15:31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3"/>
    <d v="2023-05-15T15:31:5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11"/>
    <d v="2023-05-15T15:31:50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18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19"/>
    <d v="2023-05-15T15:31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21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11"/>
    <d v="2023-04-18T13:12:07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9"/>
    <d v="2023-04-18T13:12:07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2"/>
    <d v="2023-04-18T13:12:0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31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35"/>
    <d v="2023-04-18T13:31:1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91"/>
    <d v="2023-04-18T13:31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38"/>
    <d v="2023-04-18T13:31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52"/>
    <d v="2023-04-18T13:31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54"/>
    <d v="2023-04-18T13:31:1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31"/>
    <d v="2023-04-18T13:31:1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92"/>
    <d v="2023-04-18T13:31:1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55"/>
    <d v="2023-04-18T13:31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56"/>
    <d v="2023-04-18T13:31:19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94"/>
    <d v="2023-04-18T13:31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58"/>
    <d v="2023-04-18T13:31:1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59"/>
    <d v="2023-04-18T13:31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97"/>
    <d v="2023-04-18T13:31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61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62"/>
    <d v="2023-04-18T13:31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56"/>
    <d v="2023-04-18T13:31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02"/>
    <d v="2023-04-18T13:31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9"/>
    <d v="2023-04-18T13:12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12"/>
    <d v="2023-04-18T13:12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126"/>
    <d v="2023-04-18T13:12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16"/>
    <d v="2023-04-18T13:12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9"/>
    <d v="2023-05-15T16:26:12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9"/>
    <x v="4"/>
    <x v="89"/>
    <x v="10"/>
    <d v="2023-05-15T16:26:1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3"/>
    <d v="2023-05-15T16:26:33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79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4"/>
    <d v="2023-05-15T16:26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6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8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47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20"/>
    <d v="2023-05-15T16:26:33"/>
    <n v="459"/>
    <n v="459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21"/>
    <d v="2023-05-15T16:26:3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3"/>
    <d v="2023-05-15T16:26:3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5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6"/>
    <d v="2023-05-15T16:26:33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25"/>
    <d v="2023-05-15T16:26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9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47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48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1"/>
    <x v="2"/>
    <x v="151"/>
    <x v="128"/>
    <d v="2023-05-15T16:26:33"/>
    <n v="1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77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3"/>
    <d v="2023-05-15T16:26:54"/>
    <n v="64"/>
    <n v="0"/>
    <n v="64"/>
    <n v="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26"/>
    <d v="2023-05-15T16:26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79"/>
    <d v="2023-05-15T16:26:54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4"/>
    <d v="2023-05-15T16:26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80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186"/>
    <d v="2023-04-18T15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9"/>
    <d v="2023-04-18T15:04:4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29"/>
    <d v="2023-04-18T15:06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30"/>
    <d v="2023-04-18T15:06:58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30"/>
    <d v="2023-04-18T15:06:58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31"/>
    <d v="2023-04-18T15:06:5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24"/>
    <d v="2023-04-18T15:06:5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26"/>
    <d v="2023-04-18T15:06:58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34"/>
    <d v="2023-04-18T15:06:5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35"/>
    <d v="2023-04-18T15:06:58"/>
    <n v="0"/>
    <m/>
    <m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37"/>
    <d v="2023-04-18T15:06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38"/>
    <d v="2023-04-18T15:06:58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52"/>
    <d v="2023-04-18T15:06:5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54"/>
    <d v="2023-04-18T15:06:58"/>
    <n v="0"/>
    <m/>
    <m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31"/>
    <d v="2023-04-18T15:06:58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92"/>
    <d v="2023-04-18T15:06:58"/>
    <n v="0"/>
    <m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55"/>
    <d v="2023-04-18T15:06:5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56"/>
    <d v="2023-04-18T15:06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94"/>
    <d v="2023-04-18T15:06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58"/>
    <d v="2023-04-18T15:06:58"/>
    <n v="0"/>
    <m/>
    <m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59"/>
    <d v="2023-04-18T15:06:5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95"/>
    <d v="2023-04-18T15:06:5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28"/>
    <d v="2023-04-18T15:06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60"/>
    <d v="2023-04-18T15:06:5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98"/>
    <d v="2023-04-18T15:06:58"/>
    <n v="0"/>
    <m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20"/>
    <d v="2023-04-21T09:3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22"/>
    <d v="2023-04-21T09:3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43"/>
    <d v="2023-04-21T09:35:29"/>
    <n v="156"/>
    <n v="156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44"/>
    <d v="2023-04-21T09:35:2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0"/>
    <d v="2023-04-21T09:35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6"/>
    <d v="2023-04-21T09:35:29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25"/>
    <d v="2023-04-21T09:3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8"/>
    <d v="2023-04-21T09:35:29"/>
    <n v="156"/>
    <n v="1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9"/>
    <d v="2023-04-21T09:35:29"/>
    <n v="464"/>
    <n v="0"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48"/>
    <d v="2023-04-21T09:35:2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1"/>
    <d v="2023-04-21T09:35:29"/>
    <n v="96"/>
    <n v="3"/>
    <n v="40"/>
    <n v="20"/>
    <n v="12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2"/>
    <x v="7"/>
    <x v="112"/>
    <x v="145"/>
    <d v="2023-04-21T09:35:29"/>
    <n v="132"/>
    <n v="3"/>
    <n v="10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27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28"/>
    <d v="2023-04-20T10:12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98"/>
    <d v="2023-04-20T10:12:55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61"/>
    <d v="2023-04-20T10:12:55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62"/>
    <d v="2023-04-20T10:12:55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56"/>
    <d v="2023-04-20T10:12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42"/>
    <d v="2023-04-20T10:12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02"/>
    <d v="2023-04-20T10:12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37"/>
    <d v="2023-04-20T10:12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71"/>
    <d v="2023-04-20T10:12:5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03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04"/>
    <d v="2023-04-20T10:1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17"/>
    <d v="2023-04-18T13:12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82"/>
    <d v="2023-04-18T13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20"/>
    <d v="2023-04-18T13:12:51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21"/>
    <d v="2023-04-18T13:12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43"/>
    <d v="2023-04-18T13:1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3"/>
    <d v="2023-04-18T13:12:5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6"/>
    <d v="2023-04-18T13:12:5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8"/>
    <d v="2023-04-18T13:1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9"/>
    <d v="2023-04-18T13:12:5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2"/>
    <x v="1"/>
    <x v="122"/>
    <x v="160"/>
    <d v="2023-04-18T13:12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3"/>
    <x v="1"/>
    <x v="123"/>
    <x v="126"/>
    <d v="2023-04-18T13:1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3"/>
    <x v="1"/>
    <x v="123"/>
    <x v="16"/>
    <d v="2023-04-18T13:13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3"/>
    <x v="1"/>
    <x v="123"/>
    <x v="20"/>
    <d v="2023-04-18T13:13:1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3"/>
    <x v="1"/>
    <x v="123"/>
    <x v="3"/>
    <d v="2023-04-18T13:1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3"/>
    <x v="1"/>
    <x v="123"/>
    <x v="6"/>
    <d v="2023-04-18T13:13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3"/>
    <x v="1"/>
    <x v="123"/>
    <x v="9"/>
    <d v="2023-04-18T13:13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26"/>
    <d v="2023-04-18T13:13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6"/>
    <d v="2023-04-18T13:1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7"/>
    <d v="2023-04-18T13:1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47"/>
    <d v="2023-04-18T13:1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9"/>
    <d v="2023-04-18T13:13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20"/>
    <d v="2023-04-18T13:13:3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21"/>
    <d v="2023-04-18T13:13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3"/>
    <d v="2023-04-18T13:13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48"/>
    <d v="2023-04-18T14:3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126"/>
    <d v="2023-04-18T14:34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16"/>
    <d v="2023-04-18T14:34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17"/>
    <d v="2023-04-18T14:3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150"/>
    <d v="2023-04-18T14:3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20"/>
    <d v="2023-04-18T14:34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3"/>
    <d v="2023-04-18T14:34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6"/>
    <d v="2023-04-18T14:34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9"/>
    <d v="2023-04-18T14:34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7"/>
    <x v="1"/>
    <x v="117"/>
    <x v="160"/>
    <d v="2023-04-18T14:34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13"/>
    <d v="2023-04-18T14:35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127"/>
    <d v="2023-04-18T14:3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207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16"/>
    <d v="2023-04-18T14:35:0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150"/>
    <d v="2023-04-18T14:3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23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43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3"/>
    <d v="2023-04-18T14:35:0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6"/>
    <d v="2023-04-18T14:35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84"/>
    <d v="2023-04-18T14:35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85"/>
    <d v="2023-04-18T14:35:0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8"/>
    <d v="2023-04-18T14:35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9"/>
    <d v="2023-04-18T14:35:0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8"/>
    <x v="9"/>
    <x v="118"/>
    <x v="12"/>
    <d v="2023-04-18T14:35:0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6"/>
    <d v="2023-04-18T12:30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7"/>
    <d v="2023-04-18T12:30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8"/>
    <d v="2023-04-18T12:30:2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9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2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3"/>
    <d v="2023-04-18T12:30:2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4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92"/>
    <d v="2023-04-18T12:30:25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34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5"/>
    <d v="2023-04-18T12:30:25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6"/>
    <d v="2023-04-18T12:30:25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94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7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8"/>
    <d v="2023-04-18T12:30:25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59"/>
    <d v="2023-04-18T12:3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95"/>
    <d v="2023-04-18T12:30:2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96"/>
    <d v="2023-04-18T12:3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28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0"/>
    <d v="2023-04-18T12:30:25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1"/>
    <d v="2023-04-18T12:30:2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2"/>
    <d v="2023-04-18T12:30:2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3"/>
    <d v="2023-04-18T12:30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13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47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9"/>
    <d v="2023-04-18T12:55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59"/>
    <d v="2023-05-15T15:39:09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5"/>
    <d v="2023-05-15T15:39:09"/>
    <n v="1570"/>
    <m/>
    <n v="1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6"/>
    <d v="2023-05-15T15:39:0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28"/>
    <d v="2023-05-15T15:39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60"/>
    <d v="2023-05-15T15:39:09"/>
    <n v="1388"/>
    <m/>
    <n v="1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7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98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61"/>
    <d v="2023-05-15T15:39:09"/>
    <n v="1743"/>
    <m/>
    <n v="1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62"/>
    <d v="2023-05-15T15:39:09"/>
    <n v="1492"/>
    <m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64"/>
    <d v="2023-05-15T15:39:09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01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68"/>
    <d v="2023-05-15T15:39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69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02"/>
    <d v="2023-05-15T15:39:09"/>
    <n v="648"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95"/>
    <d v="2023-05-15T15:39:09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70"/>
    <d v="2023-05-15T15:39:09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03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04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89"/>
    <d v="2023-05-15T15:39:09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77"/>
    <d v="2023-05-15T15:39:0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"/>
    <x v="0"/>
    <x v="2"/>
    <x v="13"/>
    <d v="2023-05-15T15:39:09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35"/>
    <d v="2023-05-16T09:50:16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38"/>
    <d v="2023-05-16T09:50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52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54"/>
    <d v="2023-05-16T09:50:16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73"/>
    <d v="2023-04-19T17:31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39"/>
    <d v="2023-04-19T17:31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75"/>
    <d v="2023-04-19T17:3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07"/>
    <d v="2023-04-19T17:31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41"/>
    <d v="2023-04-19T17:31:5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43"/>
    <d v="2023-04-19T17:31:51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44"/>
    <d v="2023-04-19T17:31:51"/>
    <n v="0"/>
    <m/>
    <m/>
    <n v="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0"/>
    <d v="2023-04-19T17:31:5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8"/>
    <d v="2023-04-19T17:31:51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1"/>
    <d v="2023-04-19T17:31:51"/>
    <n v="202"/>
    <n v="3"/>
    <n v="103"/>
    <n v="43"/>
    <n v="26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45"/>
    <d v="2023-04-19T17:31:51"/>
    <n v="140"/>
    <n v="11"/>
    <n v="10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13"/>
    <d v="2023-04-19T17:32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126"/>
    <d v="2023-04-19T17:32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16"/>
    <d v="2023-04-19T17:32:1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19"/>
    <d v="2023-04-19T17:32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20"/>
    <d v="2023-04-19T17:32:10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23"/>
    <d v="2023-04-19T17:32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43"/>
    <d v="2023-04-19T17:32:1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44"/>
    <d v="2023-04-19T17:32:10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0"/>
    <d v="2023-04-19T17:32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6"/>
    <d v="2023-04-19T17:32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8"/>
    <d v="2023-04-19T17:32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9"/>
    <d v="2023-04-19T17:32:1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95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1"/>
    <x v="8"/>
    <x v="141"/>
    <x v="20"/>
    <d v="2023-04-18T13:04:08"/>
    <n v="54"/>
    <m/>
    <n v="5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1"/>
    <x v="8"/>
    <x v="141"/>
    <x v="21"/>
    <d v="2023-04-18T13:0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1"/>
    <x v="8"/>
    <x v="141"/>
    <x v="146"/>
    <d v="2023-04-18T13:0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1"/>
    <x v="8"/>
    <x v="141"/>
    <x v="3"/>
    <d v="2023-04-18T13:04:0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1"/>
    <x v="8"/>
    <x v="141"/>
    <x v="9"/>
    <d v="2023-04-18T13:04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1"/>
    <x v="8"/>
    <x v="141"/>
    <x v="11"/>
    <d v="2023-04-18T13:04:08"/>
    <n v="7"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0"/>
    <x v="8"/>
    <x v="140"/>
    <x v="12"/>
    <d v="2023-04-18T13:04:2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34"/>
    <d v="2023-04-18T13:05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92"/>
    <d v="2023-04-18T13:05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13"/>
    <d v="2023-04-18T13:05:04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19"/>
    <d v="2023-04-18T13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43"/>
    <d v="2023-04-18T13:05:04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44"/>
    <d v="2023-04-18T13:05:0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146"/>
    <d v="2023-04-18T13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6"/>
    <d v="2023-04-18T13:05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8"/>
    <d v="2023-04-18T13:05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2"/>
    <x v="8"/>
    <x v="142"/>
    <x v="10"/>
    <d v="2023-04-18T13:0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31"/>
    <d v="2023-04-18T13:06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34"/>
    <d v="2023-04-18T13:06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92"/>
    <d v="2023-04-18T13:06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13"/>
    <d v="2023-04-18T13:06:15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6"/>
    <d v="2023-04-18T13:07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84"/>
    <d v="2023-04-18T13:0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85"/>
    <d v="2023-04-18T13:0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8"/>
    <d v="2023-04-18T13:07:0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9"/>
    <d v="2023-04-18T13:07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12"/>
    <d v="2023-04-18T13:07:0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29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30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31"/>
    <d v="2023-04-18T13:07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24"/>
    <d v="2023-04-18T13:07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26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34"/>
    <d v="2023-04-18T13:07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35"/>
    <d v="2023-04-18T13:07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94"/>
    <d v="2023-04-18T15:1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58"/>
    <d v="2023-04-18T15:14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59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95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94"/>
    <d v="2023-04-18T15:10:16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58"/>
    <d v="2023-04-18T15:10:16"/>
    <n v="0"/>
    <m/>
    <m/>
    <n v="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59"/>
    <d v="2023-04-18T15:10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82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20"/>
    <d v="2023-04-18T14:56:50"/>
    <n v="653"/>
    <n v="653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21"/>
    <d v="2023-04-18T14:56:50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83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23"/>
    <d v="2023-04-18T14:56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3"/>
    <d v="2023-04-18T14:56:50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6"/>
    <d v="2023-04-18T14:56:50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9"/>
    <d v="2023-04-18T14:56:50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61"/>
    <d v="2023-04-18T15:06:58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62"/>
    <d v="2023-04-18T15:06:58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64"/>
    <d v="2023-04-18T15:06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41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66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36"/>
    <d v="2023-04-18T15:06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02"/>
    <d v="2023-04-18T15:06:5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71"/>
    <d v="2023-04-18T15:06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03"/>
    <d v="2023-04-18T15:06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04"/>
    <d v="2023-04-18T15:06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72"/>
    <d v="2023-04-18T15:06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73"/>
    <d v="2023-04-18T15:06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74"/>
    <d v="2023-04-18T15:06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75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3"/>
    <d v="2023-04-18T15:06:58"/>
    <n v="278"/>
    <m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6"/>
    <d v="2023-04-18T15:06:58"/>
    <n v="120"/>
    <m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9"/>
    <d v="2023-04-18T15:06:58"/>
    <n v="176"/>
    <m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50"/>
    <d v="2023-04-18T15:06:58"/>
    <n v="8"/>
    <m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20"/>
    <d v="2023-04-18T15:06:58"/>
    <n v="185"/>
    <m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44"/>
    <d v="2023-04-18T15:01:2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0"/>
    <d v="2023-04-18T15:01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3"/>
    <d v="2023-04-18T15:0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"/>
    <d v="2023-04-18T15:01:29"/>
    <n v="288"/>
    <n v="0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25"/>
    <d v="2023-04-18T15:01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8"/>
    <d v="2023-04-18T15:01:2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88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203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26"/>
    <d v="2023-04-18T15:53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6"/>
    <d v="2023-04-18T15:53:1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9"/>
    <d v="2023-04-18T15:53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20"/>
    <d v="2023-04-18T15:53:1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44"/>
    <d v="2023-04-18T15:53:1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0"/>
    <d v="2023-04-18T15:5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"/>
    <d v="2023-04-18T15:53:12"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2"/>
    <d v="2023-04-18T15:5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3"/>
    <d v="2023-04-18T15:53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6"/>
    <d v="2023-04-18T15:53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9"/>
    <d v="2023-04-18T15:53:1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5"/>
    <x v="4"/>
    <x v="85"/>
    <x v="10"/>
    <d v="2023-04-18T15:53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130"/>
    <d v="2023-04-18T15:54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31"/>
    <d v="2023-04-18T15:54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6"/>
    <x v="4"/>
    <x v="86"/>
    <x v="24"/>
    <d v="2023-04-18T15:54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25"/>
    <d v="2023-05-15T15:30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7"/>
    <d v="2023-05-15T15:30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84"/>
    <d v="2023-05-15T15:30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85"/>
    <d v="2023-05-15T15:30:42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8"/>
    <d v="2023-05-15T15:30:4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9"/>
    <d v="2023-05-15T15:30:42"/>
    <n v="493"/>
    <n v="0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0"/>
    <d v="2023-05-15T15:30:42"/>
    <n v="340"/>
    <n v="0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27"/>
    <d v="2023-05-15T16:26:54"/>
    <n v="27"/>
    <n v="27"/>
    <n v="0"/>
    <n v="2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6"/>
    <d v="2023-05-15T16:26:54"/>
    <n v="86"/>
    <n v="86"/>
    <n v="0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9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54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51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82"/>
    <d v="2023-05-15T16:26:54"/>
    <n v="1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20"/>
    <d v="2023-05-15T16:26:54"/>
    <n v="1132"/>
    <n v="1132"/>
    <n v="0"/>
    <n v="1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21"/>
    <d v="2023-05-15T16:26:54"/>
    <n v="133"/>
    <n v="133"/>
    <n v="0"/>
    <n v="1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83"/>
    <d v="2023-05-15T16:26:54"/>
    <n v="25"/>
    <n v="25"/>
    <n v="0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23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84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5"/>
    <d v="2023-05-15T16:26:54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6"/>
    <d v="2023-05-15T16:26:54"/>
    <n v="65"/>
    <n v="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25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84"/>
    <d v="2023-05-15T16:26:5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86"/>
    <d v="2023-05-15T16:26:54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9"/>
    <d v="2023-05-15T16:26:54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0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28"/>
    <d v="2023-05-15T16:26:54"/>
    <n v="1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3"/>
    <x v="2"/>
    <x v="153"/>
    <x v="129"/>
    <d v="2023-05-15T16:26:54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25"/>
    <d v="2023-05-15T16:27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40"/>
    <d v="2023-05-15T16:27:1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07"/>
    <d v="2023-05-15T16:27:1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2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60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61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63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73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141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233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13"/>
    <d v="2023-04-20T15:55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78"/>
    <d v="2023-04-20T15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16"/>
    <d v="2023-04-20T15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20"/>
    <d v="2023-04-20T15:55:3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44"/>
    <d v="2023-04-20T15:55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0"/>
    <d v="2023-04-20T15:55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6"/>
    <d v="2023-04-20T15:55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0"/>
    <x v="7"/>
    <x v="100"/>
    <x v="9"/>
    <d v="2023-04-20T15:5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58"/>
    <d v="2023-04-20T17:10:2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59"/>
    <d v="2023-04-20T17:10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95"/>
    <d v="2023-04-20T17:10:2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7"/>
    <d v="2023-04-20T17:10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8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98"/>
    <d v="2023-04-20T17:10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61"/>
    <d v="2023-04-20T17:10:29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62"/>
    <d v="2023-04-20T17:10:2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64"/>
    <d v="2023-04-20T17:10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66"/>
    <d v="2023-04-20T17:1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68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02"/>
    <d v="2023-04-20T17:10:2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37"/>
    <d v="2023-04-20T17:1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70"/>
    <d v="2023-04-20T17:10:2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03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72"/>
    <d v="2023-04-20T17:10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75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76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77"/>
    <d v="2023-04-20T17:10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42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10"/>
    <d v="2023-04-20T17:10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3"/>
    <d v="2023-04-20T17:10:29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26"/>
    <d v="2023-04-20T17:10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5"/>
    <d v="2023-04-20T17:10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27"/>
    <d v="2023-04-20T17:10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6"/>
    <d v="2023-04-20T17:10:29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8"/>
    <d v="2023-04-20T17:10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9"/>
    <d v="2023-04-20T17:10:2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54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51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31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0"/>
    <d v="2023-04-20T17:10:29"/>
    <n v="375"/>
    <m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1"/>
    <d v="2023-04-20T17:10:2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83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3"/>
    <d v="2023-04-20T17:10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13"/>
    <d v="2023-04-18T14:35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127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16"/>
    <d v="2023-04-18T14:35:2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83"/>
    <d v="2023-04-18T12:5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44"/>
    <d v="2023-04-18T12:50:3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146"/>
    <d v="2023-04-18T12:50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9"/>
    <d v="2023-04-18T12:50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47"/>
    <d v="2023-04-18T12:50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10"/>
    <d v="2023-04-18T12:5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12"/>
    <d v="2023-04-18T12:50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31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24"/>
    <d v="2023-04-18T12:51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26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197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38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92"/>
    <d v="2023-04-18T12:51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55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56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58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95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61"/>
    <d v="2023-04-18T12:5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16"/>
    <d v="2023-04-18T12:51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20"/>
    <d v="2023-04-18T12:51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21"/>
    <d v="2023-04-18T12:51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43"/>
    <d v="2023-04-18T12:51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44"/>
    <d v="2023-04-20T17:10:29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0"/>
    <d v="2023-04-20T17:10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"/>
    <d v="2023-04-20T17:10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2"/>
    <d v="2023-04-20T17:10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3"/>
    <d v="2023-04-20T17:10:2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24"/>
    <d v="2023-04-20T17:10:2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6"/>
    <d v="2023-04-20T17:10:29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7"/>
    <d v="2023-04-20T17:10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84"/>
    <d v="2023-04-20T17:10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85"/>
    <d v="2023-04-20T17:10:2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9"/>
    <d v="2023-04-20T17:10:29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47"/>
    <d v="2023-04-20T17:10:2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4"/>
    <x v="12"/>
    <x v="74"/>
    <x v="10"/>
    <d v="2023-04-20T17:10:2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21"/>
    <d v="2023-04-20T17:1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83"/>
    <d v="2023-04-20T17:11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43"/>
    <d v="2023-04-20T17:11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44"/>
    <d v="2023-04-20T17:11:21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0"/>
    <d v="2023-04-20T17:11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3"/>
    <d v="2023-04-20T17:11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6"/>
    <d v="2023-04-20T17:11:2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8"/>
    <d v="2023-04-20T17:11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4"/>
    <x v="7"/>
    <x v="104"/>
    <x v="9"/>
    <d v="2023-04-20T17:11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30"/>
    <d v="2023-04-20T17:11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26"/>
    <d v="2023-04-19T16:43:29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3"/>
    <d v="2023-05-15T16:27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4"/>
    <d v="2023-05-15T16:27:1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6"/>
    <d v="2023-05-15T16:27:1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7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8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94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9"/>
    <d v="2023-05-15T16:27:1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08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99"/>
    <d v="2023-05-15T16:27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70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71"/>
    <d v="2023-05-15T16:27:1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72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68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74"/>
    <d v="2023-05-15T16:27:1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75"/>
    <d v="2023-05-15T16:27:1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77"/>
    <d v="2023-05-15T16:27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3"/>
    <d v="2023-05-15T16:27:11"/>
    <n v="167"/>
    <n v="167"/>
    <m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78"/>
    <d v="2023-05-15T16:27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79"/>
    <d v="2023-05-15T16:27:11"/>
    <n v="445"/>
    <n v="445"/>
    <m/>
    <n v="5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4"/>
    <d v="2023-05-15T16:27:1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80"/>
    <d v="2023-05-15T16:27:1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27"/>
    <d v="2023-05-15T16:27:11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6"/>
    <d v="2023-05-15T16:27:11"/>
    <n v="150"/>
    <n v="150"/>
    <m/>
    <n v="9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8"/>
    <d v="2023-05-15T16:27:11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9"/>
    <d v="2023-05-15T16:27:11"/>
    <n v="14"/>
    <n v="14"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54"/>
    <d v="2023-05-15T16:27:11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51"/>
    <d v="2023-05-15T16:27:11"/>
    <n v="4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182"/>
    <d v="2023-05-15T16:27:11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82"/>
    <d v="2023-05-15T16:27:11"/>
    <n v="20"/>
    <n v="20"/>
    <m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0"/>
    <d v="2023-05-15T16:27:11"/>
    <n v="3229"/>
    <n v="3229"/>
    <m/>
    <n v="24"/>
    <n v="3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1"/>
    <d v="2023-05-15T16:27:11"/>
    <n v="362"/>
    <n v="362"/>
    <m/>
    <n v="4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83"/>
    <d v="2023-05-15T16:27:11"/>
    <n v="13"/>
    <n v="13"/>
    <m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2"/>
    <d v="2023-05-15T16:27:1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23"/>
    <d v="2023-05-15T16:27:11"/>
    <n v="15"/>
    <n v="15"/>
    <m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44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4"/>
    <x v="2"/>
    <x v="154"/>
    <x v="0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6"/>
    <d v="2023-05-15T16:37:2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8"/>
    <d v="2023-05-15T16:37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9"/>
    <d v="2023-05-15T16:37:2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0"/>
    <d v="2023-05-15T16:37:24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2"/>
    <d v="2023-05-15T16:37:24"/>
    <n v="30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145"/>
    <d v="2023-05-15T16:37:24"/>
    <n v="586"/>
    <n v="20"/>
    <n v="437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8"/>
    <x v="10"/>
    <x v="48"/>
    <x v="256"/>
    <d v="2023-05-15T16:37:24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3"/>
    <d v="2023-05-15T16:38:03"/>
    <n v="176"/>
    <m/>
    <n v="176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26"/>
    <d v="2023-05-15T16:38:03"/>
    <n v="88"/>
    <m/>
    <n v="88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6"/>
    <d v="2023-05-15T16:38:03"/>
    <n v="149"/>
    <m/>
    <n v="149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7"/>
    <d v="2023-05-15T16:38:03"/>
    <n v="0"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19"/>
    <d v="2023-05-15T16:38:03"/>
    <n v="82"/>
    <m/>
    <n v="82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21"/>
    <d v="2023-05-15T16:38:03"/>
    <n v="12"/>
    <m/>
    <n v="1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72"/>
    <d v="2023-04-20T10:12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73"/>
    <d v="2023-04-20T10:12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74"/>
    <d v="2023-04-20T10:12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69"/>
    <d v="2023-04-20T10:12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75"/>
    <d v="2023-04-20T10:12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77"/>
    <d v="2023-04-20T10:12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5"/>
    <d v="2023-04-20T10:12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6"/>
    <d v="2023-04-20T10:12:55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9"/>
    <d v="2023-04-20T10:12:55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20"/>
    <d v="2023-04-20T10:12:55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43"/>
    <d v="2023-04-20T10:12:55"/>
    <n v="182"/>
    <m/>
    <n v="182"/>
    <n v="0"/>
    <n v="1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44"/>
    <d v="2023-04-20T10:12:55"/>
    <n v="1925"/>
    <m/>
    <n v="1925"/>
    <n v="1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0"/>
    <d v="2023-04-20T10:12:55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46"/>
    <d v="2023-04-20T10:12:5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"/>
    <d v="2023-04-20T10:12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2"/>
    <d v="2023-04-20T10:12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3"/>
    <d v="2023-04-20T10:12:55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18"/>
    <d v="2023-04-20T10:1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19"/>
    <d v="2023-04-20T10:12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7"/>
    <d v="2023-04-20T10:12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8"/>
    <d v="2023-04-20T10:12:55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9"/>
    <d v="2023-04-20T10:12:55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0"/>
    <d v="2023-04-20T10:12:55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29"/>
    <d v="2023-04-20T10:12:55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3"/>
    <d v="2023-04-20T10:13:5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26"/>
    <d v="2023-04-20T10:13:5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79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5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6"/>
    <d v="2023-04-20T10:13:52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19"/>
    <d v="2023-04-20T10:13:5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82"/>
    <d v="2023-04-20T10:1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20"/>
    <d v="2023-04-20T10:13:5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21"/>
    <d v="2023-04-20T10:13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83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23"/>
    <d v="2023-04-20T10:1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43"/>
    <d v="2023-04-20T10:13:52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44"/>
    <d v="2023-04-20T10:13:52"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13"/>
    <d v="2023-04-21T11:08:1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78"/>
    <d v="2023-04-21T11:08:11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16"/>
    <d v="2023-04-21T11:08:1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1"/>
    <x v="5"/>
    <x v="51"/>
    <x v="19"/>
    <d v="2023-04-21T11:08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74"/>
    <d v="2023-05-15T17:04:2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77"/>
    <d v="2023-05-15T17:04:23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3"/>
    <d v="2023-05-15T17:04:23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5"/>
    <d v="2023-05-15T17:04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218"/>
    <d v="2023-05-15T17:04:23"/>
    <n v="0"/>
    <m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207"/>
    <d v="2023-05-15T17:04:23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55"/>
    <d v="2023-05-15T17:09:5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5"/>
    <d v="2023-04-18T12:43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6"/>
    <x v="13"/>
    <x v="96"/>
    <x v="125"/>
    <d v="2023-04-18T12:4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31"/>
    <d v="2023-04-18T12:43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24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34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35"/>
    <d v="2023-04-18T12:43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44"/>
    <d v="2023-04-18T12:41:11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0"/>
    <d v="2023-04-18T12:41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3"/>
    <d v="2023-04-18T12:41:11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6"/>
    <d v="2023-04-18T12:41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9"/>
    <d v="2023-04-18T12:41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0"/>
    <d v="2023-04-18T12:41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2"/>
    <d v="2023-04-18T12:4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130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84"/>
    <d v="2023-04-18T14:3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85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8"/>
    <d v="2023-04-18T14:35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9"/>
    <d v="2023-04-18T14:35:2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12"/>
    <d v="2023-04-18T14:35:2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0"/>
    <x v="9"/>
    <x v="120"/>
    <x v="16"/>
    <d v="2023-04-18T14:3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0"/>
    <x v="9"/>
    <x v="120"/>
    <x v="23"/>
    <d v="2023-04-18T14:3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0"/>
    <x v="9"/>
    <x v="120"/>
    <x v="3"/>
    <d v="2023-04-18T14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0"/>
    <x v="9"/>
    <x v="120"/>
    <x v="9"/>
    <d v="2023-04-18T14:35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13"/>
    <d v="2023-04-18T14:36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43"/>
    <d v="2023-05-15T16:38:03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44"/>
    <d v="2023-05-15T16:38:03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0"/>
    <d v="2023-05-15T16:38:0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9"/>
    <x v="0"/>
    <x v="69"/>
    <x v="3"/>
    <d v="2023-05-15T16:38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81"/>
    <d v="2023-05-15T16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96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58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6"/>
    <d v="2023-05-15T16:28:52"/>
    <n v="64"/>
    <n v="64"/>
    <m/>
    <m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9"/>
    <d v="2023-05-15T16:28:52"/>
    <n v="10"/>
    <n v="10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54"/>
    <d v="2023-05-15T16:28:52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82"/>
    <d v="2023-05-15T16:28:52"/>
    <n v="4"/>
    <n v="4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20"/>
    <d v="2023-05-15T16:28:52"/>
    <n v="699"/>
    <n v="699"/>
    <m/>
    <m/>
    <n v="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21"/>
    <d v="2023-05-15T16:28:52"/>
    <n v="188"/>
    <n v="188"/>
    <m/>
    <m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83"/>
    <d v="2023-05-15T16:28:52"/>
    <n v="3"/>
    <n v="3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22"/>
    <d v="2023-05-15T16:28:52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23"/>
    <d v="2023-05-15T16:28:52"/>
    <n v="2"/>
    <n v="2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3"/>
    <d v="2023-05-15T16:28:52"/>
    <n v="180"/>
    <n v="18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5"/>
    <d v="2023-05-15T16:28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6"/>
    <d v="2023-05-15T16:28:52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84"/>
    <d v="2023-05-15T16:28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86"/>
    <d v="2023-05-15T16:2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16"/>
    <d v="2023-05-15T16:08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19"/>
    <d v="2023-05-15T16:0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20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43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44"/>
    <d v="2023-05-15T16:08:3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3"/>
    <d v="2023-05-15T16:08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8"/>
    <d v="2023-05-15T16:08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9"/>
    <d v="2023-05-15T16:08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10"/>
    <d v="2023-05-15T16:08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12"/>
    <d v="2023-05-15T16:08:3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29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30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31"/>
    <d v="2023-05-15T16:08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53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24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34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35"/>
    <d v="2023-05-15T16:08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50"/>
    <d v="2023-05-15T16:08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51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38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54"/>
    <d v="2023-05-15T16:08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92"/>
    <d v="2023-05-15T16:08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55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56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58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59"/>
    <d v="2023-05-15T16:0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95"/>
    <d v="2023-05-15T16:08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60"/>
    <d v="2023-05-15T16:08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61"/>
    <d v="2023-05-15T16:08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62"/>
    <d v="2023-05-15T16:08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63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02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70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72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39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75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3"/>
    <d v="2023-05-15T16:0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78"/>
    <d v="2023-05-15T16:08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6"/>
    <d v="2023-05-15T16:08:5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9"/>
    <d v="2023-05-15T16:08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20"/>
    <d v="2023-05-15T16:08:5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43"/>
    <d v="2023-05-15T16:08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44"/>
    <d v="2023-05-15T16:08:5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0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3"/>
    <d v="2023-05-15T16:08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6"/>
    <d v="2023-05-15T16:08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8"/>
    <d v="2023-05-15T16:08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9"/>
    <d v="2023-05-15T16:08:5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0"/>
    <d v="2023-05-15T16:08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1"/>
    <x v="10"/>
    <x v="31"/>
    <x v="12"/>
    <d v="2023-05-15T16:08:5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29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31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"/>
    <d v="2023-05-15T15:31:5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24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6"/>
    <d v="2023-05-15T15:31:50"/>
    <n v="412"/>
    <n v="0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85"/>
    <d v="2023-05-15T15:31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7"/>
    <d v="2023-05-15T15:31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8"/>
    <d v="2023-05-15T15:31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9"/>
    <d v="2023-05-15T15:31:50"/>
    <n v="488"/>
    <n v="0"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47"/>
    <d v="2023-05-15T15:31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42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36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02"/>
    <d v="2023-05-15T15:31:50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71"/>
    <d v="2023-05-15T15:31:50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03"/>
    <d v="2023-05-15T15:31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72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38"/>
    <d v="2023-05-15T15:31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39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75"/>
    <d v="2023-05-15T15:31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06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07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41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69"/>
    <d v="2023-05-15T15:31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77"/>
    <d v="2023-05-15T15:31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42"/>
    <d v="2023-05-15T15:31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43"/>
    <d v="2023-05-15T15:31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10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82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20"/>
    <d v="2023-04-18T12:55:33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21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83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23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16"/>
    <d v="2023-04-18T13:06:15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19"/>
    <d v="2023-04-18T13:06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20"/>
    <d v="2023-04-18T13:06:15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43"/>
    <d v="2023-04-18T13:06:15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44"/>
    <d v="2023-04-18T13:06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146"/>
    <d v="2023-04-18T13:06:15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6"/>
    <d v="2023-04-18T13:06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8"/>
    <d v="2023-04-18T13:06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50"/>
    <d v="2023-04-18T13:08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51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36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38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92"/>
    <d v="2023-04-18T13:0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55"/>
    <d v="2023-04-18T13:08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56"/>
    <d v="2023-04-18T13:08:2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58"/>
    <d v="2023-04-18T13:08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59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16"/>
    <d v="2023-04-18T13:10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82"/>
    <d v="2023-04-18T13:1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20"/>
    <d v="2023-04-18T13:10:4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43"/>
    <d v="2023-04-18T13:1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44"/>
    <d v="2023-04-18T13:10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3"/>
    <d v="2023-04-18T13:1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8"/>
    <d v="2023-04-18T13:10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9"/>
    <d v="2023-04-18T13:10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4"/>
    <x v="3"/>
    <x v="34"/>
    <x v="128"/>
    <d v="2023-04-18T13:10:4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177"/>
    <d v="2023-04-18T13:1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13"/>
    <d v="2023-04-18T13:11:06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80"/>
    <d v="2023-04-18T13:1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127"/>
    <d v="2023-04-18T13:11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16"/>
    <d v="2023-04-18T13:11:0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82"/>
    <d v="2023-04-18T13:11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20"/>
    <d v="2023-04-18T13:11:06"/>
    <n v="426"/>
    <m/>
    <n v="426"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21"/>
    <d v="2023-04-18T13:11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24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26"/>
    <d v="2023-04-18T13:1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34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197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92"/>
    <d v="2023-04-18T13:1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55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56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26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34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1"/>
    <x v="4"/>
    <x v="81"/>
    <x v="131"/>
    <d v="2023-05-16T09:50:16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4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6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34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88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35"/>
    <d v="2023-05-15T15:42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90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37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38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52"/>
    <d v="2023-05-15T15:42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54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31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92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55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94"/>
    <d v="2023-05-15T15:42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58"/>
    <d v="2023-05-15T15:42:5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59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95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7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8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97"/>
    <d v="2023-05-15T15:42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98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61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62"/>
    <d v="2023-05-15T15:4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02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0"/>
    <d v="2023-05-15T15:30:4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1"/>
    <d v="2023-05-15T15:30:4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4"/>
    <d v="2023-05-15T15:30:42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2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4"/>
    <d v="2023-05-15T15:30:42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88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5"/>
    <d v="2023-05-15T15:30:42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6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7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8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2"/>
    <d v="2023-05-15T15:30:4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3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4"/>
    <d v="2023-05-15T15:3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92"/>
    <d v="2023-05-15T15:30:4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32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5"/>
    <d v="2023-05-15T15:30:42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6"/>
    <d v="2023-05-15T15:30:42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37"/>
    <d v="2023-05-15T15:3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94"/>
    <d v="2023-05-15T15:30:4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7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8"/>
    <d v="2023-05-15T15:30:42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9"/>
    <d v="2023-05-15T15:30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95"/>
    <d v="2023-05-15T15:30:4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8"/>
    <d v="2023-05-15T15:30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97"/>
    <d v="2023-05-15T15:30:4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10"/>
    <d v="2023-04-18T14:56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128"/>
    <d v="2023-04-18T14:56:50"/>
    <n v="3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13"/>
    <d v="2023-04-18T14:57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127"/>
    <d v="2023-04-18T14:57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16"/>
    <d v="2023-04-18T14:57:2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19"/>
    <d v="2023-04-18T14:57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82"/>
    <d v="2023-04-18T14:57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20"/>
    <d v="2023-04-18T14:57:24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21"/>
    <d v="2023-04-18T14:57:24"/>
    <n v="109"/>
    <n v="109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83"/>
    <d v="2023-04-18T14:57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23"/>
    <d v="2023-04-18T14:57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3"/>
    <d v="2023-04-18T14:57:2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6"/>
    <d v="2023-04-18T14:57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84"/>
    <d v="2023-04-18T14:57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186"/>
    <d v="2023-04-18T14:57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9"/>
    <d v="2023-04-18T14:57:24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"/>
    <x v="1"/>
    <x v="3"/>
    <x v="10"/>
    <d v="2023-04-18T14:57:2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40"/>
    <d v="2023-04-18T14:58:1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07"/>
    <d v="2023-04-18T14:58:1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2"/>
    <d v="2023-04-18T14:58:1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26"/>
    <d v="2023-04-18T14:5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3"/>
    <d v="2023-04-18T14:58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4"/>
    <d v="2023-04-18T14:58:1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5"/>
    <d v="2023-04-18T14:58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6"/>
    <d v="2023-04-18T14:58:1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65"/>
    <d v="2023-04-18T14:5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7"/>
    <d v="2023-04-18T14:58:1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8"/>
    <d v="2023-04-18T14:58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69"/>
    <d v="2023-04-18T14:58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99"/>
    <d v="2023-04-18T14:5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70"/>
    <d v="2023-04-18T14:58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71"/>
    <d v="2023-04-18T14:58:10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72"/>
    <d v="2023-04-18T14:5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75"/>
    <d v="2023-04-18T14:58:1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76"/>
    <d v="2023-04-18T14:58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77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3"/>
    <d v="2023-04-18T14:58:10"/>
    <n v="470"/>
    <n v="470"/>
    <m/>
    <m/>
    <n v="42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7"/>
    <d v="2023-06-22T13:20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35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8"/>
    <d v="2023-06-22T13:20:01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9"/>
    <d v="2023-06-22T13:20:0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5"/>
    <d v="2023-06-22T13:20:01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8"/>
    <d v="2023-06-22T13:20:0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60"/>
    <d v="2023-06-22T13:20:01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7"/>
    <d v="2023-06-22T13:20:0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8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61"/>
    <d v="2023-06-22T13:20:01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62"/>
    <d v="2023-06-22T13:20:0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63"/>
    <d v="2023-06-22T13:20:0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24"/>
    <d v="2023-05-15T16:09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34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35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50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51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36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38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54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92"/>
    <d v="2023-05-15T16:09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55"/>
    <d v="2023-05-15T16:09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56"/>
    <d v="2023-05-15T16:09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58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95"/>
    <d v="2023-05-15T16:09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60"/>
    <d v="2023-05-15T16:09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161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61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39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75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3"/>
    <d v="2023-05-15T16:07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78"/>
    <d v="2023-05-15T16:07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6"/>
    <d v="2023-05-15T16:07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9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20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21"/>
    <d v="2023-05-15T16:0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43"/>
    <d v="2023-05-15T16:07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44"/>
    <d v="2023-05-15T16:07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3"/>
    <d v="2023-05-15T16:07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6"/>
    <d v="2023-05-15T16:0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8"/>
    <d v="2023-05-15T16:07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9"/>
    <d v="2023-05-15T16:07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0"/>
    <d v="2023-05-15T16:07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7"/>
    <x v="10"/>
    <x v="27"/>
    <x v="12"/>
    <d v="2023-05-15T16:07:4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31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24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34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35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50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38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92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55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56"/>
    <d v="2023-05-15T16:07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58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95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60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61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62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63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139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16"/>
    <d v="2023-05-15T16:07:5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20"/>
    <d v="2023-05-15T16:07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9"/>
    <d v="2023-04-20T14:28:58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10"/>
    <d v="2023-04-20T14:28:5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34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5"/>
    <d v="2023-05-15T15:31:50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6"/>
    <d v="2023-05-15T15:31:50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37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94"/>
    <d v="2023-05-15T15:31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7"/>
    <d v="2023-05-15T15:31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35"/>
    <d v="2023-05-15T15:31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8"/>
    <d v="2023-05-15T15:31:50"/>
    <n v="0"/>
    <m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59"/>
    <d v="2023-05-15T15:31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95"/>
    <d v="2023-05-15T15:31:50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8"/>
    <d v="2023-05-15T15:31:5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60"/>
    <d v="2023-05-15T15:31:50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97"/>
    <d v="2023-05-15T15:31:5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61"/>
    <d v="2023-05-15T15:31:50"/>
    <n v="0"/>
    <m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62"/>
    <d v="2023-05-15T15:31:50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63"/>
    <d v="2023-05-15T15:31:5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64"/>
    <d v="2023-05-15T15:31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1"/>
    <d v="2023-05-15T15:33:12"/>
    <n v="461"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24"/>
    <d v="2023-05-15T15:33:12"/>
    <n v="984"/>
    <m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2"/>
    <d v="2023-05-15T15:33:12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87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26"/>
    <d v="2023-05-15T15:33:12"/>
    <n v="1114"/>
    <m/>
    <n v="1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4"/>
    <d v="2023-05-15T15:33:1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56"/>
    <d v="2023-05-15T17:09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94"/>
    <d v="2023-05-15T17:0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35"/>
    <d v="2023-05-15T17:09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59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95"/>
    <d v="2023-05-15T17:09:5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28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97"/>
    <d v="2023-05-15T17:09:5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30"/>
    <d v="2023-04-18T12:29:48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31"/>
    <d v="2023-04-18T12:29:4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34"/>
    <d v="2023-04-18T12:29:4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35"/>
    <d v="2023-04-18T12:29:48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38"/>
    <d v="2023-04-18T12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92"/>
    <d v="2023-04-18T12:29:48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54"/>
    <d v="2023-04-18T12:29:48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6"/>
    <d v="2023-05-15T17:04:23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92"/>
    <d v="2023-04-18T12:29:48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55"/>
    <d v="2023-04-18T12:29:48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56"/>
    <d v="2023-04-18T12:29:48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94"/>
    <d v="2023-04-18T12:29:4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58"/>
    <d v="2023-04-18T12:29:48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59"/>
    <d v="2023-04-18T12:29:4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98"/>
    <d v="2023-04-18T12:29:4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61"/>
    <d v="2023-04-18T12:29:4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64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42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44"/>
    <d v="2023-04-18T12:51:0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8"/>
    <d v="2023-04-18T12:51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8"/>
    <x v="7"/>
    <x v="108"/>
    <x v="9"/>
    <d v="2023-04-18T12:51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08"/>
    <d v="2023-04-18T15:12:1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224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45"/>
    <d v="2023-05-24T16:22:42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112"/>
    <d v="2023-05-24T16:22:42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113"/>
    <d v="2023-05-24T16:22:42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115"/>
    <d v="2023-05-24T16:22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77"/>
    <d v="2023-04-18T15:12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3"/>
    <d v="2023-04-18T15:12:1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78"/>
    <d v="2023-04-18T15:12:1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6"/>
    <d v="2023-04-18T15:12:12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9"/>
    <d v="2023-04-18T15:12:1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20"/>
    <d v="2023-04-18T15:12:12"/>
    <n v="193"/>
    <m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43"/>
    <d v="2023-04-18T15:12:12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44"/>
    <d v="2023-04-18T15:12:12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0"/>
    <d v="2023-04-18T15:12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11"/>
    <d v="2023-04-18T15:12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16"/>
    <d v="2023-04-18T15:12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18"/>
    <d v="2023-04-18T15:12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19"/>
    <d v="2023-04-18T15:12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20"/>
    <d v="2023-04-18T15:12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22"/>
    <d v="2023-04-18T15:12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04"/>
    <d v="2023-04-19T16:43:29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46"/>
    <d v="2023-04-19T16:43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79"/>
    <d v="2023-04-19T16:43:29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04"/>
    <d v="2023-04-19T16:43:29"/>
    <m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5"/>
    <d v="2023-04-19T16:4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40"/>
    <d v="2023-04-19T16:43:29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27"/>
    <d v="2023-04-19T16:43:29"/>
    <n v="4"/>
    <n v="2"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07"/>
    <d v="2023-04-19T16:43:29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6"/>
    <d v="2023-04-19T16:43:29"/>
    <n v="88"/>
    <n v="31"/>
    <n v="57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8"/>
    <d v="2023-04-19T16:43:2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9"/>
    <d v="2023-04-19T16:43:29"/>
    <n v="216"/>
    <n v="10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50"/>
    <d v="2023-04-19T16:43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82"/>
    <d v="2023-04-19T16:43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0"/>
    <d v="2023-04-19T16:43:29"/>
    <n v="783"/>
    <n v="639"/>
    <n v="144"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1"/>
    <d v="2023-04-19T16:43:29"/>
    <n v="80"/>
    <n v="72"/>
    <n v="8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83"/>
    <d v="2023-04-19T16:43:2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2"/>
    <d v="2023-04-19T16:43:29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3"/>
    <d v="2023-04-19T16:43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43"/>
    <d v="2023-04-19T16:43:29"/>
    <n v="105"/>
    <n v="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44"/>
    <d v="2023-04-19T16:43:29"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0"/>
    <d v="2023-04-19T16:43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"/>
    <d v="2023-04-19T16:43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2"/>
    <d v="2023-04-19T16:4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3"/>
    <d v="2023-04-19T16:43:29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43"/>
    <d v="2023-05-15T16:07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44"/>
    <d v="2023-05-15T16:07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8"/>
    <d v="2023-05-15T16:07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8"/>
    <x v="10"/>
    <x v="28"/>
    <x v="9"/>
    <d v="2023-05-15T16:07:5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2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30"/>
    <d v="2023-05-15T16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31"/>
    <d v="2023-05-15T16:08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24"/>
    <d v="2023-05-15T16:08:1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26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34"/>
    <d v="2023-05-15T16:08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35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50"/>
    <d v="2023-05-15T16:08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38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54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92"/>
    <d v="2023-05-15T16:08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55"/>
    <d v="2023-05-15T16:08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56"/>
    <d v="2023-05-15T16:08:1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58"/>
    <d v="2023-05-15T16:08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5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95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60"/>
    <d v="2023-05-15T16:08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61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61"/>
    <d v="2023-05-15T16:08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62"/>
    <d v="2023-05-15T16:08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63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64"/>
    <d v="2023-06-22T13:20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42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36"/>
    <d v="2023-06-22T13:2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02"/>
    <d v="2023-06-22T13:20:01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71"/>
    <d v="2023-06-22T13:20:01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03"/>
    <d v="2023-06-22T13:20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04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36"/>
    <d v="2023-06-22T13:2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72"/>
    <d v="2023-06-22T13:20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73"/>
    <d v="2023-06-22T13:20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38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75"/>
    <d v="2023-06-22T13:20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06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07"/>
    <d v="2023-06-22T13:20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08"/>
    <d v="2023-06-22T13:20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3"/>
    <d v="2023-06-22T13:20:01"/>
    <n v="178"/>
    <m/>
    <n v="178"/>
    <n v="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26"/>
    <d v="2023-06-22T13:20:01"/>
    <n v="77"/>
    <m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04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59"/>
    <d v="2023-06-22T13:20:0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46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80"/>
    <d v="2023-06-22T13:2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5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6"/>
    <d v="2023-06-22T13:20:01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9"/>
    <d v="2023-06-22T13:20:01"/>
    <n v="135"/>
    <m/>
    <n v="135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16"/>
    <d v="2023-04-18T14:36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151"/>
    <d v="2023-04-18T14:3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150"/>
    <d v="2023-04-18T14:36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43"/>
    <d v="2023-04-18T14:36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3"/>
    <d v="2023-04-18T14:36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6"/>
    <d v="2023-04-18T14:36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8"/>
    <d v="2023-04-18T14:36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9"/>
    <d v="2023-04-18T14:36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1"/>
    <x v="9"/>
    <x v="121"/>
    <x v="12"/>
    <d v="2023-04-18T14:36:0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3"/>
    <x v="9"/>
    <x v="23"/>
    <x v="13"/>
    <d v="2023-04-18T14:36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3"/>
    <x v="9"/>
    <x v="23"/>
    <x v="16"/>
    <d v="2023-04-18T14:36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3"/>
    <x v="9"/>
    <x v="23"/>
    <x v="3"/>
    <d v="2023-04-18T14:36:2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3"/>
    <x v="9"/>
    <x v="23"/>
    <x v="6"/>
    <d v="2023-04-18T14:36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3"/>
    <x v="9"/>
    <x v="23"/>
    <x v="9"/>
    <d v="2023-04-18T14:36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13"/>
    <d v="2023-04-18T14:36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0"/>
    <d v="2023-04-18T15:0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63"/>
    <d v="2023-04-18T15:08:3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64"/>
    <d v="2023-04-18T15:08:3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1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2"/>
    <d v="2023-04-18T15:08:32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70"/>
    <d v="2023-04-18T15:08:32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3"/>
    <d v="2023-04-18T15:08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4"/>
    <d v="2023-04-18T15:08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72"/>
    <d v="2023-04-18T15:08:3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5"/>
    <d v="2023-04-18T15:0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62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63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02"/>
    <d v="2023-05-15T16:10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70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08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3"/>
    <d v="2023-05-15T16:10:2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26"/>
    <d v="2023-05-15T16:10:26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6"/>
    <d v="2023-05-15T16:10:2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51"/>
    <d v="2023-05-15T16:10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20"/>
    <d v="2023-05-15T16:10:26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44"/>
    <d v="2023-05-15T16:10:2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0"/>
    <d v="2023-05-15T16:1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11"/>
    <d v="2023-05-15T16:10:2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6"/>
    <d v="2023-05-15T16:10:26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9"/>
    <d v="2023-05-15T16:10:2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2"/>
    <d v="2023-05-15T16:10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31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24"/>
    <d v="2023-05-15T16:11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26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34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24"/>
    <d v="2023-05-15T16:11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32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26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34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35"/>
    <d v="2023-05-15T16:11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98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61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62"/>
    <d v="2023-05-15T15:30:4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63"/>
    <d v="2023-05-15T15:30:4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64"/>
    <d v="2023-05-15T15:30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42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36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02"/>
    <d v="2023-05-15T15:30:4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71"/>
    <d v="2023-05-15T15:30:4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8"/>
    <d v="2023-05-15T15:33:1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9"/>
    <d v="2023-05-15T15:33:12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20"/>
    <d v="2023-05-15T15:33:1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23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43"/>
    <d v="2023-05-15T15:33:12"/>
    <n v="62"/>
    <m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44"/>
    <d v="2023-05-15T15:33:12"/>
    <n v="452"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0"/>
    <d v="2023-05-15T15:33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2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"/>
    <d v="2023-05-15T15:33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1"/>
    <d v="2023-05-15T15:33:12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45"/>
    <d v="2023-05-15T15:33:12"/>
    <n v="2513"/>
    <n v="0"/>
    <n v="2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2"/>
    <d v="2023-05-15T15:33:12"/>
    <n v="4929"/>
    <n v="0"/>
    <n v="4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3"/>
    <d v="2023-05-15T15:33:12"/>
    <n v="1154"/>
    <n v="0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4"/>
    <d v="2023-05-15T15:33:12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02"/>
    <d v="2023-04-18T12:29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71"/>
    <d v="2023-04-18T12:29:4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03"/>
    <d v="2023-04-18T12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04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75"/>
    <d v="2023-04-18T12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69"/>
    <d v="2023-04-18T12:29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75"/>
    <d v="2023-04-18T12:2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77"/>
    <d v="2023-04-18T12:2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3"/>
    <d v="2023-04-18T12:29:48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4"/>
    <d v="2023-04-18T12:2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5"/>
    <d v="2023-04-18T12:29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6"/>
    <d v="2023-04-18T12:29:48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8"/>
    <d v="2023-04-18T12:29:4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1"/>
    <d v="2023-04-19T16:56:16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4"/>
    <d v="2023-04-19T16:56:16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2"/>
    <d v="2023-04-19T16:56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4"/>
    <d v="2023-04-19T16:56:1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88"/>
    <d v="2023-04-19T16:56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5"/>
    <d v="2023-04-19T16:56:16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6"/>
    <d v="2023-04-19T16:56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7"/>
    <d v="2023-04-19T16:56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8"/>
    <d v="2023-04-19T16:56:16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2"/>
    <d v="2023-04-19T16:56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3"/>
    <d v="2023-04-19T16:56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4"/>
    <d v="2023-04-19T16:56:1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71"/>
    <d v="2023-05-15T15:42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72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19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75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3"/>
    <d v="2023-05-15T15:42:5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314"/>
    <d v="2023-04-24T09:49:24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98"/>
    <d v="2023-04-24T09:49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61"/>
    <d v="2023-04-24T09:49:24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62"/>
    <d v="2023-04-24T09:49:24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64"/>
    <d v="2023-04-24T09:4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68"/>
    <d v="2023-04-24T09:49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37"/>
    <d v="2023-04-24T09:4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70"/>
    <d v="2023-04-24T09:49:2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72"/>
    <d v="2023-04-24T09:49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03"/>
    <d v="2023-04-24T09:4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75"/>
    <d v="2023-04-24T09:49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06"/>
    <d v="2023-04-24T09:4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77"/>
    <d v="2023-04-24T09:49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42"/>
    <d v="2023-04-24T09:49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10"/>
    <d v="2023-04-24T09:49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3"/>
    <d v="2023-04-24T09:49:24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26"/>
    <d v="2023-04-24T09:49:2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80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5"/>
    <d v="2023-04-24T09:4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27"/>
    <d v="2023-04-24T09:49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5"/>
    <d v="2023-05-15T15:33:12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4"/>
    <d v="2023-05-15T15:33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46"/>
    <d v="2023-05-15T15:33:12"/>
    <n v="2862"/>
    <n v="0"/>
    <n v="2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6"/>
    <d v="2023-05-15T15:33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7"/>
    <d v="2023-05-15T15:33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8"/>
    <d v="2023-05-15T15:33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9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20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21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22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23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24"/>
    <d v="2023-05-15T15:3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6"/>
    <d v="2023-05-15T15:33:12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25"/>
    <d v="2023-05-15T15:3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7"/>
    <d v="2023-05-15T15:33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8"/>
    <d v="2023-05-15T15:33:1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"/>
    <d v="2023-05-15T15:33:12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47"/>
    <d v="2023-05-15T15:33:12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"/>
    <d v="2023-05-15T15:33:12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31"/>
    <d v="2023-05-15T15:33:3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4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88"/>
    <d v="2023-05-15T15:33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89"/>
    <d v="2023-05-15T15:33:1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5"/>
    <d v="2023-05-15T15:33:12"/>
    <n v="972"/>
    <m/>
    <n v="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0"/>
    <d v="2023-06-22T13:20:01"/>
    <n v="306"/>
    <m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1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2"/>
    <d v="2023-06-22T13:2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3"/>
    <d v="2023-06-22T13:20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43"/>
    <d v="2023-06-22T13:20:01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44"/>
    <d v="2023-06-22T13:20:01"/>
    <n v="864"/>
    <m/>
    <n v="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0"/>
    <d v="2023-06-22T13:20:0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"/>
    <d v="2023-06-22T13:20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"/>
    <d v="2023-06-22T13:20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"/>
    <d v="2023-06-22T13:20:0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19"/>
    <d v="2023-06-22T13:20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"/>
    <d v="2023-06-22T13:20:0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6"/>
    <d v="2023-06-22T13:20:01"/>
    <n v="255"/>
    <n v="0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25"/>
    <d v="2023-06-22T13:20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7"/>
    <d v="2023-06-22T13:2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8"/>
    <d v="2023-06-22T13:20:01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"/>
    <d v="2023-06-22T13:20:01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0"/>
    <d v="2023-06-22T13:20:01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1"/>
    <d v="2023-06-22T13:20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2"/>
    <d v="2023-06-22T13:20:01"/>
    <n v="71"/>
    <n v="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40"/>
    <d v="2023-06-22T13:20:16"/>
    <n v="16"/>
    <n v="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07"/>
    <d v="2023-06-22T13:20:16"/>
    <n v="141"/>
    <n v="7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2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3"/>
    <d v="2023-06-22T13:20:1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64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65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02"/>
    <d v="2023-05-15T16:08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70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72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73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3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26"/>
    <d v="2023-05-15T16:0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6"/>
    <d v="2023-05-15T16:0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9"/>
    <d v="2023-05-15T16:08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50"/>
    <d v="2023-05-15T16:0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20"/>
    <d v="2023-05-15T16:08:1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43"/>
    <d v="2023-05-15T16:08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44"/>
    <d v="2023-05-15T16:08:1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49"/>
    <d v="2023-05-15T16:08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6"/>
    <d v="2023-05-15T16:0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8"/>
    <d v="2023-05-15T16:08:1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9"/>
    <d v="2023-05-15T16:08:1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0"/>
    <d v="2023-05-15T16:08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9"/>
    <x v="10"/>
    <x v="29"/>
    <x v="12"/>
    <d v="2023-05-15T16:08:1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31"/>
    <d v="2023-05-15T16:08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24"/>
    <d v="2023-05-15T16:08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34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35"/>
    <d v="2023-05-15T16:08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36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38"/>
    <d v="2023-05-15T16:11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92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55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56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58"/>
    <d v="2023-05-15T16:11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95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27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60"/>
    <d v="2023-05-15T16:1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9"/>
    <d v="2023-05-15T16:28:52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0"/>
    <d v="2023-05-15T16:28:5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29"/>
    <d v="2023-05-15T16:28:52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5"/>
    <x v="0"/>
    <x v="65"/>
    <x v="145"/>
    <d v="2023-05-15T16:28:52"/>
    <n v="26"/>
    <n v="3"/>
    <n v="17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40"/>
    <d v="2023-05-15T16:29:1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07"/>
    <d v="2023-05-15T16:29:1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2"/>
    <d v="2023-05-15T16:29: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226"/>
    <d v="2023-05-15T16:29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3"/>
    <d v="2023-05-15T16:29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4"/>
    <d v="2023-05-15T16:29:1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5"/>
    <d v="2023-05-15T16:29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6"/>
    <d v="2023-05-15T16:29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7"/>
    <d v="2023-05-15T16:29:1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8"/>
    <d v="2023-05-15T16:29:1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69"/>
    <d v="2023-05-15T16:29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99"/>
    <d v="2023-05-15T16:29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6"/>
    <d v="2023-04-24T09:49:24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8"/>
    <d v="2023-04-24T09:49:2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9"/>
    <d v="2023-04-24T09:49:2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51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0"/>
    <d v="2023-04-24T09:49:24"/>
    <n v="387"/>
    <m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30"/>
    <d v="2023-05-15T17:03:4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30"/>
    <d v="2023-05-15T17:03:40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31"/>
    <d v="2023-05-15T17:03:40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4"/>
    <d v="2023-05-15T17:03:4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32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21"/>
    <d v="2023-05-15T17:03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6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89"/>
    <d v="2023-04-18T12:30:4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5"/>
    <d v="2023-04-18T12:30:48"/>
    <n v="1015"/>
    <m/>
    <n v="1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35"/>
    <d v="2023-05-15T17:03:40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90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37"/>
    <d v="2023-05-15T17:03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38"/>
    <d v="2023-05-15T17:03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52"/>
    <d v="2023-05-15T17:03:4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54"/>
    <d v="2023-05-15T17:03:40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35"/>
    <d v="2023-05-15T15:26:17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37"/>
    <d v="2023-05-15T15:26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38"/>
    <d v="2023-05-15T15:26:17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52"/>
    <d v="2023-05-15T15:26:1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54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92"/>
    <d v="2023-04-19T16:56:16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32"/>
    <d v="2023-04-19T16:56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33"/>
    <d v="2023-04-19T16:56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5"/>
    <d v="2023-04-19T16:56:16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6"/>
    <d v="2023-04-19T16:56:16"/>
    <n v="0"/>
    <m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37"/>
    <d v="2023-04-19T16:56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94"/>
    <d v="2023-04-19T16:56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35"/>
    <d v="2023-04-19T16:56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8"/>
    <d v="2023-04-19T16:56:16"/>
    <n v="0"/>
    <m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9"/>
    <d v="2023-04-19T16:56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95"/>
    <d v="2023-04-19T16:56:16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8"/>
    <d v="2023-04-19T16:56:1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60"/>
    <d v="2023-04-19T16:56:16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97"/>
    <d v="2023-04-19T16:56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61"/>
    <d v="2023-04-19T16:56:16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62"/>
    <d v="2023-04-19T16:56:16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63"/>
    <d v="2023-04-19T16:56:1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64"/>
    <d v="2023-04-19T16:56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40"/>
    <d v="2023-04-19T16:56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42"/>
    <d v="2023-04-19T16:56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36"/>
    <d v="2023-04-19T16:56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02"/>
    <d v="2023-04-19T16:56:1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71"/>
    <d v="2023-04-19T16:56:1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03"/>
    <d v="2023-04-19T16:56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04"/>
    <d v="2023-04-19T16:56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75"/>
    <d v="2023-04-18T15:08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6"/>
    <d v="2023-04-18T15:08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77"/>
    <d v="2023-04-18T15:08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9"/>
    <d v="2023-04-18T15:08:3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0"/>
    <d v="2023-04-18T15:08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3"/>
    <d v="2023-04-18T15:08:32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78"/>
    <d v="2023-04-18T15:08:32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4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5"/>
    <d v="2023-04-18T15:0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6"/>
    <d v="2023-04-18T15:08:32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8"/>
    <d v="2023-04-18T15:08:3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9"/>
    <d v="2023-04-18T15:08:32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20"/>
    <d v="2023-04-18T15:08:3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23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43"/>
    <d v="2023-04-18T15:08:32"/>
    <n v="77"/>
    <m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16"/>
    <d v="2023-04-18T14:36:58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151"/>
    <d v="2023-04-18T14:36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150"/>
    <d v="2023-04-18T14:36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21"/>
    <d v="2023-04-18T14:36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3"/>
    <d v="2023-04-18T14:36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6"/>
    <d v="2023-04-18T14:36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9"/>
    <d v="2023-04-18T14:36:5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4"/>
    <x v="9"/>
    <x v="24"/>
    <x v="12"/>
    <d v="2023-04-18T14:36:58"/>
    <n v="34"/>
    <n v="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31"/>
    <d v="2023-04-18T14:3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50"/>
    <d v="2023-05-15T16:08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0"/>
    <x v="10"/>
    <x v="30"/>
    <x v="51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62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65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102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72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16"/>
    <d v="2023-05-15T16:09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19"/>
    <d v="2023-05-15T16:0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20"/>
    <d v="2023-05-15T16:09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43"/>
    <d v="2023-05-15T16:0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44"/>
    <d v="2023-05-15T16:09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0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8"/>
    <d v="2023-05-15T16:09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9"/>
    <d v="2023-05-15T16:09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10"/>
    <d v="2023-05-15T16:0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2"/>
    <x v="10"/>
    <x v="32"/>
    <x v="12"/>
    <d v="2023-05-15T16:09:1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3"/>
    <x v="3"/>
    <x v="33"/>
    <x v="150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3"/>
    <x v="3"/>
    <x v="33"/>
    <x v="1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3"/>
    <x v="3"/>
    <x v="33"/>
    <x v="128"/>
    <d v="2023-05-15T16:09:3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3"/>
    <x v="3"/>
    <x v="33"/>
    <x v="12"/>
    <d v="2023-05-15T16:09:3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16"/>
    <d v="2023-05-15T16:09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58"/>
    <d v="2023-04-18T14:46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260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95"/>
    <d v="2023-04-18T14:46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28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36"/>
    <d v="2023-04-19T16:56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72"/>
    <d v="2023-04-19T16:56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38"/>
    <d v="2023-04-19T16:56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39"/>
    <d v="2023-04-19T16:56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75"/>
    <d v="2023-04-19T16:56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06"/>
    <d v="2023-04-19T16:56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07"/>
    <d v="2023-04-19T16:56:1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41"/>
    <d v="2023-04-19T16:56:1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08"/>
    <d v="2023-04-19T16:56:1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77"/>
    <d v="2023-04-19T16:56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42"/>
    <d v="2023-04-19T16:56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43"/>
    <d v="2023-04-19T16:56:1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10"/>
    <d v="2023-04-19T16:56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9"/>
    <d v="2023-04-18T12:29:48"/>
    <n v="276"/>
    <m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31"/>
    <d v="2023-04-18T16:0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2"/>
    <d v="2023-04-18T16:05:39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32"/>
    <d v="2023-04-18T16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33"/>
    <d v="2023-04-18T16:0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5"/>
    <d v="2023-04-18T16:05:39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6"/>
    <d v="2023-04-18T16:05:3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4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35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8"/>
    <d v="2023-04-18T16:05:39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9"/>
    <d v="2023-04-18T16:05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5"/>
    <d v="2023-04-18T16:05:39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8"/>
    <d v="2023-04-18T16:05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60"/>
    <d v="2023-04-18T16:05:3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7"/>
    <d v="2023-04-18T16:0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8"/>
    <d v="2023-04-18T16:0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61"/>
    <d v="2023-04-18T16:05:39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62"/>
    <d v="2023-04-18T16:05:3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63"/>
    <d v="2023-04-18T16:05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64"/>
    <d v="2023-04-18T16:05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42"/>
    <d v="2023-04-18T16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36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02"/>
    <d v="2023-04-18T16:05:3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71"/>
    <d v="2023-04-18T16:05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03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04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20"/>
    <d v="2023-04-18T12:29:48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23"/>
    <d v="2023-04-18T12:29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43"/>
    <d v="2023-04-18T12:29:48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44"/>
    <d v="2023-04-18T12:29:48"/>
    <n v="842"/>
    <m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0"/>
    <d v="2023-04-18T12:29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"/>
    <d v="2023-04-18T12:29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2"/>
    <d v="2023-04-18T12:2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19"/>
    <d v="2023-04-18T12:2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6"/>
    <d v="2023-04-18T12:29:4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25"/>
    <d v="2023-04-18T12:29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7"/>
    <d v="2023-04-18T12:29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4"/>
    <d v="2023-06-22T13:20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5"/>
    <d v="2023-06-22T13:20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6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7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8"/>
    <d v="2023-06-22T13:20:1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9"/>
    <d v="2023-06-22T13:20:1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08"/>
    <d v="2023-06-22T13:20:16"/>
    <n v="25"/>
    <n v="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99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70"/>
    <d v="2023-06-22T13:20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71"/>
    <d v="2023-06-22T13:20:16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72"/>
    <d v="2023-06-22T13:20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74"/>
    <d v="2023-06-22T13:20:1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75"/>
    <d v="2023-06-22T13:20:1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76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293"/>
    <d v="2023-06-22T13:20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3"/>
    <d v="2023-06-22T13:20:16"/>
    <n v="114"/>
    <n v="114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26"/>
    <d v="2023-06-22T13:20:16"/>
    <n v="279"/>
    <n v="279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78"/>
    <d v="2023-06-22T13:20:16"/>
    <n v="598"/>
    <n v="598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79"/>
    <d v="2023-06-22T13:20:16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79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4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0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80"/>
    <d v="2023-06-22T13:20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27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0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6"/>
    <d v="2023-05-15T15:33:1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1"/>
    <d v="2023-05-15T15:33:12"/>
    <n v="874"/>
    <m/>
    <n v="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8"/>
    <d v="2023-05-15T15:33:12"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52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54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2"/>
    <d v="2023-05-15T15:33:12"/>
    <n v="790"/>
    <m/>
    <n v="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3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55"/>
    <d v="2023-05-15T15:33:12"/>
    <n v="621"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56"/>
    <d v="2023-05-15T15:33:12"/>
    <n v="1006"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58"/>
    <d v="2023-05-15T15:33:12"/>
    <n v="1081"/>
    <m/>
    <n v="10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59"/>
    <d v="2023-05-15T15:33:1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5"/>
    <d v="2023-05-15T15:33:12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6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28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60"/>
    <d v="2023-05-15T15:33:12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7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8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61"/>
    <d v="2023-05-15T15:33:12"/>
    <n v="727"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62"/>
    <d v="2023-05-15T15:33:1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99"/>
    <d v="2023-05-15T15:33:1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0"/>
    <d v="2023-05-15T15:33:1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63"/>
    <d v="2023-05-15T15:33:1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64"/>
    <d v="2023-05-15T15:33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1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5"/>
    <d v="2023-04-19T16:43:29"/>
    <n v="42"/>
    <n v="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6"/>
    <d v="2023-04-19T16:43:29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7"/>
    <d v="2023-04-19T16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84"/>
    <d v="2023-04-19T16:43:29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86"/>
    <d v="2023-04-19T16:43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85"/>
    <d v="2023-04-19T16:43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8"/>
    <d v="2023-04-19T16:43:29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9"/>
    <d v="2023-04-19T16:43:29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47"/>
    <d v="2023-04-19T16:43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0"/>
    <d v="2023-04-19T16:43:29"/>
    <n v="216"/>
    <n v="1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28"/>
    <d v="2023-04-19T16:43:29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1"/>
    <d v="2023-04-19T16:43:29"/>
    <n v="5"/>
    <m/>
    <m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1"/>
    <x v="2"/>
    <x v="131"/>
    <x v="12"/>
    <d v="2023-04-19T16:43:29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58"/>
    <d v="2023-05-15T17:04:23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8"/>
    <d v="2023-05-15T17:09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60"/>
    <d v="2023-05-15T17:09:1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7"/>
    <d v="2023-05-15T17:09:1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8"/>
    <d v="2023-05-15T17:09:19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61"/>
    <d v="2023-05-15T17:09:19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62"/>
    <d v="2023-05-15T17:09:1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63"/>
    <d v="2023-05-15T17:09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64"/>
    <d v="2023-05-15T17:09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40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42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36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02"/>
    <d v="2023-05-15T17:09:1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71"/>
    <d v="2023-05-15T17:09:1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03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04"/>
    <d v="2023-05-15T17:09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36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72"/>
    <d v="2023-05-15T17:09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73"/>
    <d v="2023-05-15T17:09:1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38"/>
    <d v="2023-05-15T17:09:1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39"/>
    <d v="2023-05-15T17:09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75"/>
    <d v="2023-05-15T17:09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06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40"/>
    <d v="2023-05-15T17:09:1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08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42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3"/>
    <d v="2023-05-15T17:09:19"/>
    <n v="176"/>
    <m/>
    <n v="176"/>
    <m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26"/>
    <d v="2023-05-15T17:09:19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04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59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46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6"/>
    <d v="2023-05-15T17:09:19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9"/>
    <d v="2023-05-15T17:09:19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31"/>
    <d v="2023-04-20T17:11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24"/>
    <d v="2023-04-20T17:11:3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26"/>
    <d v="2023-04-20T17:11:3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35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50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38"/>
    <d v="2023-04-18T14:44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55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56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58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95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60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61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62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102"/>
    <d v="2023-04-18T14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16"/>
    <d v="2023-04-18T14:44:06"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20"/>
    <d v="2023-04-18T14:44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43"/>
    <d v="2023-04-18T14:4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44"/>
    <d v="2023-04-18T14:44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0"/>
    <d v="2023-04-18T14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3"/>
    <d v="2023-04-18T14:4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8"/>
    <d v="2023-04-18T14:44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9"/>
    <d v="2023-04-18T14:44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3"/>
    <x v="3"/>
    <x v="33"/>
    <x v="16"/>
    <d v="2023-04-18T14:44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3"/>
    <x v="3"/>
    <x v="33"/>
    <x v="20"/>
    <d v="2023-04-18T14:44:2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3"/>
    <x v="3"/>
    <x v="33"/>
    <x v="21"/>
    <d v="2023-04-18T14:4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3"/>
    <x v="3"/>
    <x v="33"/>
    <x v="9"/>
    <d v="2023-04-18T14:44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4"/>
    <d v="2023-04-18T12:30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5"/>
    <d v="2023-04-18T12:30:2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60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65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102"/>
    <d v="2023-04-18T14:4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71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16"/>
    <d v="2023-04-18T14:46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17"/>
    <d v="2023-04-18T14:46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21"/>
    <d v="2023-04-18T14:46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130"/>
    <d v="2023-04-18T14:46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30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31"/>
    <d v="2023-04-18T14:46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24"/>
    <d v="2023-04-18T14:4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34"/>
    <d v="2023-04-18T14:46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35"/>
    <d v="2023-04-18T14:46:2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90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36"/>
    <d v="2023-04-18T14:46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38"/>
    <d v="2023-04-18T14:46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54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92"/>
    <d v="2023-04-18T14:46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55"/>
    <d v="2023-04-18T14:4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58"/>
    <d v="2023-04-18T14:46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8"/>
    <x v="11"/>
    <x v="38"/>
    <x v="260"/>
    <d v="2023-04-18T14:46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20"/>
    <d v="2023-05-15T16:09:5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21"/>
    <d v="2023-05-15T16:0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44"/>
    <d v="2023-05-15T16:09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3"/>
    <d v="2023-05-15T16:09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34"/>
    <d v="2023-04-18T14:3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92"/>
    <d v="2023-04-18T14:3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13"/>
    <d v="2023-04-18T14:37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16"/>
    <d v="2023-04-18T14:3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20"/>
    <d v="2023-04-18T14:37:40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44"/>
    <d v="2023-04-18T14:37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146"/>
    <d v="2023-04-18T14:37:40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3"/>
    <d v="2023-04-18T14:37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6"/>
    <d v="2023-04-18T14:3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9"/>
    <d v="2023-04-18T14:3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6"/>
    <x v="8"/>
    <x v="136"/>
    <x v="11"/>
    <d v="2023-04-18T14:37:4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13"/>
    <d v="2023-04-18T14:38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16"/>
    <d v="2023-04-18T14:38:08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154"/>
    <d v="2023-04-18T14:38:0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7"/>
    <x v="8"/>
    <x v="137"/>
    <x v="82"/>
    <d v="2023-04-18T14:38:0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31"/>
    <d v="2023-04-18T12:41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153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24"/>
    <d v="2023-04-18T12:41:3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32"/>
    <d v="2023-04-18T12:4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26"/>
    <d v="2023-04-18T12:4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35"/>
    <d v="2023-04-18T12:41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90"/>
    <d v="2023-04-18T12:4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37"/>
    <d v="2023-04-18T12:4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38"/>
    <d v="2023-04-18T12:41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52"/>
    <d v="2023-04-18T12:41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8"/>
    <d v="2023-04-18T12:29:4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9"/>
    <d v="2023-04-18T12:29:48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47"/>
    <d v="2023-04-18T12:29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0"/>
    <d v="2023-04-18T12:29:48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2"/>
    <d v="2023-04-18T12:29:48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29"/>
    <d v="2023-04-18T12:29:4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8"/>
    <x v="4"/>
    <x v="78"/>
    <x v="145"/>
    <d v="2023-04-18T12:29:48"/>
    <n v="137"/>
    <n v="10"/>
    <n v="10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30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1"/>
    <d v="2023-04-18T12:30:2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24"/>
    <d v="2023-04-18T12:30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2"/>
    <d v="2023-04-18T12:30:2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33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0"/>
    <x v="0"/>
    <x v="0"/>
    <x v="0"/>
    <d v="2023-04-20T10:13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36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72"/>
    <d v="2023-04-18T16:0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38"/>
    <d v="2023-04-18T16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75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06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3"/>
    <d v="2023-04-18T16:05:39"/>
    <n v="178"/>
    <n v="19"/>
    <n v="159"/>
    <m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26"/>
    <d v="2023-04-18T16:05:39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04"/>
    <d v="2023-04-18T16:05:39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59"/>
    <d v="2023-04-18T16:05:39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46"/>
    <d v="2023-04-18T16:05:39"/>
    <n v="9"/>
    <m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79"/>
    <d v="2023-04-18T16:05:39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0"/>
    <x v="4"/>
    <x v="90"/>
    <x v="170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60"/>
    <d v="2023-05-15T16:1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61"/>
    <d v="2023-05-15T16:11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62"/>
    <d v="2023-05-15T16:11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63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65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13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78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16"/>
    <d v="2023-05-15T16:11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151"/>
    <d v="2023-05-15T16:1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20"/>
    <d v="2023-05-15T16:11:1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21"/>
    <d v="2023-05-15T16:1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44"/>
    <d v="2023-05-15T16:11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6"/>
    <d v="2023-05-15T16:11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9"/>
    <d v="2023-05-15T16:11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7"/>
    <x v="11"/>
    <x v="37"/>
    <x v="12"/>
    <d v="2023-05-15T16:1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30"/>
    <d v="2023-05-15T16:11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31"/>
    <d v="2023-05-15T16:11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78"/>
    <d v="2023-05-15T16:11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6"/>
    <d v="2023-05-15T16:11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20"/>
    <d v="2023-05-15T16:11:3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44"/>
    <d v="2023-05-15T16:11:38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0"/>
    <d v="2023-05-15T16:1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3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11"/>
    <d v="2023-05-15T16:11:38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6"/>
    <d v="2023-05-15T16:11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9"/>
    <d v="2023-05-15T16:11:3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8"/>
    <x v="11"/>
    <x v="38"/>
    <x v="12"/>
    <d v="2023-05-15T16:11:38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107"/>
    <d v="2023-05-15T16:1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13"/>
    <d v="2023-05-15T16:11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16"/>
    <d v="2023-05-15T16:11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21"/>
    <d v="2023-05-15T16:11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44"/>
    <d v="2023-05-15T16:11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0"/>
    <d v="2023-05-15T16:11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6"/>
    <d v="2023-05-15T16:11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9"/>
    <d v="2023-05-15T16:11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9"/>
    <x v="11"/>
    <x v="39"/>
    <x v="12"/>
    <d v="2023-05-15T16:11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126"/>
    <d v="2023-05-15T16:12:1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16"/>
    <d v="2023-05-15T16:12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17"/>
    <d v="2023-05-15T16:12:1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154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151"/>
    <d v="2023-05-15T16:1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82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20"/>
    <d v="2023-05-15T16:12:1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21"/>
    <d v="2023-05-15T16:12:1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43"/>
    <d v="2023-05-15T16:1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3"/>
    <d v="2023-05-15T16:12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6"/>
    <d v="2023-05-15T16:12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6"/>
    <d v="2023-06-22T13:20:16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54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1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2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82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20"/>
    <d v="2023-06-22T13:20:16"/>
    <n v="642"/>
    <n v="642"/>
    <m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21"/>
    <d v="2023-06-22T13:20:16"/>
    <n v="331"/>
    <n v="331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83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23"/>
    <d v="2023-06-22T13:20:1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44"/>
    <d v="2023-06-22T13:20:16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0"/>
    <d v="2023-06-22T13:20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3"/>
    <d v="2023-06-22T13:20:16"/>
    <n v="309"/>
    <n v="309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11"/>
    <d v="2023-06-22T13:20:16"/>
    <n v="24"/>
    <m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3"/>
    <d v="2023-06-22T13:20:1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16"/>
    <d v="2023-06-22T13:20:16"/>
    <n v="482"/>
    <n v="39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4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5"/>
    <d v="2023-06-22T13:20:16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6"/>
    <d v="2023-06-22T13:20:16"/>
    <n v="991"/>
    <n v="9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5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25"/>
    <d v="2023-06-22T13:20:1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84"/>
    <d v="2023-06-22T13:20:16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6"/>
    <d v="2023-06-22T13:20:16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9"/>
    <d v="2023-06-22T13:20:16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28"/>
    <d v="2023-06-22T13:20:16"/>
    <n v="1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9"/>
    <d v="2023-05-15T16:09:5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128"/>
    <d v="2023-05-15T16:09:5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4"/>
    <x v="3"/>
    <x v="34"/>
    <x v="12"/>
    <d v="2023-05-15T16:09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3"/>
    <d v="2023-05-15T16:10:0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26"/>
    <d v="2023-05-15T16:10:0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78"/>
    <d v="2023-05-15T16:10:07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4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80"/>
    <d v="2023-05-15T16:10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27"/>
    <d v="2023-05-15T16:10:0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6"/>
    <d v="2023-05-15T16:10:07"/>
    <n v="338"/>
    <m/>
    <n v="338"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47"/>
    <d v="2023-05-15T16:10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9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82"/>
    <d v="2023-05-15T16:1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20"/>
    <d v="2023-05-15T16:10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21"/>
    <d v="2023-05-15T16:10:0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23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44"/>
    <d v="2023-05-15T16:10:07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0"/>
    <d v="2023-05-15T16:10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3"/>
    <d v="2023-05-15T16:10:07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6"/>
    <d v="2023-05-15T16:10:07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9"/>
    <d v="2023-04-18T14:48:53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10"/>
    <d v="2023-04-18T14:48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5"/>
    <x v="1"/>
    <x v="125"/>
    <x v="17"/>
    <d v="2023-04-18T14:49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5"/>
    <x v="1"/>
    <x v="125"/>
    <x v="160"/>
    <d v="2023-04-18T14:49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13"/>
    <d v="2023-04-18T14:49:5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78"/>
    <d v="2023-04-18T14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16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20"/>
    <d v="2023-04-18T14:49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21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44"/>
    <d v="2023-04-18T14:49:5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3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6"/>
    <d v="2023-04-18T14:49:5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0"/>
    <x v="5"/>
    <x v="40"/>
    <x v="9"/>
    <d v="2023-04-18T14:49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13"/>
    <d v="2023-04-18T14:50:16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16"/>
    <d v="2023-04-18T14:5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20"/>
    <d v="2023-04-18T14:50:16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146"/>
    <d v="2023-04-18T14:50:16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2"/>
    <d v="2023-04-18T14:50:16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6"/>
    <d v="2023-04-18T14:50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6"/>
    <d v="2023-04-18T14:19:3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25"/>
    <d v="2023-04-18T14:19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7"/>
    <d v="2023-04-18T14:19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8"/>
    <d v="2023-04-18T14:19:35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9"/>
    <d v="2023-04-18T14:19:35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25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84"/>
    <d v="2023-05-15T16:10:0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85"/>
    <d v="2023-05-15T16:10:07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9"/>
    <d v="2023-05-15T16:10:07"/>
    <n v="338"/>
    <n v="0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2"/>
    <d v="2023-05-15T15:33:12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70"/>
    <d v="2023-05-15T15:33:1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3"/>
    <d v="2023-05-15T15:33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4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72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5"/>
    <d v="2023-05-15T15:3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75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8"/>
    <d v="2023-05-15T15:33:1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77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09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315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10"/>
    <d v="2023-05-15T15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3"/>
    <d v="2023-05-15T15:33:12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78"/>
    <d v="2023-05-15T15:33:12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4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5"/>
    <d v="2023-05-15T15:33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"/>
    <x v="5"/>
    <x v="8"/>
    <x v="16"/>
    <d v="2023-05-15T15:33:1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7"/>
    <x v="13"/>
    <x v="147"/>
    <x v="199"/>
    <d v="2023-05-15T15:34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7"/>
    <x v="13"/>
    <x v="147"/>
    <x v="142"/>
    <d v="2023-05-15T15:34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7"/>
    <x v="13"/>
    <x v="147"/>
    <x v="12"/>
    <d v="2023-05-15T15:34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7"/>
    <x v="13"/>
    <x v="147"/>
    <x v="145"/>
    <d v="2023-05-15T15:34:28"/>
    <n v="51"/>
    <n v="6"/>
    <n v="3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07"/>
    <d v="2023-05-15T15:34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08"/>
    <d v="2023-05-15T15:34:4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200"/>
    <d v="2023-05-15T15:34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9"/>
    <x v="5"/>
    <x v="49"/>
    <x v="187"/>
    <d v="2023-06-22T13:20:16"/>
    <n v="31"/>
    <n v="3"/>
    <n v="16"/>
    <n v="12"/>
    <n v="31"/>
    <n v="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13"/>
    <d v="2023-06-22T13:20:32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16"/>
    <d v="2023-06-22T13:20:32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19"/>
    <d v="2023-06-22T13:20:3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154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82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20"/>
    <d v="2023-06-22T13:20:32"/>
    <n v="968"/>
    <n v="968"/>
    <m/>
    <m/>
    <n v="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21"/>
    <d v="2023-06-22T13:20:32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83"/>
    <d v="2023-06-22T13:20:3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23"/>
    <d v="2023-06-22T13:20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3"/>
    <d v="2023-06-22T13:20:32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6"/>
    <d v="2023-06-22T13:20:32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9"/>
    <d v="2023-06-22T13:20:3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10"/>
    <d v="2023-06-22T13:20:3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128"/>
    <d v="2023-06-22T13:20:32"/>
    <n v="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0"/>
    <x v="0"/>
    <x v="70"/>
    <x v="86"/>
    <d v="2023-06-22T13:20:32"/>
    <n v="28"/>
    <n v="3"/>
    <n v="22"/>
    <n v="3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13"/>
    <d v="2023-06-22T13:21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79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80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16"/>
    <d v="2023-06-22T13:21:01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20"/>
    <d v="2023-06-22T13:21:01"/>
    <n v="147"/>
    <n v="147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21"/>
    <d v="2023-06-22T13:21:0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83"/>
    <d v="2023-06-22T13:21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23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23"/>
    <d v="2023-04-18T15:12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6"/>
    <d v="2023-04-18T15:12:12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8"/>
    <d v="2023-04-18T15:12:1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73"/>
    <d v="2023-04-18T14:19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0"/>
    <d v="2023-04-18T14:20:43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"/>
    <d v="2023-04-18T14:20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2"/>
    <d v="2023-04-18T14:2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6"/>
    <d v="2023-04-18T14:20:43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7"/>
    <d v="2023-04-18T14:20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8"/>
    <d v="2023-04-18T14:20:43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9"/>
    <d v="2023-04-18T14:20:43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47"/>
    <d v="2023-04-18T14:20:4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2"/>
    <d v="2023-04-18T14:20:43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29"/>
    <d v="2023-04-18T14:20:43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45"/>
    <d v="2023-04-18T14:20:43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9"/>
    <d v="2023-04-18T14:21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30"/>
    <d v="2023-04-18T14:21:0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31"/>
    <d v="2023-04-18T14:21:0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4"/>
    <d v="2023-04-18T14:21:01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32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38"/>
    <d v="2023-04-18T14:21:0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54"/>
    <d v="2023-04-18T14:21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92"/>
    <d v="2023-04-18T14:21:01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55"/>
    <d v="2023-04-18T14:21:0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54"/>
    <d v="2023-04-18T12:41:3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131"/>
    <d v="2023-04-18T12:41:3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92"/>
    <d v="2023-04-18T12:41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55"/>
    <d v="2023-04-18T12:41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58"/>
    <d v="2023-04-18T12:41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59"/>
    <d v="2023-04-18T12:4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97"/>
    <d v="2023-04-18T12:41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98"/>
    <d v="2023-04-18T12:41:3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61"/>
    <d v="2023-04-18T12:41:3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62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68"/>
    <d v="2023-04-18T12:4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71"/>
    <d v="2023-04-18T12:4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16"/>
    <d v="2023-04-18T12:41:35"/>
    <n v="29"/>
    <m/>
    <n v="29"/>
    <m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154"/>
    <d v="2023-04-18T12:41:35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82"/>
    <d v="2023-04-18T12:41:35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44"/>
    <d v="2023-04-18T15:08:32"/>
    <n v="484"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0"/>
    <d v="2023-04-18T15:08:3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296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"/>
    <d v="2023-04-18T15:0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3"/>
    <d v="2023-04-18T15:08:3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45"/>
    <d v="2023-04-18T15:08:32"/>
    <n v="2870"/>
    <n v="0"/>
    <n v="2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2"/>
    <d v="2023-04-18T15:08:32"/>
    <n v="5518"/>
    <n v="0"/>
    <n v="5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3"/>
    <d v="2023-04-18T15:08:32"/>
    <n v="1273"/>
    <n v="0"/>
    <n v="1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4"/>
    <d v="2023-04-18T15:08:32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5"/>
    <d v="2023-04-18T16:0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27"/>
    <d v="2023-04-18T16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07"/>
    <d v="2023-04-18T16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6"/>
    <d v="2023-04-18T16:05:3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8"/>
    <d v="2023-04-18T16:05:3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47"/>
    <d v="2023-04-18T16:05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9"/>
    <d v="2023-04-18T16:05:39"/>
    <n v="209"/>
    <n v="3"/>
    <n v="206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82"/>
    <d v="2023-04-18T16:05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0"/>
    <d v="2023-04-18T16:05:39"/>
    <n v="906"/>
    <n v="758"/>
    <n v="148"/>
    <m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1"/>
    <d v="2023-04-18T16:05:39"/>
    <n v="47"/>
    <n v="44"/>
    <n v="3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83"/>
    <d v="2023-04-18T16:05:3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3"/>
    <d v="2023-04-18T16:05:39"/>
    <n v="6"/>
    <n v="1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43"/>
    <d v="2023-04-18T16:05:39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44"/>
    <d v="2023-04-18T16:05:39"/>
    <n v="455"/>
    <n v="0"/>
    <n v="4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0"/>
    <d v="2023-04-18T16:05:39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"/>
    <d v="2023-04-18T16:05:39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2"/>
    <d v="2023-04-18T16:05:39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3"/>
    <d v="2023-04-18T16:05:39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5"/>
    <d v="2023-04-18T16:05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6"/>
    <d v="2023-04-18T16:05:39"/>
    <n v="250"/>
    <n v="19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7"/>
    <d v="2023-04-18T16:0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84"/>
    <d v="2023-04-18T16:05:3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86"/>
    <d v="2023-04-18T16:0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85"/>
    <d v="2023-04-18T16:0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0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48"/>
    <d v="2023-05-15T16:10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28"/>
    <d v="2023-05-15T16:10:07"/>
    <n v="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5"/>
    <x v="3"/>
    <x v="35"/>
    <x v="12"/>
    <d v="2023-05-15T16:10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130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31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24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26"/>
    <d v="2023-05-15T16:10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34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35"/>
    <d v="2023-05-15T16:10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91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38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92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55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56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58"/>
    <d v="2023-05-15T16:10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95"/>
    <d v="2023-05-15T16:10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27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28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60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6"/>
    <x v="11"/>
    <x v="36"/>
    <x v="61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0"/>
    <d v="2023-04-18T14:19:35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2"/>
    <d v="2023-04-18T14:19:35"/>
    <n v="67"/>
    <n v="2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29"/>
    <d v="2023-04-18T14:19:35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29"/>
    <d v="2023-04-18T14:20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30"/>
    <d v="2023-04-18T14:20:43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30"/>
    <d v="2023-04-18T14:20:43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31"/>
    <d v="2023-04-18T14:20:43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24"/>
    <d v="2023-04-18T14:20:43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34"/>
    <d v="2023-04-18T14:20:43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35"/>
    <d v="2023-04-18T14:20:43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51"/>
    <d v="2023-04-18T14:2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38"/>
    <d v="2023-04-18T14:20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52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54"/>
    <d v="2023-04-18T14:20:43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131"/>
    <d v="2023-04-18T14:20:43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92"/>
    <d v="2023-04-18T14:20:43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55"/>
    <d v="2023-04-18T14:20:43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94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58"/>
    <d v="2023-04-18T14:20:43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1"/>
    <x v="4"/>
    <x v="81"/>
    <x v="59"/>
    <d v="2023-04-18T14:20:4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55"/>
    <d v="2023-04-18T15:08:32"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56"/>
    <d v="2023-04-18T15:08:32"/>
    <n v="1156"/>
    <m/>
    <n v="1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4"/>
    <d v="2023-04-18T15:0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58"/>
    <d v="2023-04-18T15:08:32"/>
    <n v="1236"/>
    <m/>
    <n v="1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59"/>
    <d v="2023-04-18T15:08:3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5"/>
    <d v="2023-04-18T15:08:32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6"/>
    <d v="2023-04-18T15:08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28"/>
    <d v="2023-04-18T15:08:3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60"/>
    <d v="2023-04-18T15:08:32"/>
    <n v="394"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8"/>
    <d v="2023-05-15T16:12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9"/>
    <d v="2023-05-15T16:12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2"/>
    <x v="1"/>
    <x v="122"/>
    <x v="160"/>
    <d v="2023-05-15T16:12:1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3"/>
    <x v="1"/>
    <x v="123"/>
    <x v="126"/>
    <d v="2023-05-15T16:12:34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3"/>
    <x v="1"/>
    <x v="123"/>
    <x v="20"/>
    <d v="2023-05-15T16:12:34"/>
    <n v="18"/>
    <m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3"/>
    <x v="1"/>
    <x v="123"/>
    <x v="21"/>
    <d v="2023-05-15T16:12:3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3"/>
    <x v="1"/>
    <x v="123"/>
    <x v="3"/>
    <d v="2023-05-15T16:12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3"/>
    <x v="1"/>
    <x v="123"/>
    <x v="6"/>
    <d v="2023-05-15T16:12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26"/>
    <d v="2023-05-15T16:12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4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6"/>
    <d v="2023-05-15T16:12:5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7"/>
    <d v="2023-05-15T16:12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8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47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9"/>
    <d v="2023-05-15T16:12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54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20"/>
    <d v="2023-05-15T16:12:5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21"/>
    <d v="2023-05-15T16:12:5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83"/>
    <d v="2023-05-15T16:1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3"/>
    <d v="2023-05-15T16:12:5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6"/>
    <d v="2023-05-15T16:12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25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9"/>
    <d v="2023-05-15T16:12:5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47"/>
    <d v="2023-05-15T16:1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0"/>
    <d v="2023-05-15T16:12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60"/>
    <d v="2023-05-15T16:12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4"/>
    <x v="1"/>
    <x v="124"/>
    <x v="148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30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31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24"/>
    <d v="2023-05-15T16:13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26"/>
    <d v="2023-05-15T16:13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97"/>
    <d v="2023-05-15T16:13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38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92"/>
    <d v="2023-05-15T16:13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55"/>
    <d v="2023-05-15T16:13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56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58"/>
    <d v="2023-05-15T16:13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95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61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02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41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233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3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78"/>
    <d v="2023-05-15T16:13:1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6"/>
    <d v="2023-05-15T16:13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9"/>
    <d v="2023-05-15T16:13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20"/>
    <d v="2023-05-15T16:13:1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21"/>
    <d v="2023-05-15T16:13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43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6"/>
    <d v="2023-04-19T16:43:1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4"/>
    <d v="2023-04-19T16:39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6"/>
    <d v="2023-04-19T16:39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65"/>
    <d v="2023-04-19T16:3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7"/>
    <d v="2023-04-19T16:39:4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8"/>
    <d v="2023-04-19T16:39:4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9"/>
    <d v="2023-04-19T16:39:4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08"/>
    <d v="2023-04-19T16:39:4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99"/>
    <d v="2023-04-19T16:39:4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70"/>
    <d v="2023-04-19T16:39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71"/>
    <d v="2023-04-19T16:39:49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72"/>
    <d v="2023-04-19T16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68"/>
    <d v="2023-04-19T16:39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62"/>
    <d v="2023-04-19T17:21:02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63"/>
    <d v="2023-04-19T17:21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64"/>
    <d v="2023-04-19T17:21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42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02"/>
    <d v="2023-04-19T17:21:0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71"/>
    <d v="2023-04-19T17:21:0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03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04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36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72"/>
    <d v="2023-04-19T17:21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38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39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75"/>
    <d v="2023-04-19T17:2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06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3"/>
    <d v="2023-04-19T17:21:02"/>
    <n v="149"/>
    <n v="16"/>
    <n v="133"/>
    <m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26"/>
    <d v="2023-04-19T17:21:02"/>
    <n v="117"/>
    <n v="1"/>
    <n v="116"/>
    <n v="1"/>
    <n v="1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04"/>
    <d v="2023-04-19T17:21:02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59"/>
    <d v="2023-04-19T17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46"/>
    <d v="2023-04-19T17:21:02"/>
    <n v="28"/>
    <n v="0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79"/>
    <d v="2023-04-19T17:21:02"/>
    <n v="4"/>
    <n v="2"/>
    <n v="2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10"/>
    <d v="2023-04-19T17:21:0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40"/>
    <d v="2023-04-19T17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08"/>
    <d v="2023-04-19T17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07"/>
    <d v="2023-04-19T17:21:02"/>
    <n v="4"/>
    <n v="0"/>
    <n v="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74"/>
    <d v="2023-04-19T16:39:4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75"/>
    <d v="2023-04-19T16:39:4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76"/>
    <d v="2023-04-19T16:39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77"/>
    <d v="2023-04-19T16:39:49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3"/>
    <d v="2023-04-19T16:39:49"/>
    <n v="216"/>
    <n v="216"/>
    <m/>
    <n v="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78"/>
    <d v="2023-04-19T16:39:4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79"/>
    <d v="2023-04-19T16:39:49"/>
    <n v="187"/>
    <n v="187"/>
    <m/>
    <n v="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80"/>
    <d v="2023-04-19T16:39:49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80"/>
    <d v="2023-04-19T16:39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27"/>
    <d v="2023-04-19T16:39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"/>
    <d v="2023-04-19T16:39:49"/>
    <n v="180"/>
    <n v="180"/>
    <m/>
    <n v="1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95"/>
    <d v="2023-04-18T15:1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7"/>
    <d v="2023-04-18T15:1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97"/>
    <d v="2023-04-18T15:10:16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98"/>
    <d v="2023-04-18T15:10:16"/>
    <n v="0"/>
    <m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61"/>
    <d v="2023-04-18T15:10:16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62"/>
    <d v="2023-04-18T15:10:1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64"/>
    <d v="2023-04-18T15:10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66"/>
    <d v="2023-04-18T15:10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36"/>
    <d v="2023-04-18T15:10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02"/>
    <d v="2023-04-18T15:10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71"/>
    <d v="2023-04-18T15:10:1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03"/>
    <d v="2023-04-18T15:1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04"/>
    <d v="2023-04-18T15:1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72"/>
    <d v="2023-04-18T15:10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73"/>
    <d v="2023-04-18T15:1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06"/>
    <d v="2023-04-18T15:10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77"/>
    <d v="2023-04-18T15:10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09"/>
    <d v="2023-04-18T15:10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98"/>
    <d v="2023-05-15T17:09:5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61"/>
    <d v="2023-05-15T17:09:5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62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63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02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71"/>
    <d v="2023-05-15T17:09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07"/>
    <d v="2023-05-15T17:09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3"/>
    <d v="2023-05-15T15:34:47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0"/>
    <d v="2023-05-15T15:34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2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3"/>
    <d v="2023-05-15T15:34:4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11"/>
    <d v="2023-05-15T15:34:47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16"/>
    <d v="2023-05-15T15:34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202"/>
    <d v="2023-05-15T15:34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5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6"/>
    <d v="2023-05-15T15:34:47"/>
    <n v="709"/>
    <n v="0"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25"/>
    <d v="2023-05-15T15:34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7"/>
    <d v="2023-05-15T15:34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84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85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8"/>
    <d v="2023-05-15T15:34:4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9"/>
    <d v="2023-05-15T15:34:47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47"/>
    <d v="2023-05-15T15:34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0"/>
    <d v="2023-05-15T15:34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28"/>
    <d v="2023-05-15T15:34:47"/>
    <n v="1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2"/>
    <d v="2023-05-15T15:34:4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"/>
    <x v="5"/>
    <x v="9"/>
    <x v="129"/>
    <d v="2023-05-15T15:34:4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08"/>
    <d v="2023-05-15T15:35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3"/>
    <d v="2023-05-15T15:3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78"/>
    <d v="2023-05-15T15:35:0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8"/>
    <d v="2023-04-18T16:05:3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9"/>
    <d v="2023-04-18T16:05:39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47"/>
    <d v="2023-04-18T16:05:3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0"/>
    <d v="2023-04-18T16:05:39"/>
    <n v="209"/>
    <n v="3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48"/>
    <d v="2023-04-18T16:05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28"/>
    <d v="2023-04-18T16:05:39"/>
    <n v="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1"/>
    <d v="2023-04-18T16:05:39"/>
    <n v="4"/>
    <n v="0"/>
    <n v="0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1"/>
    <x v="2"/>
    <x v="131"/>
    <x v="12"/>
    <d v="2023-04-18T16:05:39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29"/>
    <d v="2023-04-18T16:0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30"/>
    <d v="2023-04-18T16:0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31"/>
    <d v="2023-04-18T16:06:1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70"/>
    <d v="2023-04-18T16:06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03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316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06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3"/>
    <d v="2023-04-18T16:06:1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78"/>
    <d v="2023-04-18T16:06:1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6"/>
    <d v="2023-04-18T16:06:1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8"/>
    <d v="2023-04-18T16:06:1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9"/>
    <d v="2023-04-18T16:06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20"/>
    <d v="2023-04-18T16:06:10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43"/>
    <d v="2023-04-18T16:06:1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44"/>
    <d v="2023-04-18T16:06:10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0"/>
    <d v="2023-04-18T16:06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3"/>
    <d v="2023-04-18T16:06:1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6"/>
    <d v="2023-04-18T16:06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8"/>
    <d v="2023-04-18T16:06:1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9"/>
    <d v="2023-04-18T16:06:1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47"/>
    <d v="2023-04-18T16:06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0"/>
    <d v="2023-04-18T16:06:1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2"/>
    <d v="2023-04-18T16:06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145"/>
    <d v="2023-04-18T16:06:10"/>
    <n v="962"/>
    <n v="17"/>
    <n v="816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8"/>
    <x v="10"/>
    <x v="48"/>
    <x v="256"/>
    <d v="2023-04-18T16:06:10"/>
    <n v="2"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56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42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67"/>
    <d v="2023-05-15T17:03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71"/>
    <d v="2023-05-15T17:03:4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6"/>
    <d v="2023-05-15T17:07:36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9"/>
    <d v="2023-05-15T17:07:36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0"/>
    <d v="2023-05-15T17:07:36"/>
    <n v="359"/>
    <m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1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2"/>
    <d v="2023-05-15T17:07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3"/>
    <d v="2023-05-15T17:0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43"/>
    <d v="2023-05-15T17:07:3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44"/>
    <d v="2023-05-15T17:07:36"/>
    <n v="815"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4"/>
    <d v="2023-04-18T16:06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5"/>
    <d v="2023-04-18T16:06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03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5"/>
    <d v="2023-04-18T15:08:32"/>
    <n v="431"/>
    <n v="0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4"/>
    <d v="2023-04-18T15:08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46"/>
    <d v="2023-04-18T15:08:32"/>
    <n v="2506"/>
    <n v="0"/>
    <n v="2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7"/>
    <d v="2023-04-18T15:08:3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8"/>
    <d v="2023-04-18T15:0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19"/>
    <d v="2023-04-18T15:08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20"/>
    <d v="2023-04-18T15:08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21"/>
    <d v="2023-04-18T15:08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22"/>
    <d v="2023-04-18T15:08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23"/>
    <d v="2023-04-18T15:08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24"/>
    <d v="2023-04-18T15:08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38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92"/>
    <d v="2023-04-18T14:33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9"/>
    <d v="2023-04-18T14:34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20"/>
    <d v="2023-04-18T14:34:0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21"/>
    <d v="2023-04-18T14:34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3"/>
    <d v="2023-04-18T14:34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6"/>
    <d v="2023-04-18T14:34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9"/>
    <d v="2023-04-18T14:34:0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0"/>
    <d v="2023-04-18T14:34:0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82"/>
    <d v="2023-04-18T14:38:4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20"/>
    <d v="2023-04-18T14:38:48"/>
    <n v="14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83"/>
    <d v="2023-04-18T14:38:4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43"/>
    <d v="2023-04-18T14:38:4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97"/>
    <d v="2023-04-20T17:11:3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38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33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59"/>
    <d v="2023-05-15T17:04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95"/>
    <d v="2023-05-15T17:0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55"/>
    <d v="2023-04-20T17:11:3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56"/>
    <d v="2023-04-20T17:11:3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58"/>
    <d v="2023-04-20T17:11:3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95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60"/>
    <d v="2023-04-20T17:11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61"/>
    <d v="2023-04-20T17:11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63"/>
    <d v="2023-04-20T17:1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02"/>
    <d v="2023-04-20T17:11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71"/>
    <d v="2023-04-20T17:11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72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73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41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233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3"/>
    <d v="2023-04-20T17:11:3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78"/>
    <d v="2023-04-20T17:11:3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6"/>
    <d v="2023-04-20T17:11:3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9"/>
    <d v="2023-04-20T17:11:3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54"/>
    <d v="2023-04-20T17:1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82"/>
    <d v="2023-04-20T17:1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20"/>
    <d v="2023-04-20T17:11:39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5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6"/>
    <d v="2023-06-22T13:21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84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186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0"/>
    <x v="3"/>
    <x v="50"/>
    <x v="9"/>
    <d v="2023-06-22T13:21:0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3"/>
    <d v="2023-06-22T13:21:2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26"/>
    <d v="2023-06-22T13:21:22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79"/>
    <d v="2023-06-22T13:21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4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228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230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80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27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6"/>
    <d v="2023-06-22T13:21:2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47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9"/>
    <d v="2023-06-22T13:21:2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54"/>
    <d v="2023-06-22T13:21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51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50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82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20"/>
    <d v="2023-06-22T13:21:22"/>
    <n v="236"/>
    <n v="236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21"/>
    <d v="2023-06-22T13:21:22"/>
    <n v="68"/>
    <n v="68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23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3"/>
    <d v="2023-06-22T13:21:22"/>
    <n v="146"/>
    <n v="146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7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8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5"/>
    <d v="2023-05-24T15:33:47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91"/>
    <d v="2023-05-24T15:33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8"/>
    <d v="2023-05-24T15:33:47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9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2"/>
    <d v="2023-05-24T15:33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3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1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44"/>
    <d v="2023-04-18T13:14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92"/>
    <d v="2023-05-24T15:33:47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3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4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5"/>
    <d v="2023-05-24T15:33:4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6"/>
    <d v="2023-05-24T15:33:47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94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7"/>
    <d v="2023-05-24T15:3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3"/>
    <d v="2023-04-18T13:14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6"/>
    <d v="2023-04-18T13:14:2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9"/>
    <d v="2023-04-18T13:14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13"/>
    <d v="2023-04-18T13:14:42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4"/>
    <x v="8"/>
    <x v="144"/>
    <x v="16"/>
    <d v="2023-04-18T13:14:4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36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38"/>
    <d v="2023-04-18T13:06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54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31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92"/>
    <d v="2023-05-15T15:26:17"/>
    <n v="0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55"/>
    <d v="2023-05-15T15:26:17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56"/>
    <d v="2023-05-15T15:26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94"/>
    <d v="2023-05-15T15:26:1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58"/>
    <d v="2023-05-15T15:26:17"/>
    <n v="0"/>
    <m/>
    <m/>
    <n v="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59"/>
    <d v="2023-05-15T15:26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95"/>
    <d v="2023-05-15T15:26:1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27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98"/>
    <d v="2023-05-15T15:26:17"/>
    <n v="0"/>
    <m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61"/>
    <d v="2023-05-15T15:26:17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62"/>
    <d v="2023-05-15T15:26:1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64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41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66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36"/>
    <d v="2023-05-15T15:26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02"/>
    <d v="2023-05-15T15:26:1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71"/>
    <d v="2023-05-15T15:26:1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03"/>
    <d v="2023-05-15T15:26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04"/>
    <d v="2023-05-15T15:26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72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73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74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24"/>
    <d v="2023-05-15T15:4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34"/>
    <d v="2023-05-15T15:45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9"/>
    <d v="2023-04-19T16:39:49"/>
    <n v="16"/>
    <n v="16"/>
    <m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54"/>
    <d v="2023-04-19T16:39:49"/>
    <n v="0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51"/>
    <d v="2023-04-19T16:39:49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31"/>
    <d v="2023-04-19T16:39:4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82"/>
    <d v="2023-04-19T16:39:49"/>
    <n v="33"/>
    <n v="33"/>
    <m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0"/>
    <d v="2023-04-19T16:39:49"/>
    <n v="2615"/>
    <n v="2615"/>
    <m/>
    <n v="22"/>
    <n v="2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1"/>
    <d v="2023-04-19T16:39:49"/>
    <n v="410"/>
    <n v="410"/>
    <m/>
    <n v="3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83"/>
    <d v="2023-04-19T16:39:49"/>
    <n v="17"/>
    <n v="17"/>
    <m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2"/>
    <d v="2023-04-19T16:3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3"/>
    <d v="2023-04-19T16:39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44"/>
    <d v="2023-04-19T16:39:49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3"/>
    <d v="2023-04-19T16:39:49"/>
    <n v="813"/>
    <n v="813"/>
    <m/>
    <m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83"/>
    <d v="2023-04-19T16:39:49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24"/>
    <d v="2023-05-15T17:04:23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34"/>
    <d v="2023-05-15T17:04:23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82"/>
    <d v="2023-05-15T17:08:5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20"/>
    <d v="2023-05-15T17:08:53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21"/>
    <d v="2023-05-15T17:08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23"/>
    <d v="2023-05-15T17:0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44"/>
    <d v="2023-05-15T17:08:53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0"/>
    <d v="2023-05-15T17:08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3"/>
    <d v="2023-05-15T17:08:5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9"/>
    <d v="2023-05-15T17:0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0"/>
    <d v="2023-05-15T17:08:5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04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72"/>
    <d v="2023-05-15T17:03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73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39"/>
    <d v="2023-05-15T17:03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75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6"/>
    <d v="2023-04-18T16:06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265"/>
    <d v="2023-04-18T16:06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7"/>
    <d v="2023-04-18T16:06:5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8"/>
    <d v="2023-04-18T16:06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69"/>
    <d v="2023-04-18T16:06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08"/>
    <d v="2023-04-18T16:06:59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0"/>
    <d v="2023-04-18T16:06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1"/>
    <d v="2023-04-18T16:06:5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2"/>
    <d v="2023-04-18T16:06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4"/>
    <d v="2023-04-18T16:06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5"/>
    <d v="2023-04-18T16:06:5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6"/>
    <d v="2023-04-18T16:06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77"/>
    <d v="2023-04-18T16:06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23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44"/>
    <d v="2023-04-18T16:06:59"/>
    <n v="19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0"/>
    <d v="2023-04-18T16:06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3"/>
    <d v="2023-04-18T16:06:59"/>
    <n v="301"/>
    <n v="301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11"/>
    <d v="2023-04-18T16:06:59"/>
    <n v="25"/>
    <n v="25"/>
    <m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83"/>
    <d v="2023-04-18T16:06:5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201"/>
    <d v="2023-04-18T16:06:59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44"/>
    <d v="2023-04-18T14:38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8"/>
    <d v="2023-04-18T14:38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9"/>
    <d v="2023-04-18T14:38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9"/>
    <x v="8"/>
    <x v="139"/>
    <x v="10"/>
    <d v="2023-04-18T14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64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65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02"/>
    <d v="2023-04-18T13:1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07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08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6"/>
    <d v="2023-04-18T13:1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20"/>
    <d v="2023-04-18T13:11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62"/>
    <d v="2023-04-18T13:53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56"/>
    <d v="2023-04-18T13:53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67"/>
    <d v="2023-04-18T13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71"/>
    <d v="2023-04-18T13:53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03"/>
    <d v="2023-04-18T13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82"/>
    <d v="2023-05-15T15:30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0"/>
    <d v="2023-05-15T15:30:42"/>
    <n v="673"/>
    <m/>
    <n v="673"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1"/>
    <d v="2023-05-15T15:30:42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83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2"/>
    <d v="2023-05-15T15:3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3"/>
    <d v="2023-05-15T15:30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43"/>
    <d v="2023-05-15T15:30:4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44"/>
    <d v="2023-05-15T15:30:42"/>
    <n v="891"/>
    <m/>
    <n v="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5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6"/>
    <d v="2023-06-22T13:21:22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25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232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84"/>
    <d v="2023-06-22T13:21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86"/>
    <d v="2023-06-22T13:21:2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9"/>
    <d v="2023-06-22T13:21:22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0"/>
    <d v="2023-06-22T13:21:2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3"/>
    <x v="6"/>
    <x v="133"/>
    <x v="148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1"/>
    <x v="0"/>
    <x v="71"/>
    <x v="13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1"/>
    <x v="0"/>
    <x v="71"/>
    <x v="126"/>
    <d v="2023-06-22T13:21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1"/>
    <x v="0"/>
    <x v="71"/>
    <x v="16"/>
    <d v="2023-06-22T13:21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1"/>
    <x v="0"/>
    <x v="71"/>
    <x v="20"/>
    <d v="2023-06-22T13:21:3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1"/>
    <x v="0"/>
    <x v="71"/>
    <x v="21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1"/>
    <x v="0"/>
    <x v="71"/>
    <x v="6"/>
    <d v="2023-06-22T13:21:3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1"/>
    <x v="0"/>
    <x v="71"/>
    <x v="9"/>
    <d v="2023-06-22T13:21:3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13"/>
    <d v="2023-06-22T13:21:5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16"/>
    <d v="2023-06-22T13:21:5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154"/>
    <d v="2023-06-22T13:21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82"/>
    <d v="2023-06-22T13:21:56"/>
    <n v="117"/>
    <n v="117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20"/>
    <d v="2023-06-22T13:21:5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6"/>
    <d v="2023-06-22T13:21:56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9"/>
    <d v="2023-06-22T13:21:5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2"/>
    <x v="0"/>
    <x v="72"/>
    <x v="128"/>
    <d v="2023-06-22T13:21:56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6"/>
    <d v="2023-04-18T12:3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8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02"/>
    <d v="2023-04-18T12:30:2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70"/>
    <d v="2023-04-18T12:30:2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72"/>
    <d v="2023-04-18T12:30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73"/>
    <d v="2023-04-18T12:30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238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75"/>
    <d v="2023-04-18T12:3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06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77"/>
    <d v="2023-04-18T12:3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3"/>
    <d v="2023-04-18T12:30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6"/>
    <d v="2023-04-18T12:30:25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9"/>
    <d v="2023-04-18T12:30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82"/>
    <d v="2023-04-18T12:30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20"/>
    <d v="2023-04-18T12:30:25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21"/>
    <d v="2023-04-18T12:30:2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83"/>
    <d v="2023-04-18T12:30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23"/>
    <d v="2023-04-18T12:30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43"/>
    <d v="2023-04-18T12:30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44"/>
    <d v="2023-04-18T12:30:25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0"/>
    <d v="2023-04-18T12:3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6"/>
    <d v="2023-04-18T12:30:2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8"/>
    <d v="2023-04-18T12:30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58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95"/>
    <d v="2023-04-18T13:1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61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62"/>
    <d v="2023-04-18T13:12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63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72"/>
    <d v="2023-04-18T13:1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107"/>
    <d v="2023-04-18T13:1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16"/>
    <d v="2023-04-18T13:1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20"/>
    <d v="2023-04-18T13:1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9"/>
    <x v="11"/>
    <x v="39"/>
    <x v="44"/>
    <d v="2023-04-18T13:12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38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52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54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31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92"/>
    <d v="2023-04-18T13:22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55"/>
    <d v="2023-04-18T13:22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94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58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27"/>
    <d v="2023-04-18T13:2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60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98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61"/>
    <d v="2023-04-18T13:22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62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3"/>
    <d v="2023-04-18T13:22:31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26"/>
    <d v="2023-04-18T13:22:31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177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80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92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55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56"/>
    <d v="2023-04-18T13:06:4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58"/>
    <d v="2023-04-18T13:06:4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59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95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60"/>
    <d v="2023-04-18T13:06:4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61"/>
    <d v="2023-04-18T13:06:4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62"/>
    <d v="2023-04-18T13:06:4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63"/>
    <d v="2023-04-18T13:0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02"/>
    <d v="2023-04-18T13:06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70"/>
    <d v="2023-04-18T13:0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72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73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39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75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26"/>
    <d v="2023-04-18T13:06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27"/>
    <d v="2023-04-18T13:06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6"/>
    <d v="2023-04-18T13:06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9"/>
    <d v="2023-04-18T13:06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50"/>
    <d v="2023-04-18T13:06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82"/>
    <d v="2023-04-18T13:06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20"/>
    <d v="2023-04-18T13:06:4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44"/>
    <d v="2023-04-18T13:06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0"/>
    <d v="2023-04-18T13:0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3"/>
    <d v="2023-04-18T13:06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6"/>
    <d v="2023-04-18T13:06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84"/>
    <d v="2023-04-18T13:06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85"/>
    <d v="2023-04-18T13:06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9"/>
    <d v="2023-04-18T13:06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10"/>
    <d v="2023-04-18T13:06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130"/>
    <d v="2023-04-18T13:07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31"/>
    <d v="2023-04-18T13:07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24"/>
    <d v="2023-04-18T13:07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51"/>
    <d v="2023-04-18T13:0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36"/>
    <d v="2023-04-18T13:0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54"/>
    <d v="2023-04-18T13:07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56"/>
    <d v="2023-04-18T13:07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58"/>
    <d v="2023-04-18T13:07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6"/>
    <x v="10"/>
    <x v="26"/>
    <x v="59"/>
    <d v="2023-04-18T13:0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9"/>
    <d v="2023-04-18T14:5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4"/>
    <x v="8"/>
    <x v="144"/>
    <x v="11"/>
    <d v="2023-04-18T14:50:16"/>
    <n v="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13"/>
    <d v="2023-04-18T14:50:3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127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16"/>
    <d v="2023-04-18T14:50:3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151"/>
    <d v="2023-04-18T14:5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150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82"/>
    <d v="2023-04-18T14:5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21"/>
    <d v="2023-04-18T14:50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23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56"/>
    <d v="2023-04-18T14:21:01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58"/>
    <d v="2023-04-18T14:21:0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59"/>
    <d v="2023-04-18T14:21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95"/>
    <d v="2023-04-18T14:21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31"/>
    <d v="2023-04-18T12:51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24"/>
    <d v="2023-04-18T12:51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9"/>
    <x v="7"/>
    <x v="109"/>
    <x v="26"/>
    <d v="2023-04-18T12:51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43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44"/>
    <d v="2023-04-18T12:53:2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6"/>
    <d v="2023-04-18T12:53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8"/>
    <d v="2023-04-18T12:53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9"/>
    <d v="2023-04-18T12:53:2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130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31"/>
    <d v="2023-04-18T12:54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24"/>
    <d v="2023-04-18T12:54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26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197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38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92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55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56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58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95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141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233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41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08"/>
    <d v="2023-05-15T17:09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42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43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3"/>
    <d v="2023-05-15T17:09:5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80"/>
    <d v="2023-05-15T17:09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6"/>
    <d v="2023-05-15T17:09:54"/>
    <n v="274"/>
    <n v="198"/>
    <n v="76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9"/>
    <d v="2023-05-15T17:09:54"/>
    <n v="52"/>
    <n v="4"/>
    <n v="48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54"/>
    <d v="2023-05-15T17:09:5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82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20"/>
    <d v="2023-05-15T17:09:54"/>
    <n v="380"/>
    <n v="147"/>
    <n v="233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21"/>
    <d v="2023-05-15T17:09:5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83"/>
    <d v="2023-05-15T17:09:5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23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44"/>
    <d v="2023-05-15T17:09:54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0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"/>
    <d v="2023-05-15T17:09:54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3"/>
    <d v="2023-04-18T15:10:16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5"/>
    <d v="2023-04-18T15:10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6"/>
    <d v="2023-04-18T15:10:16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9"/>
    <d v="2023-04-18T15:10:1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0"/>
    <d v="2023-04-18T15:10:16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3"/>
    <d v="2023-04-18T15:10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43"/>
    <d v="2023-04-18T15:10:1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16"/>
    <d v="2023-04-18T14:44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82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20"/>
    <d v="2023-04-18T14:44:4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21"/>
    <d v="2023-04-18T14:4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44"/>
    <d v="2023-04-18T14:44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0"/>
    <d v="2023-04-18T14:4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3"/>
    <d v="2023-04-18T14:4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184"/>
    <d v="2023-04-18T14:4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84"/>
    <d v="2023-04-18T14:4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85"/>
    <d v="2023-04-18T14:4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4"/>
    <x v="3"/>
    <x v="34"/>
    <x v="9"/>
    <d v="2023-04-18T14:44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13"/>
    <d v="2023-04-18T14:45:0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78"/>
    <d v="2023-04-18T14:45:0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14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80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127"/>
    <d v="2023-04-18T14:4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16"/>
    <d v="2023-04-18T14:45:05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181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82"/>
    <d v="2023-04-18T14:4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20"/>
    <d v="2023-04-18T14:45:05"/>
    <n v="391"/>
    <m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5"/>
    <x v="3"/>
    <x v="35"/>
    <x v="21"/>
    <d v="2023-04-18T14:45:0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60"/>
    <d v="2023-04-18T14:34:0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6"/>
    <d v="2023-04-18T13:22:31"/>
    <n v="27"/>
    <m/>
    <n v="27"/>
    <m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9"/>
    <d v="2023-04-18T13:22:31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34"/>
    <d v="2023-04-18T13:30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35"/>
    <d v="2023-04-18T13:30:3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0"/>
    <d v="2023-04-18T13:30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1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38"/>
    <d v="2023-04-18T13:30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52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54"/>
    <d v="2023-04-18T13:30:3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31"/>
    <d v="2023-04-18T13:30:3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2"/>
    <d v="2023-04-18T13:30:3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55"/>
    <d v="2023-04-18T13:30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4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58"/>
    <d v="2023-04-18T13:30:3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59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5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7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8"/>
    <d v="2023-04-18T13:30:3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61"/>
    <d v="2023-04-18T13:30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6"/>
    <d v="2023-04-19T16:42:04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9"/>
    <d v="2023-04-19T16:42:0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40"/>
    <d v="2023-04-18T13:39:1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07"/>
    <d v="2023-04-18T13:39:15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2"/>
    <d v="2023-04-18T13:39:1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26"/>
    <d v="2023-04-18T13:39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3"/>
    <d v="2023-04-18T13:39:1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4"/>
    <d v="2023-04-18T13:39:1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3"/>
    <d v="2023-06-22T13:22:13"/>
    <n v="68"/>
    <n v="68"/>
    <m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79"/>
    <d v="2023-06-22T13:22:13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80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27"/>
    <d v="2023-06-22T13:22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6"/>
    <d v="2023-06-22T13:22:13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47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9"/>
    <d v="2023-06-22T13:22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54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50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82"/>
    <d v="2023-06-22T13:22:1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20"/>
    <d v="2023-06-22T13:22:13"/>
    <n v="1665"/>
    <n v="1665"/>
    <m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21"/>
    <d v="2023-06-22T13:22:13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3"/>
    <d v="2023-06-22T13:22:13"/>
    <n v="197"/>
    <n v="197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5"/>
    <d v="2023-06-22T13:22:13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6"/>
    <d v="2023-06-22T13:22:13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84"/>
    <d v="2023-06-22T13:22:1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86"/>
    <d v="2023-06-22T13:22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9"/>
    <d v="2023-06-22T13:22:13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0"/>
    <d v="2023-06-22T13:22:1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48"/>
    <d v="2023-06-22T13:22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6"/>
    <x v="2"/>
    <x v="156"/>
    <x v="128"/>
    <d v="2023-06-22T13:22:13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3"/>
    <d v="2023-06-22T13:22:32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79"/>
    <d v="2023-06-22T13:22:32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80"/>
    <d v="2023-06-22T13:22:3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21"/>
    <d v="2023-04-20T17:11:3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43"/>
    <d v="2023-04-20T17:11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44"/>
    <d v="2023-04-20T17:11:39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0"/>
    <d v="2023-04-20T17:11:3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"/>
    <d v="2023-04-20T17:11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2"/>
    <d v="2023-04-20T17:1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6"/>
    <d v="2023-04-20T17:11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8"/>
    <d v="2023-04-20T17:11:3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9"/>
    <d v="2023-04-20T17:11:3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5"/>
    <x v="7"/>
    <x v="105"/>
    <x v="10"/>
    <d v="2023-04-20T17:11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31"/>
    <d v="2023-04-20T17:1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24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26"/>
    <d v="2023-04-20T17:1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197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38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92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55"/>
    <d v="2023-04-20T17:12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56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58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95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60"/>
    <d v="2023-04-20T17:1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61"/>
    <d v="2023-04-20T17:12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136"/>
    <d v="2023-04-20T17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102"/>
    <d v="2023-04-20T17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13"/>
    <d v="2023-04-20T17:12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79"/>
    <d v="2023-05-15T15:35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27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6"/>
    <d v="2023-05-15T15:35:0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9"/>
    <d v="2023-05-15T15:35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54"/>
    <d v="2023-05-15T15:35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82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20"/>
    <d v="2023-05-15T15:35:05"/>
    <n v="310"/>
    <m/>
    <n v="310"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21"/>
    <d v="2023-05-15T15:35:0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83"/>
    <d v="2023-05-15T15:35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23"/>
    <d v="2023-05-15T15:35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43"/>
    <d v="2023-05-15T15:35:05"/>
    <n v="24"/>
    <m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44"/>
    <d v="2023-05-15T15:35:05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0"/>
    <d v="2023-05-15T15:35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3"/>
    <d v="2023-05-15T15:35:0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11"/>
    <d v="2023-05-15T15:35:0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16"/>
    <d v="2023-05-15T15:35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5"/>
    <d v="2023-05-15T15:35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6"/>
    <d v="2023-05-15T15:35:0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84"/>
    <d v="2023-05-15T15:35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85"/>
    <d v="2023-05-15T15:35:0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8"/>
    <d v="2023-05-15T15:35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9"/>
    <d v="2023-05-15T15:35:05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0"/>
    <d v="2023-05-15T15:35:0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2"/>
    <d v="2023-05-15T15:35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29"/>
    <d v="2023-05-15T15:35:05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3"/>
    <x v="5"/>
    <x v="53"/>
    <x v="145"/>
    <d v="2023-05-15T15:35:05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9"/>
    <d v="2023-05-15T15:3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30"/>
    <d v="2023-05-15T15:35:24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0"/>
    <d v="2023-05-15T15:35:24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1"/>
    <d v="2023-05-15T15:35:24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4"/>
    <d v="2023-05-15T15:35:2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2"/>
    <d v="2023-05-15T15:35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6"/>
    <d v="2023-05-15T15:35:24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4"/>
    <d v="2023-05-15T15:35:2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5"/>
    <d v="2023-05-15T15:35:24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91"/>
    <d v="2023-05-15T15:35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7"/>
    <d v="2023-05-15T15:35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8"/>
    <d v="2023-05-15T15:35:24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52"/>
    <d v="2023-05-15T15:35:24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54"/>
    <d v="2023-05-15T15:35:24"/>
    <n v="0"/>
    <m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31"/>
    <d v="2023-05-15T15:35:24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92"/>
    <d v="2023-05-15T15:35:24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55"/>
    <d v="2023-05-15T15:35:24"/>
    <n v="0"/>
    <m/>
    <m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94"/>
    <d v="2023-05-15T15:35:2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58"/>
    <d v="2023-05-15T15:35:24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59"/>
    <d v="2023-05-15T15:35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95"/>
    <d v="2023-05-15T15:35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7"/>
    <d v="2023-05-15T15:35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97"/>
    <d v="2023-05-15T15:35:24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35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38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92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55"/>
    <d v="2023-05-15T15:45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56"/>
    <d v="2023-05-15T15:45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58"/>
    <d v="2023-05-15T15:45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95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60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61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62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102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13"/>
    <d v="2023-05-15T15:45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16"/>
    <d v="2023-05-15T15:45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82"/>
    <d v="2023-05-15T15:4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5"/>
    <x v="13"/>
    <x v="95"/>
    <x v="20"/>
    <d v="2023-05-15T15:45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08"/>
    <d v="2023-05-15T15:30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41"/>
    <d v="2023-05-15T15:30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12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07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6"/>
    <d v="2023-05-15T15:30:42"/>
    <n v="493"/>
    <m/>
    <n v="493"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47"/>
    <d v="2023-05-15T15:30:42"/>
    <n v="195"/>
    <m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9"/>
    <d v="2023-05-15T15:30:42"/>
    <n v="340"/>
    <m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9"/>
    <d v="2023-04-18T15:01:29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0"/>
    <d v="2023-04-18T15:01:2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33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16"/>
    <d v="2023-04-18T16:06:59"/>
    <n v="361"/>
    <n v="3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84"/>
    <d v="2023-04-18T16:06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5"/>
    <d v="2023-04-18T16:06:59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6"/>
    <d v="2023-04-18T16:06:59"/>
    <n v="376"/>
    <n v="3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85"/>
    <d v="2023-04-18T16:06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25"/>
    <d v="2023-04-18T16:06:5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84"/>
    <d v="2023-04-18T16:06:5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86"/>
    <d v="2023-04-18T16:06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9"/>
    <d v="2023-04-18T16:06:59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0"/>
    <d v="2023-04-18T16:06:59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28"/>
    <d v="2023-04-18T16:06:59"/>
    <n v="1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9"/>
    <x v="5"/>
    <x v="49"/>
    <x v="129"/>
    <d v="2023-04-18T16:06:5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13"/>
    <d v="2023-04-18T16:0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80"/>
    <d v="2023-04-18T16:07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16"/>
    <d v="2023-04-18T16:07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20"/>
    <d v="2023-04-18T16:07:23"/>
    <n v="116"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21"/>
    <d v="2023-04-18T16:07:23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83"/>
    <d v="2023-04-18T16:0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6"/>
    <d v="2023-04-18T16:07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84"/>
    <d v="2023-04-18T16:07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186"/>
    <d v="2023-04-18T16:0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0"/>
    <x v="3"/>
    <x v="50"/>
    <x v="9"/>
    <d v="2023-04-18T16:07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07"/>
    <d v="2023-05-15T17:03:4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08"/>
    <d v="2023-05-15T17:03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9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30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0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1"/>
    <d v="2023-05-15T17:09:19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4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2"/>
    <d v="2023-05-15T17:09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52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90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4"/>
    <d v="2023-05-15T17:09:19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88"/>
    <d v="2023-05-15T17:09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5"/>
    <d v="2023-05-15T17:09:19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0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0"/>
    <d v="2023-05-15T17:09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6"/>
    <d v="2023-05-15T17:09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1"/>
    <d v="2023-05-15T17:09:19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7"/>
    <d v="2023-05-15T17:09:1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8"/>
    <d v="2023-05-15T17:09:1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2"/>
    <d v="2023-05-15T17:09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3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4"/>
    <d v="2023-05-15T17:09:19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31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2"/>
    <d v="2023-05-15T17:09:19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32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31"/>
    <d v="2023-04-20T14:53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24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27"/>
    <d v="2023-06-22T13:22:32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6"/>
    <d v="2023-06-22T13:22:32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9"/>
    <d v="2023-06-22T13:22:3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54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51"/>
    <d v="2023-06-22T13:22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82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20"/>
    <d v="2023-06-22T13:22:32"/>
    <n v="1586"/>
    <n v="1586"/>
    <m/>
    <m/>
    <n v="1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21"/>
    <d v="2023-06-22T13:22:32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83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23"/>
    <d v="2023-06-22T13:22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3"/>
    <d v="2023-06-22T13:22:32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5"/>
    <d v="2023-06-22T13:22:32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6"/>
    <d v="2023-06-22T13:22:32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84"/>
    <d v="2023-06-22T13:22:3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86"/>
    <d v="2023-06-22T13:22:32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9"/>
    <d v="2023-06-22T13:22:32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0"/>
    <d v="2023-06-22T13:22:3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4"/>
    <x v="2"/>
    <x v="134"/>
    <x v="128"/>
    <d v="2023-06-22T13:22:32"/>
    <n v="1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3"/>
    <d v="2023-06-22T13:22:49"/>
    <n v="28"/>
    <n v="28"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79"/>
    <d v="2023-06-22T13:22:4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80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27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6"/>
    <d v="2023-06-22T13:22:4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9"/>
    <d v="2023-06-22T13:22:4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0"/>
    <d v="2023-05-15T15:30:4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44"/>
    <d v="2023-05-15T16:13:11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3"/>
    <d v="2023-05-15T16:13:1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6"/>
    <d v="2023-05-15T16:13:1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8"/>
    <d v="2023-05-15T16:13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9"/>
    <d v="2023-05-15T16:13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2"/>
    <x v="7"/>
    <x v="102"/>
    <x v="10"/>
    <d v="2023-05-15T16:13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"/>
    <d v="2023-05-15T15:30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3"/>
    <d v="2023-05-15T15:30:42"/>
    <n v="214"/>
    <m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19"/>
    <d v="2023-05-15T15:30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22"/>
    <d v="2023-05-15T15:30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5"/>
    <d v="2023-05-15T15:30:4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6"/>
    <d v="2023-05-15T15:30:42"/>
    <n v="286"/>
    <n v="0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21"/>
    <d v="2023-04-18T13:1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44"/>
    <d v="2023-04-18T13:11:4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11"/>
    <d v="2023-04-18T13:11:4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9"/>
    <d v="2023-04-18T13:11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2"/>
    <d v="2023-04-18T13:11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29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30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31"/>
    <d v="2023-04-18T13:12:0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24"/>
    <d v="2023-04-18T13:12:0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32"/>
    <d v="2023-04-18T13:12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43"/>
    <d v="2023-04-18T14:50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3"/>
    <d v="2023-04-18T14:50:34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6"/>
    <d v="2023-04-18T14:50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84"/>
    <d v="2023-04-18T14:50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85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8"/>
    <d v="2023-04-18T14:50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9"/>
    <d v="2023-04-18T14:50:34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1"/>
    <x v="9"/>
    <x v="41"/>
    <x v="12"/>
    <d v="2023-04-18T14:50:34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13"/>
    <d v="2023-04-18T14:5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16"/>
    <d v="2023-04-18T14:50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151"/>
    <d v="2023-04-18T14:50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150"/>
    <d v="2023-04-18T14:5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82"/>
    <d v="2023-04-18T14:50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23"/>
    <d v="2023-04-18T14:5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3"/>
    <d v="2023-04-18T14:50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6"/>
    <d v="2023-04-18T14:50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9"/>
    <d v="2023-04-18T14:50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2"/>
    <x v="9"/>
    <x v="42"/>
    <x v="12"/>
    <d v="2023-04-18T14:50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126"/>
    <d v="2023-04-18T14:5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127"/>
    <d v="2023-04-18T14:5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16"/>
    <d v="2023-04-18T14:51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20"/>
    <d v="2023-04-18T14:51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21"/>
    <d v="2023-04-18T14:5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6"/>
    <d v="2023-04-18T14:51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98"/>
    <d v="2023-05-15T15:35:24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61"/>
    <d v="2023-05-15T15:35:24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62"/>
    <d v="2023-05-15T15:35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64"/>
    <d v="2023-05-15T15:35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66"/>
    <d v="2023-05-15T15:35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36"/>
    <d v="2023-05-15T15:35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02"/>
    <d v="2023-05-15T15:35:2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71"/>
    <d v="2023-05-15T15:35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03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04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72"/>
    <d v="2023-05-15T15:35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75"/>
    <d v="2023-05-15T15:35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69"/>
    <d v="2023-05-15T15:35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75"/>
    <d v="2023-05-15T15:35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3"/>
    <d v="2023-05-15T15:35:2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5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6"/>
    <d v="2023-05-15T15:35:24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9"/>
    <d v="2023-05-15T15:35:2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0"/>
    <d v="2023-05-15T15:35:24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3"/>
    <d v="2023-05-15T15:35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43"/>
    <d v="2023-05-15T15:35:24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44"/>
    <d v="2023-05-15T15:35:24"/>
    <n v="7474"/>
    <m/>
    <n v="7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6"/>
    <d v="2023-04-18T15:34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8"/>
    <d v="2023-04-18T15:34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9"/>
    <d v="2023-04-18T15:34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5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21"/>
    <d v="2023-04-19T16:41:37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6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7"/>
    <d v="2023-04-18T13:39:1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8"/>
    <d v="2023-04-18T13:39:1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9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99"/>
    <d v="2023-04-18T13:39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70"/>
    <d v="2023-04-18T13:39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71"/>
    <d v="2023-04-18T13:39:15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20"/>
    <d v="2023-04-18T13:40:25"/>
    <n v="215"/>
    <n v="215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21"/>
    <d v="2023-04-18T13:40:25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83"/>
    <d v="2023-04-18T13:40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3"/>
    <d v="2023-04-18T13:40:25"/>
    <n v="360"/>
    <n v="36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9"/>
    <d v="2023-04-18T13:40:25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10"/>
    <d v="2023-04-18T13:4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128"/>
    <d v="2023-04-18T13:40:25"/>
    <n v="9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29"/>
    <d v="2023-04-18T13:4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30"/>
    <d v="2023-04-18T13:41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30"/>
    <d v="2023-04-18T13:41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31"/>
    <d v="2023-04-18T13:41:4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24"/>
    <d v="2023-04-18T13:41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32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26"/>
    <d v="2023-04-18T13:41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35"/>
    <d v="2023-04-18T13:41:4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90"/>
    <d v="2023-04-18T13:41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10"/>
    <d v="2023-05-15T17:03:4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3"/>
    <d v="2023-05-15T17:03:40"/>
    <n v="176"/>
    <n v="15"/>
    <n v="161"/>
    <n v="15"/>
    <n v="1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26"/>
    <d v="2023-05-15T17:03:40"/>
    <n v="161"/>
    <n v="0"/>
    <n v="161"/>
    <n v="0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0"/>
    <d v="2023-05-15T17:07:3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"/>
    <d v="2023-05-15T17:07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2"/>
    <d v="2023-05-15T17:07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3"/>
    <d v="2023-05-15T17:07:3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16"/>
    <d v="2023-05-15T17:07:36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19"/>
    <d v="2023-05-15T17:07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5"/>
    <d v="2023-05-15T17:07:36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6"/>
    <d v="2023-05-15T17:07:36"/>
    <n v="573"/>
    <n v="0"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3"/>
    <d v="2023-04-18T16:08:1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79"/>
    <d v="2023-04-18T16:08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6"/>
    <d v="2023-04-18T16:08:1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47"/>
    <d v="2023-04-18T16:0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9"/>
    <d v="2023-04-18T16:08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50"/>
    <d v="2023-04-18T16:08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82"/>
    <d v="2023-04-18T16:08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5"/>
    <d v="2023-05-15T17:03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20"/>
    <d v="2023-04-18T16:08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21"/>
    <d v="2023-04-18T16:08:1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83"/>
    <d v="2023-04-18T16:08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3"/>
    <d v="2023-04-18T16:08:1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5"/>
    <d v="2023-04-18T16:0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5"/>
    <d v="2023-04-18T13:55:36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6"/>
    <d v="2023-04-18T13:55:36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7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35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8"/>
    <d v="2023-04-18T13:55:3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59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95"/>
    <d v="2023-04-18T13:55:36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96"/>
    <d v="2023-04-18T13:5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28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0"/>
    <d v="2023-04-18T13:55:36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97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9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1"/>
    <d v="2023-04-18T13:55:3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2"/>
    <d v="2023-04-18T13:55:3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3"/>
    <d v="2023-04-18T13:5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4"/>
    <d v="2023-04-18T13:5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5"/>
    <d v="2023-04-18T13:55:3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7"/>
    <x v="13"/>
    <x v="147"/>
    <x v="145"/>
    <d v="2023-04-18T14:02:05"/>
    <n v="35"/>
    <n v="5"/>
    <n v="2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08"/>
    <d v="2023-04-18T14:03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200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77"/>
    <d v="2023-04-18T14:03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10"/>
    <d v="2023-04-18T14:03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3"/>
    <d v="2023-04-18T14:03:3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26"/>
    <d v="2023-04-18T14:03:3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78"/>
    <d v="2023-04-18T14:03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10"/>
    <d v="2023-04-18T15:34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6"/>
    <x v="8"/>
    <x v="136"/>
    <x v="11"/>
    <d v="2023-04-18T15:34:21"/>
    <n v="14"/>
    <m/>
    <m/>
    <m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16"/>
    <d v="2023-04-18T15:34:43"/>
    <n v="16"/>
    <m/>
    <n v="1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18"/>
    <d v="2023-04-18T15:34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154"/>
    <d v="2023-04-18T15:34:4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82"/>
    <d v="2023-04-18T15:34:4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20"/>
    <d v="2023-04-18T15:34:43"/>
    <n v="91"/>
    <m/>
    <n v="9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21"/>
    <d v="2023-04-18T15:34:43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43"/>
    <d v="2023-04-18T15:34:43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44"/>
    <d v="2023-04-18T15:3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8"/>
    <d v="2023-04-18T15:34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9"/>
    <d v="2023-04-18T15:34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47"/>
    <d v="2023-04-18T15:34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11"/>
    <d v="2023-04-18T15:34:43"/>
    <n v="3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3"/>
    <d v="2023-04-18T15:37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78"/>
    <d v="2023-04-18T15:3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80"/>
    <d v="2023-04-18T15:3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6"/>
    <d v="2023-04-18T15:37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9"/>
    <d v="2023-04-18T15:37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20"/>
    <d v="2023-04-18T15:37:4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43"/>
    <d v="2023-04-18T15:37:4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44"/>
    <d v="2023-04-18T15:37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0"/>
    <d v="2023-04-19T16:56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60"/>
    <d v="2023-04-19T16:56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84"/>
    <d v="2023-04-18T14:5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16"/>
    <d v="2023-04-18T14:56:33"/>
    <n v="29"/>
    <n v="29"/>
    <n v="0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147"/>
    <d v="2023-04-18T14:56:3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151"/>
    <d v="2023-04-18T14:56:3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20"/>
    <d v="2023-04-18T14:56:33"/>
    <n v="250"/>
    <n v="250"/>
    <n v="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21"/>
    <d v="2023-04-18T14:56:33"/>
    <n v="20"/>
    <n v="20"/>
    <n v="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83"/>
    <d v="2023-04-18T14:56:33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23"/>
    <d v="2023-04-18T14:56:33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6"/>
    <d v="2023-04-18T14:56:3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84"/>
    <d v="2023-04-18T14:56:3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186"/>
    <d v="2023-04-18T14:56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9"/>
    <d v="2023-04-18T14:56:3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8"/>
    <x v="4"/>
    <x v="88"/>
    <x v="148"/>
    <d v="2023-04-18T14:56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13"/>
    <d v="2023-04-18T14:56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9"/>
    <x v="4"/>
    <x v="89"/>
    <x v="16"/>
    <d v="2023-04-18T14:56:50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9"/>
    <d v="2023-04-18T15:10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30"/>
    <d v="2023-04-18T15:10:1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0"/>
    <d v="2023-04-18T15:10:1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1"/>
    <d v="2023-04-18T15:10:1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5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8"/>
    <d v="2023-05-24T15:33:47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9"/>
    <d v="2023-05-24T15:3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4"/>
    <d v="2023-04-18T15:10:16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2"/>
    <d v="2023-04-18T15:1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54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51"/>
    <d v="2023-06-22T13:22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82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20"/>
    <d v="2023-06-22T13:22:49"/>
    <n v="875"/>
    <n v="875"/>
    <m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21"/>
    <d v="2023-06-22T13:22:4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3"/>
    <d v="2023-06-22T13:22:49"/>
    <n v="150"/>
    <n v="15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5"/>
    <d v="2023-06-22T13:22:4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6"/>
    <d v="2023-06-22T13:22:49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84"/>
    <d v="2023-06-22T13:22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86"/>
    <d v="2023-06-22T13:2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9"/>
    <d v="2023-06-22T13:22:4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0"/>
    <d v="2023-06-22T13:22:4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7"/>
    <x v="2"/>
    <x v="157"/>
    <x v="128"/>
    <d v="2023-06-22T13:22:49"/>
    <n v="1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30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0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1"/>
    <d v="2023-06-22T13:23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24"/>
    <d v="2023-06-22T13:23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2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4"/>
    <d v="2023-06-22T13:23:0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5"/>
    <d v="2023-06-22T13:23:0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0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90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6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8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2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92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44"/>
    <d v="2023-04-18T15:10:16"/>
    <n v="8972"/>
    <m/>
    <n v="8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0"/>
    <d v="2023-04-18T15:10:16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"/>
    <d v="2023-04-18T15:10:1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"/>
    <d v="2023-04-18T15:10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"/>
    <d v="2023-04-18T15:10:1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17"/>
    <d v="2023-04-18T15:1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14"/>
    <d v="2023-04-18T15:10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15"/>
    <d v="2023-04-18T15:10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16"/>
    <d v="2023-04-18T15:10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17"/>
    <d v="2023-04-18T15:10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6"/>
    <d v="2023-04-18T15:10:16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7"/>
    <d v="2023-04-18T15:10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8"/>
    <d v="2023-04-18T15:10:1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9"/>
    <d v="2023-04-18T15:10:16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0"/>
    <d v="2023-04-18T15:10:1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2"/>
    <d v="2023-04-18T15:10:16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29"/>
    <d v="2023-04-18T15:10: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145"/>
    <d v="2023-04-18T15:10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34"/>
    <d v="2023-05-24T16:22:42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83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22"/>
    <d v="2023-04-18T15:0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23"/>
    <d v="2023-04-18T15:0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43"/>
    <d v="2023-04-18T15:09:43"/>
    <n v="48"/>
    <m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6"/>
    <d v="2023-04-18T16:08:1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9"/>
    <d v="2023-04-18T16:08:1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0"/>
    <d v="2023-04-18T16:0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48"/>
    <d v="2023-04-18T16:08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6"/>
    <x v="2"/>
    <x v="156"/>
    <x v="128"/>
    <d v="2023-04-18T16:08:19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3"/>
    <d v="2023-04-18T16:08:39"/>
    <n v="52"/>
    <n v="52"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79"/>
    <d v="2023-04-18T16:08:3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80"/>
    <d v="2023-04-18T16:08:39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27"/>
    <d v="2023-04-18T16:08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6"/>
    <d v="2023-04-18T16:08:39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9"/>
    <d v="2023-04-18T16:08:3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54"/>
    <d v="2023-04-18T16:0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51"/>
    <d v="2023-04-18T16:0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82"/>
    <d v="2023-04-18T16:08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20"/>
    <d v="2023-04-18T16:08:39"/>
    <n v="1537"/>
    <n v="1537"/>
    <m/>
    <m/>
    <n v="1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21"/>
    <d v="2023-04-18T16:08:39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83"/>
    <d v="2023-04-18T16:08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3"/>
    <d v="2023-04-18T16:08:3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5"/>
    <d v="2023-04-18T16:08:3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6"/>
    <d v="2023-04-18T16:08:39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84"/>
    <d v="2023-04-18T16:08:3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86"/>
    <d v="2023-04-18T16:08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9"/>
    <d v="2023-04-18T16:08:39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0"/>
    <d v="2023-04-18T16:08:3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125"/>
    <d v="2023-04-18T15:28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84"/>
    <d v="2023-04-18T15:28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85"/>
    <d v="2023-04-18T15:28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5"/>
    <x v="12"/>
    <x v="75"/>
    <x v="9"/>
    <d v="2023-04-18T15:28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16"/>
    <d v="2023-04-18T15:28:26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18"/>
    <d v="2023-04-18T15:28:26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20"/>
    <d v="2023-04-18T15:28:26"/>
    <n v="31"/>
    <m/>
    <n v="3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21"/>
    <d v="2023-04-18T15:2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2"/>
    <x v="8"/>
    <x v="22"/>
    <x v="43"/>
    <d v="2023-04-18T15:28:26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32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34"/>
    <d v="2023-05-15T15:33:3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35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38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54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92"/>
    <d v="2023-05-15T15:33:31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55"/>
    <d v="2023-05-15T15:33:3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56"/>
    <d v="2023-05-15T15:33:31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58"/>
    <d v="2023-05-15T15:33:3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59"/>
    <d v="2023-05-15T15:33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95"/>
    <d v="2023-05-15T15:33:31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7"/>
    <d v="2023-05-15T15:33:3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28"/>
    <d v="2023-05-15T15:3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60"/>
    <d v="2023-05-15T15:33:3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4"/>
    <x v="12"/>
    <x v="74"/>
    <x v="98"/>
    <d v="2023-05-15T15:33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131"/>
    <d v="2023-04-20T10:12:55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16"/>
    <d v="2023-04-20T17:12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19"/>
    <d v="2023-04-20T17:1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20"/>
    <d v="2023-04-20T17:12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43"/>
    <d v="2023-04-20T17:12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44"/>
    <d v="2023-04-20T17:12:0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6"/>
    <d v="2023-04-20T17:12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8"/>
    <d v="2023-04-20T17:12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9"/>
    <d v="2023-04-20T17:12:0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6"/>
    <x v="7"/>
    <x v="106"/>
    <x v="10"/>
    <d v="2023-04-20T17:12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30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31"/>
    <d v="2023-04-20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24"/>
    <d v="2023-04-20T17:12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26"/>
    <d v="2023-04-20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97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92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55"/>
    <d v="2023-04-20T17:12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56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58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95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61"/>
    <d v="2023-04-20T17:1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41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233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3"/>
    <d v="2023-04-20T17:12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78"/>
    <d v="2023-04-20T17:12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8"/>
    <x v="0"/>
    <x v="68"/>
    <x v="10"/>
    <d v="2023-04-19T17:32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48"/>
    <d v="2023-04-19T16:56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1"/>
    <d v="2023-04-19T16:56:16"/>
    <n v="23"/>
    <n v="1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2"/>
    <d v="2023-04-19T16:56:16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90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91"/>
    <d v="2023-04-19T17:01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38"/>
    <d v="2023-04-19T17:01:0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2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30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31"/>
    <d v="2023-04-18T15:39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53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24"/>
    <d v="2023-04-18T15:39:0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60"/>
    <d v="2023-04-19T17:01:0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48"/>
    <d v="2023-04-19T17:01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2"/>
    <d v="2023-04-19T17:01:09"/>
    <n v="59"/>
    <n v="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94"/>
    <d v="2023-04-19T17:06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7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35"/>
    <d v="2023-04-19T17:06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6"/>
    <d v="2023-05-15T17:03:40"/>
    <n v="285"/>
    <n v="19"/>
    <n v="266"/>
    <n v="19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51"/>
    <d v="2023-05-15T17:03:40"/>
    <n v="5"/>
    <n v="0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81"/>
    <d v="2023-05-15T17:03:4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8"/>
    <d v="2023-04-19T17:06:46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9"/>
    <d v="2023-04-19T17:06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95"/>
    <d v="2023-04-19T17:06:46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8"/>
    <d v="2023-04-19T17:06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79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4"/>
    <d v="2023-04-18T14:03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27"/>
    <d v="2023-04-18T14:0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6"/>
    <d v="2023-04-18T14:03:32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9"/>
    <d v="2023-04-18T14:03:3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54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82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20"/>
    <d v="2023-04-18T14:03:32"/>
    <n v="469"/>
    <m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21"/>
    <d v="2023-04-18T14:03:32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23"/>
    <d v="2023-04-18T14:03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44"/>
    <d v="2023-04-18T14:03:32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0"/>
    <d v="2023-04-18T14:03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3"/>
    <d v="2023-04-18T14:03:32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11"/>
    <d v="2023-04-18T14:03:32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16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202"/>
    <d v="2023-04-18T14:03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84"/>
    <d v="2023-04-18T14:03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5"/>
    <d v="2023-04-18T14:03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24"/>
    <d v="2023-04-18T14:03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6"/>
    <d v="2023-04-18T14:03:32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25"/>
    <d v="2023-04-18T14:03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84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85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52"/>
    <d v="2023-04-18T15:01:29"/>
    <n v="32"/>
    <m/>
    <n v="19"/>
    <n v="8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37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77"/>
    <d v="2023-04-18T13:48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3"/>
    <d v="2023-04-18T13:48:01"/>
    <n v="107"/>
    <n v="107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26"/>
    <d v="2023-04-18T13:48:01"/>
    <n v="259"/>
    <n v="259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78"/>
    <d v="2023-04-18T13:48:01"/>
    <n v="515"/>
    <n v="515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4"/>
    <d v="2023-04-18T13:48:0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80"/>
    <d v="2023-04-18T13:48:0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80"/>
    <d v="2023-04-18T13:48:01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27"/>
    <d v="2023-04-18T13:48:01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"/>
    <d v="2023-04-18T13:48:01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47"/>
    <d v="2023-04-18T13:48:0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9"/>
    <d v="2023-04-18T13:48:0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54"/>
    <d v="2023-04-18T13:48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82"/>
    <d v="2023-04-18T13:48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82"/>
    <d v="2023-04-18T13:48:0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20"/>
    <d v="2023-04-18T13:48:01"/>
    <n v="664"/>
    <n v="664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21"/>
    <d v="2023-04-18T13:48:01"/>
    <n v="314"/>
    <n v="314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83"/>
    <d v="2023-04-18T13:48:0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59"/>
    <d v="2023-04-18T13:54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95"/>
    <d v="2023-04-18T13:5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60"/>
    <d v="2023-04-18T13:5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97"/>
    <d v="2023-04-18T13:54:0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61"/>
    <d v="2023-04-18T13:54:08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62"/>
    <d v="2023-04-18T13:54:0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4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31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92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5"/>
    <d v="2023-06-22T13:23:0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6"/>
    <d v="2023-06-22T13:23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94"/>
    <d v="2023-06-22T13:2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35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8"/>
    <d v="2023-06-22T13:23:0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9"/>
    <d v="2023-06-22T13:23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95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28"/>
    <d v="2023-06-22T13:23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60"/>
    <d v="2023-06-22T13:2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97"/>
    <d v="2023-06-22T13:23:0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98"/>
    <d v="2023-06-22T13:23:0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61"/>
    <d v="2023-06-22T13:23:0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62"/>
    <d v="2023-06-22T13:23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00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63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64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02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71"/>
    <d v="2023-06-22T13:23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42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3"/>
    <d v="2023-06-22T13:23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59"/>
    <d v="2023-06-22T13:23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6"/>
    <d v="2023-06-22T13:23:0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56"/>
    <d v="2023-04-18T13:54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36"/>
    <d v="2023-04-18T13:54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02"/>
    <d v="2023-04-18T13:54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71"/>
    <d v="2023-04-18T13:54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03"/>
    <d v="2023-04-18T13:5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04"/>
    <d v="2023-04-18T13:5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75"/>
    <d v="2023-04-18T13:54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69"/>
    <d v="2023-04-18T13:54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75"/>
    <d v="2023-04-18T13:54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3"/>
    <d v="2023-04-18T13:54:08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6"/>
    <d v="2023-04-18T13:54:08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42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36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6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02"/>
    <d v="2023-04-18T13:55:3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70"/>
    <d v="2023-04-18T13:55:3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06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72"/>
    <d v="2023-04-18T13:55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73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238"/>
    <d v="2023-04-18T13:5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75"/>
    <d v="2023-04-18T13:5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06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3"/>
    <d v="2023-04-18T13:55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79"/>
    <d v="2023-04-18T13:55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80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27"/>
    <d v="2023-04-18T13:55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6"/>
    <d v="2023-04-18T13:55:36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9"/>
    <d v="2023-04-18T13:55:3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0"/>
    <d v="2023-04-18T14:04:3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1"/>
    <d v="2023-04-18T14:04:3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4"/>
    <d v="2023-04-18T14:04:33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2"/>
    <d v="2023-04-18T14:0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6"/>
    <d v="2023-04-18T14:04:33"/>
    <n v="0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4"/>
    <d v="2023-04-18T14:04:3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5"/>
    <d v="2023-04-18T14:04:33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91"/>
    <d v="2023-04-18T14:04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7"/>
    <d v="2023-04-18T14:04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8"/>
    <d v="2023-04-18T14:04:33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52"/>
    <d v="2023-04-18T14:04:33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54"/>
    <d v="2023-04-18T14:04:33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31"/>
    <d v="2023-04-18T14:04:3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92"/>
    <d v="2023-04-18T14:04:33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55"/>
    <d v="2023-04-18T14:04:33"/>
    <n v="0"/>
    <m/>
    <m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94"/>
    <d v="2023-04-18T14:04:3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58"/>
    <d v="2023-04-18T14:04:33"/>
    <n v="0"/>
    <m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219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69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75"/>
    <d v="2023-04-18T14:19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77"/>
    <d v="2023-04-18T14:19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3"/>
    <d v="2023-04-18T14:19:35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92"/>
    <d v="2023-04-20T10:12:55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55"/>
    <d v="2023-04-20T10:12:55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56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94"/>
    <d v="2023-04-20T10:12:5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58"/>
    <d v="2023-04-20T10:12:55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59"/>
    <d v="2023-04-20T10:12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95"/>
    <d v="2023-04-20T10:12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84"/>
    <d v="2023-04-19T16:45:0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186"/>
    <d v="2023-04-19T16:45:06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9"/>
    <d v="2023-04-19T16:45:06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10"/>
    <d v="2023-04-19T16:45:0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128"/>
    <d v="2023-04-19T16:45:06"/>
    <n v="2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9"/>
    <d v="2023-04-19T16:55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30"/>
    <d v="2023-04-19T16:55:35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0"/>
    <d v="2023-04-19T16:55:35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1"/>
    <d v="2023-04-19T16:55:3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20"/>
    <d v="2023-04-20T10:52:30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22"/>
    <d v="2023-04-20T10:52:3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3"/>
    <d v="2023-04-20T10:52:30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6"/>
    <d v="2023-04-20T10:52:3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84"/>
    <d v="2023-04-20T10:52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86"/>
    <d v="2023-04-20T10:52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9"/>
    <d v="2023-04-20T10:52:30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48"/>
    <d v="2023-04-20T10:52:3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28"/>
    <d v="2023-04-20T10:52:30"/>
    <n v="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29"/>
    <d v="2023-04-20T10:52: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45"/>
    <d v="2023-04-20T10:52:30"/>
    <n v="19"/>
    <n v="1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1"/>
    <x v="0"/>
    <x v="71"/>
    <x v="126"/>
    <d v="2023-04-20T10:5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1"/>
    <x v="0"/>
    <x v="71"/>
    <x v="16"/>
    <d v="2023-04-20T10:52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1"/>
    <x v="0"/>
    <x v="71"/>
    <x v="82"/>
    <d v="2023-04-20T10:52:5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1"/>
    <x v="0"/>
    <x v="71"/>
    <x v="20"/>
    <d v="2023-04-20T10:52:53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1"/>
    <x v="0"/>
    <x v="71"/>
    <x v="21"/>
    <d v="2023-04-20T10:5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1"/>
    <x v="0"/>
    <x v="71"/>
    <x v="6"/>
    <d v="2023-04-20T10:52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1"/>
    <x v="0"/>
    <x v="71"/>
    <x v="9"/>
    <d v="2023-04-20T10:52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16"/>
    <d v="2023-04-20T10:53:15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19"/>
    <d v="2023-04-20T10:53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84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85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8"/>
    <d v="2023-05-15T15:26:17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9"/>
    <d v="2023-05-15T15:26:17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0"/>
    <d v="2023-05-15T15:26:17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30"/>
    <d v="2023-05-15T15:26:48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30"/>
    <d v="2023-05-15T15:26:48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31"/>
    <d v="2023-05-15T15:26:4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24"/>
    <d v="2023-05-15T15:26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26"/>
    <d v="2023-05-15T15:26:48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35"/>
    <d v="2023-05-15T15:26:48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90"/>
    <d v="2023-05-15T15:26:4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91"/>
    <d v="2023-05-15T15:2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317"/>
    <d v="2023-05-24T16:22:42"/>
    <n v="111"/>
    <m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92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55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56"/>
    <d v="2023-05-24T16:22:42"/>
    <n v="125"/>
    <m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44"/>
    <d v="2023-04-18T15:09:43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0"/>
    <d v="2023-04-18T15:09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3"/>
    <d v="2023-04-18T15:09:43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11"/>
    <d v="2023-04-18T15:09:43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16"/>
    <d v="2023-04-18T15:09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202"/>
    <d v="2023-04-18T15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84"/>
    <d v="2023-04-18T15:0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5"/>
    <d v="2023-04-18T15:09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6"/>
    <d v="2023-04-18T15:09:43"/>
    <n v="882"/>
    <n v="0"/>
    <n v="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25"/>
    <d v="2023-04-18T15:09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84"/>
    <d v="2023-04-18T15:09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85"/>
    <d v="2023-04-18T15:0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8"/>
    <d v="2023-04-18T15:09:4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50"/>
    <d v="2023-04-18T13:07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51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36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38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31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92"/>
    <d v="2023-04-18T13:07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47"/>
    <d v="2023-06-22T13:23:0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82"/>
    <d v="2023-06-22T13:23:08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20"/>
    <d v="2023-06-22T13:23:0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21"/>
    <d v="2023-06-22T13:2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44"/>
    <d v="2023-06-22T13:23:0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3"/>
    <d v="2023-06-22T13:23:0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5"/>
    <d v="2023-06-22T13:23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6"/>
    <d v="2023-06-22T13:23:0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9"/>
    <d v="2023-06-22T13:23:0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8"/>
    <x v="2"/>
    <x v="158"/>
    <x v="148"/>
    <d v="2023-06-22T13:23:0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3"/>
    <d v="2023-06-22T13:23:29"/>
    <n v="20"/>
    <n v="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6"/>
    <d v="2023-06-22T13:23:29"/>
    <n v="19"/>
    <n v="7"/>
    <n v="12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9"/>
    <d v="2023-06-22T13:23:29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54"/>
    <d v="2023-06-22T13:2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51"/>
    <d v="2023-06-22T13:23:29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20"/>
    <d v="2023-06-22T13:23:29"/>
    <n v="553"/>
    <n v="269"/>
    <n v="284"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21"/>
    <d v="2023-06-22T13:23:29"/>
    <n v="62"/>
    <n v="33"/>
    <n v="29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83"/>
    <d v="2023-06-22T13:23:29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3"/>
    <d v="2023-06-22T13:23:29"/>
    <n v="26"/>
    <n v="17"/>
    <n v="9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6"/>
    <d v="2023-06-22T13:23:29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9"/>
    <d v="2023-06-22T13:23:2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0"/>
    <d v="2023-06-22T13:23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29"/>
    <d v="2023-06-22T13:23:2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1"/>
    <x v="5"/>
    <x v="51"/>
    <x v="145"/>
    <d v="2023-06-22T13:23:29"/>
    <n v="28"/>
    <n v="4"/>
    <n v="2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4"/>
    <x v="2"/>
    <x v="134"/>
    <x v="128"/>
    <d v="2023-04-18T16:08:39"/>
    <n v="1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9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30"/>
    <d v="2023-04-19T15:03:1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0"/>
    <d v="2023-04-19T15:03:1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1"/>
    <d v="2023-04-19T15:03:18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4"/>
    <d v="2023-04-19T15:03:18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2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52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90"/>
    <d v="2023-04-19T15:03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4"/>
    <d v="2023-04-19T15:03:1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5"/>
    <d v="2023-04-19T15:03:18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90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6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7"/>
    <d v="2023-04-19T15:03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38"/>
    <d v="2023-04-19T15:03:18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52"/>
    <d v="2023-04-19T15:03:1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53"/>
    <d v="2023-04-19T15:03:1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54"/>
    <d v="2023-04-19T15:03:1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31"/>
    <d v="2023-04-19T15:03:1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92"/>
    <d v="2023-04-19T15:03:1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33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55"/>
    <d v="2023-04-19T15:03:18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56"/>
    <d v="2023-04-19T15:03:18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37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94"/>
    <d v="2023-04-19T15:03:1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3"/>
    <d v="2023-04-19T17:32:29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26"/>
    <d v="2023-04-19T17:32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4"/>
    <d v="2023-04-19T17:32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6"/>
    <d v="2023-04-19T17:32:29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7"/>
    <d v="2023-04-19T17:32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8"/>
    <d v="2023-04-19T17:32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9"/>
    <d v="2023-04-19T17:32:2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0"/>
    <d v="2023-04-19T17:32:29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1"/>
    <d v="2023-04-19T17:32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3"/>
    <d v="2023-04-19T17:32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43"/>
    <d v="2023-04-19T17:32:29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44"/>
    <d v="2023-04-19T17:32:29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0"/>
    <d v="2023-04-19T17:32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76"/>
    <d v="2023-04-19T17:32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18"/>
    <d v="2023-04-19T17:32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14"/>
    <d v="2023-04-19T17:32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19"/>
    <d v="2023-04-19T17:32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15"/>
    <d v="2023-04-19T17:32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20"/>
    <d v="2023-04-19T17:32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16"/>
    <d v="2023-04-19T17:32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21"/>
    <d v="2023-04-19T17:32:2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217"/>
    <d v="2023-04-19T17:32:2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23"/>
    <d v="2023-04-19T17:32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60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98"/>
    <d v="2023-05-15T17:04:23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20"/>
    <d v="2023-04-18T15:40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2"/>
    <d v="2023-05-15T17:03:40"/>
    <n v="3"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3"/>
    <d v="2023-05-15T17:03:40"/>
    <n v="199"/>
    <n v="0"/>
    <n v="199"/>
    <n v="0"/>
    <n v="1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44"/>
    <d v="2023-05-15T17:03:40"/>
    <n v="724"/>
    <n v="0"/>
    <n v="7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43"/>
    <d v="2023-04-18T15:40:1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44"/>
    <d v="2023-04-18T15:40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3"/>
    <d v="2023-04-18T15:40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6"/>
    <d v="2023-04-18T15:40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8"/>
    <d v="2023-04-18T15:40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9"/>
    <d v="2023-04-18T15:40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0"/>
    <d v="2023-04-18T15:40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2"/>
    <d v="2023-04-18T15:40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31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24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34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35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50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102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107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16"/>
    <d v="2023-04-18T15:42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150"/>
    <d v="2023-04-18T15:4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82"/>
    <d v="2023-04-18T15:4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20"/>
    <d v="2023-04-18T15:42:0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21"/>
    <d v="2023-04-18T15:4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44"/>
    <d v="2023-04-18T15:42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3"/>
    <d v="2023-04-18T15:4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9"/>
    <d v="2023-04-18T15:42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12"/>
    <d v="2023-04-18T15:42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30"/>
    <d v="2023-04-18T15:42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31"/>
    <d v="2023-04-18T15:42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24"/>
    <d v="2023-04-18T15:42:2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32"/>
    <d v="2023-04-18T15:4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34"/>
    <d v="2023-04-18T15:42:21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35"/>
    <d v="2023-04-18T15:42:2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154"/>
    <d v="2023-04-18T15:4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82"/>
    <d v="2023-04-18T15:4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20"/>
    <d v="2023-04-18T15:43:0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21"/>
    <d v="2023-04-18T15:43:0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43"/>
    <d v="2023-04-18T15:43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3"/>
    <d v="2023-04-18T15:43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6"/>
    <d v="2023-04-18T15:43:0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8"/>
    <d v="2023-04-18T15:43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9"/>
    <d v="2023-04-18T15:43:0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160"/>
    <d v="2023-04-18T15:43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3"/>
    <x v="1"/>
    <x v="123"/>
    <x v="197"/>
    <d v="2023-04-18T15:43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3"/>
    <x v="1"/>
    <x v="123"/>
    <x v="16"/>
    <d v="2023-04-18T15:43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3"/>
    <x v="1"/>
    <x v="123"/>
    <x v="82"/>
    <d v="2023-04-18T15:4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3"/>
    <x v="1"/>
    <x v="123"/>
    <x v="20"/>
    <d v="2023-04-18T15:43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26"/>
    <d v="2023-04-20T14:53:5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197"/>
    <d v="2023-04-20T14:53:5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38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92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55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35"/>
    <d v="2023-05-15T17:04:23"/>
    <n v="0"/>
    <m/>
    <m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56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58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95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60"/>
    <d v="2023-04-20T14:5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61"/>
    <d v="2023-04-20T14:5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102"/>
    <d v="2023-04-20T14:5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13"/>
    <d v="2023-04-20T14:53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16"/>
    <d v="2023-04-20T14:53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20"/>
    <d v="2023-04-20T14:53:5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43"/>
    <d v="2023-04-20T14:5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44"/>
    <d v="2023-04-20T14:53:58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1"/>
    <d v="2023-04-20T14:5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6"/>
    <d v="2023-04-20T14:53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8"/>
    <d v="2023-04-20T14:53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9"/>
    <x v="7"/>
    <x v="99"/>
    <x v="9"/>
    <d v="2023-04-20T14:53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130"/>
    <d v="2023-04-20T14:54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31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24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26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37"/>
    <d v="2023-05-15T15:26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38"/>
    <d v="2023-05-15T15:26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6"/>
    <d v="2023-04-18T15:08:32"/>
    <n v="282"/>
    <n v="0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25"/>
    <d v="2023-04-18T15:08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7"/>
    <d v="2023-04-18T15:0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4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20"/>
    <d v="2023-04-18T12:41:35"/>
    <n v="29"/>
    <m/>
    <n v="29"/>
    <m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36"/>
    <d v="2023-04-18T12:43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38"/>
    <d v="2023-04-18T12:43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92"/>
    <d v="2023-04-18T12:43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55"/>
    <d v="2023-04-18T12:43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56"/>
    <d v="2023-04-18T12:43:2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58"/>
    <d v="2023-04-18T12:43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95"/>
    <d v="2023-04-18T12:43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60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61"/>
    <d v="2023-04-18T12:43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62"/>
    <d v="2023-04-18T12:43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1"/>
    <d v="2023-05-15T17:10:41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7"/>
    <d v="2023-05-15T17:10:4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8"/>
    <d v="2023-05-15T17:10:41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2"/>
    <d v="2023-05-15T17:10:4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3"/>
    <d v="2023-05-15T17:1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4"/>
    <d v="2023-05-15T17:10:41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29"/>
    <d v="2023-04-18T15:14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30"/>
    <d v="2023-04-18T15:14:0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35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58"/>
    <d v="2023-04-19T15:03:18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59"/>
    <d v="2023-04-19T15:03:1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95"/>
    <d v="2023-04-19T15:03:18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8"/>
    <d v="2023-04-19T15:03:1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60"/>
    <d v="2023-04-19T15:03:18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97"/>
    <d v="2023-04-19T15:03:1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98"/>
    <d v="2023-04-19T15:03:18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61"/>
    <d v="2023-04-19T15:03:18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62"/>
    <d v="2023-04-19T15:03:18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63"/>
    <d v="2023-04-19T15:03:1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64"/>
    <d v="2023-04-19T15:03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40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42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02"/>
    <d v="2023-04-19T15:03:1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95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71"/>
    <d v="2023-04-19T15:03:1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03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04"/>
    <d v="2023-04-19T15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36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72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73"/>
    <d v="2023-04-19T15:03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38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75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06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79"/>
    <d v="2023-04-18T14:58:10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4"/>
    <d v="2023-04-18T14:58:10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180"/>
    <d v="2023-04-18T14:58:1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28"/>
    <d v="2023-04-18T14:58:1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29"/>
    <d v="2023-04-18T14:58:1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30"/>
    <d v="2023-04-18T14:58:10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7"/>
    <d v="2023-04-18T14:59:0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3"/>
    <d v="2023-04-18T14:59:01"/>
    <n v="272"/>
    <n v="272"/>
    <m/>
    <m/>
    <n v="2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79"/>
    <d v="2023-04-18T14:59:01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79"/>
    <d v="2023-04-18T14:59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4"/>
    <d v="2023-04-18T14:59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80"/>
    <d v="2023-04-18T14:59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28"/>
    <d v="2023-04-18T14:59:0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30"/>
    <d v="2023-04-18T14:59:01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27"/>
    <d v="2023-04-18T14:59:01"/>
    <n v="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06"/>
    <d v="2023-04-18T14:59:01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6"/>
    <d v="2023-04-18T14:59:01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82"/>
    <d v="2023-04-18T14:59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0"/>
    <d v="2023-04-18T14:59:01"/>
    <n v="539"/>
    <n v="539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1"/>
    <d v="2023-04-18T14:59:01"/>
    <n v="579"/>
    <n v="579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83"/>
    <d v="2023-04-18T14:59:0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3"/>
    <d v="2023-04-18T14:59:0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44"/>
    <d v="2023-04-18T14:59:01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3"/>
    <d v="2023-04-18T14:59:01"/>
    <n v="431"/>
    <n v="431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1"/>
    <d v="2023-04-18T15:01:29"/>
    <n v="84"/>
    <n v="1"/>
    <n v="48"/>
    <n v="10"/>
    <n v="8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45"/>
    <d v="2023-04-18T15:01:29"/>
    <n v="131"/>
    <n v="0"/>
    <n v="9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29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130"/>
    <d v="2023-04-18T15:02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30"/>
    <d v="2023-04-18T15:02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31"/>
    <d v="2023-04-18T15:02:2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24"/>
    <d v="2023-04-18T15:02:2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32"/>
    <d v="2023-04-18T15:02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38"/>
    <d v="2023-04-18T15:02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52"/>
    <d v="2023-04-18T15:02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54"/>
    <d v="2023-04-18T15:02:2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131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07"/>
    <d v="2023-04-18T15:03:16"/>
    <n v="42"/>
    <n v="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2"/>
    <d v="2023-04-18T15:03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3"/>
    <d v="2023-04-18T15:03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4"/>
    <d v="2023-04-18T15:03:1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5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6"/>
    <d v="2023-04-18T15:03:1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265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7"/>
    <d v="2023-04-18T15:03:1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8"/>
    <d v="2023-04-18T15:03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0"/>
    <x v="4"/>
    <x v="90"/>
    <x v="201"/>
    <d v="2023-04-18T14:58:10"/>
    <n v="270"/>
    <n v="27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34"/>
    <d v="2023-04-18T15:02:4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35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50"/>
    <d v="2023-04-18T15:02:4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78"/>
    <d v="2023-04-18T14:19:3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4"/>
    <d v="2023-04-18T14:19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5"/>
    <d v="2023-04-18T14:19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6"/>
    <d v="2023-04-18T14:19:35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9"/>
    <d v="2023-04-18T14:19:3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50"/>
    <d v="2023-04-18T14:19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20"/>
    <d v="2023-04-18T14:19:35"/>
    <n v="373"/>
    <m/>
    <n v="373"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43"/>
    <d v="2023-04-18T14:19:35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44"/>
    <d v="2023-04-18T14:19:35"/>
    <n v="794"/>
    <m/>
    <n v="794"/>
    <n v="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0"/>
    <d v="2023-04-18T14:19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"/>
    <d v="2023-04-18T14:19:3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18"/>
    <d v="2023-04-18T14:1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0"/>
    <d v="2023-04-18T14:21:0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45"/>
    <d v="2023-04-18T14:21:01"/>
    <n v="22"/>
    <n v="2"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30"/>
    <d v="2023-04-18T14:21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30"/>
    <d v="2023-04-18T14:21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31"/>
    <d v="2023-04-18T14:21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24"/>
    <d v="2023-04-18T14:21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91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38"/>
    <d v="2023-04-18T14:21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52"/>
    <d v="2023-04-18T14:21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54"/>
    <d v="2023-04-18T14:21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24"/>
    <d v="2023-04-18T14:22:5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26"/>
    <d v="2023-04-18T14:2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3"/>
    <x v="1"/>
    <x v="123"/>
    <x v="21"/>
    <d v="2023-04-18T15:4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3"/>
    <x v="1"/>
    <x v="123"/>
    <x v="46"/>
    <d v="2023-04-18T15:43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3"/>
    <x v="1"/>
    <x v="123"/>
    <x v="9"/>
    <d v="2023-04-18T15:43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85"/>
    <d v="2023-04-18T15:46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9"/>
    <d v="2023-04-18T15:46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31"/>
    <d v="2023-04-18T15:46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34"/>
    <d v="2023-04-18T15:46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92"/>
    <d v="2023-04-18T15:46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13"/>
    <d v="2023-04-18T15:46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4"/>
    <x v="8"/>
    <x v="144"/>
    <x v="19"/>
    <d v="2023-04-18T15:46:35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9"/>
    <d v="2023-04-19T17:13:0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47"/>
    <d v="2023-04-19T17:13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3"/>
    <d v="2023-04-19T17:17:26"/>
    <n v="46"/>
    <n v="46"/>
    <n v="0"/>
    <n v="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26"/>
    <d v="2023-04-19T17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80"/>
    <d v="2023-04-19T17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27"/>
    <d v="2023-04-19T17:17:26"/>
    <n v="18"/>
    <n v="18"/>
    <n v="0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6"/>
    <d v="2023-04-19T17:17:26"/>
    <n v="81"/>
    <n v="81"/>
    <n v="0"/>
    <n v="0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9"/>
    <d v="2023-04-19T17:17:26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51"/>
    <d v="2023-04-19T17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84"/>
    <d v="2023-04-19T17:17:2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9"/>
    <d v="2023-04-18T13:06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3"/>
    <x v="8"/>
    <x v="143"/>
    <x v="10"/>
    <d v="2023-04-18T13:06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29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31"/>
    <d v="2023-04-18T13:06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55"/>
    <d v="2023-04-18T13:07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56"/>
    <d v="2023-04-18T13:07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58"/>
    <d v="2023-04-18T13:07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95"/>
    <d v="2023-04-18T13:07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60"/>
    <d v="2023-04-18T13:07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61"/>
    <d v="2023-04-18T13:07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62"/>
    <d v="2023-04-18T13:07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63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02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70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72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27"/>
    <d v="2023-04-18T13:07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6"/>
    <d v="2023-04-18T13:07:3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9"/>
    <d v="2023-04-18T13:07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20"/>
    <d v="2023-04-18T13:07:3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22"/>
    <d v="2023-04-18T13:07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43"/>
    <d v="2023-04-18T13:07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44"/>
    <d v="2023-04-18T13:07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0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3"/>
    <d v="2023-04-18T13:07:3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84"/>
    <d v="2023-04-18T13:07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85"/>
    <d v="2023-04-18T13:07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8"/>
    <d v="2023-04-18T13:07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9"/>
    <d v="2023-04-18T13:07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0"/>
    <d v="2023-04-18T13:07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51"/>
    <d v="2023-04-18T15:02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36"/>
    <d v="2023-04-18T15:02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38"/>
    <d v="2023-04-18T15:02:4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92"/>
    <d v="2023-04-18T15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54"/>
    <d v="2023-04-18T15:02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6"/>
    <d v="2023-04-18T13:29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8"/>
    <d v="2023-04-18T13:29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9"/>
    <d v="2023-04-18T13:2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31"/>
    <d v="2023-04-18T13:3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24"/>
    <d v="2023-04-18T13:3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26"/>
    <d v="2023-04-18T13:30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34"/>
    <d v="2023-04-18T13:30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35"/>
    <d v="2023-04-18T13:30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38"/>
    <d v="2023-04-18T13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92"/>
    <d v="2023-04-18T13:30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55"/>
    <d v="2023-04-18T13:3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56"/>
    <d v="2023-04-18T13:30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58"/>
    <d v="2023-04-18T13:30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95"/>
    <d v="2023-04-18T13:30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60"/>
    <d v="2023-04-18T13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61"/>
    <d v="2023-04-18T13:30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9"/>
    <d v="2023-04-18T15:03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08"/>
    <d v="2023-04-18T15:03:16"/>
    <n v="27"/>
    <n v="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9"/>
    <d v="2023-04-18T14:03:32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0"/>
    <d v="2023-04-18T14:03:3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28"/>
    <d v="2023-04-18T14:03:32"/>
    <n v="8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2"/>
    <d v="2023-04-18T14:03:3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"/>
    <x v="5"/>
    <x v="9"/>
    <x v="129"/>
    <d v="2023-04-18T14:03: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08"/>
    <d v="2023-04-18T14:04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3"/>
    <d v="2023-04-18T14:04:1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78"/>
    <d v="2023-04-18T14:04:1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79"/>
    <d v="2023-04-18T14:04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27"/>
    <d v="2023-04-18T14:0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6"/>
    <d v="2023-04-18T14:04:1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9"/>
    <d v="2023-04-18T14:04:1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54"/>
    <d v="2023-04-18T14:0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82"/>
    <d v="2023-04-18T14:0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20"/>
    <d v="2023-04-18T14:04:15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21"/>
    <d v="2023-04-18T14:04:1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83"/>
    <d v="2023-04-18T14:0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23"/>
    <d v="2023-04-18T14:0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44"/>
    <d v="2023-04-18T14:04:15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0"/>
    <d v="2023-04-18T14:0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"/>
    <d v="2023-04-18T14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2"/>
    <d v="2023-04-18T14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29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30"/>
    <d v="2023-04-18T14:19:3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0"/>
    <d v="2023-04-18T14:19:3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1"/>
    <d v="2023-04-18T14:19:3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40"/>
    <d v="2023-04-19T15:03:1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41"/>
    <d v="2023-04-19T15:03:1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08"/>
    <d v="2023-04-19T15:03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42"/>
    <d v="2023-04-19T15:03:1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43"/>
    <d v="2023-04-19T15:03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13"/>
    <d v="2023-04-19T15:03:18"/>
    <n v="211"/>
    <n v="0"/>
    <n v="211"/>
    <n v="0"/>
    <n v="211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"/>
    <x v="2"/>
    <x v="11"/>
    <x v="20"/>
    <d v="2023-04-19T15:03:18"/>
    <n v="402"/>
    <n v="0"/>
    <n v="402"/>
    <n v="0"/>
    <n v="4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102"/>
    <d v="2023-04-18T15:4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71"/>
    <d v="2023-04-18T15:48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13"/>
    <d v="2023-04-18T15:48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16"/>
    <d v="2023-04-18T15:48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20"/>
    <d v="2023-04-18T15:48:11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43"/>
    <d v="2023-04-18T15:48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44"/>
    <d v="2023-04-18T15:48:1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6"/>
    <d v="2023-04-18T15:48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8"/>
    <d v="2023-04-18T15:4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6"/>
    <x v="7"/>
    <x v="106"/>
    <x v="9"/>
    <d v="2023-04-18T15:48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126"/>
    <d v="2023-04-18T15:48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16"/>
    <d v="2023-04-18T15:48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17"/>
    <d v="2023-04-18T15:4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20"/>
    <d v="2023-04-18T15:48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98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61"/>
    <d v="2023-04-18T15:49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62"/>
    <d v="2023-04-18T15:49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13"/>
    <d v="2023-04-18T12:54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78"/>
    <d v="2023-04-18T12:54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16"/>
    <d v="2023-04-18T12:54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20"/>
    <d v="2023-04-18T12:54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9"/>
    <d v="2023-04-18T15:12:1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0"/>
    <d v="2023-04-18T15:12:1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29"/>
    <d v="2023-04-18T15:12: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"/>
    <x v="5"/>
    <x v="12"/>
    <x v="145"/>
    <d v="2023-04-18T15:12:12"/>
    <n v="81"/>
    <n v="14"/>
    <n v="6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30"/>
    <d v="2023-04-18T15:12:31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30"/>
    <d v="2023-04-18T15:12:3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31"/>
    <d v="2023-04-18T15:12:3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24"/>
    <d v="2023-04-18T15:12:3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32"/>
    <d v="2023-04-18T15:12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35"/>
    <d v="2023-04-18T15:12:31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37"/>
    <d v="2023-04-18T15:12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38"/>
    <d v="2023-04-18T15:12:3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52"/>
    <d v="2023-04-18T15:12:3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54"/>
    <d v="2023-04-18T15:12:31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31"/>
    <d v="2023-04-18T15:12:31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92"/>
    <d v="2023-04-18T15:12:31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55"/>
    <d v="2023-04-18T15:12:3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94"/>
    <d v="2023-04-18T15:12:3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58"/>
    <d v="2023-04-18T15:12:31"/>
    <n v="0"/>
    <m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59"/>
    <d v="2023-04-18T15:1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97"/>
    <d v="2023-04-18T15:12:3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35"/>
    <d v="2023-04-18T14:22:5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0"/>
    <d v="2023-04-18T14:2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1"/>
    <d v="2023-04-18T14:22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37"/>
    <d v="2023-04-18T14:2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38"/>
    <d v="2023-04-18T14:22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30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31"/>
    <d v="2023-04-18T14:22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6"/>
    <d v="2023-04-18T14:23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84"/>
    <d v="2023-04-18T14:23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85"/>
    <d v="2023-04-18T14:23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9"/>
    <d v="2023-04-18T14:23:3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129"/>
    <d v="2023-04-18T14:23: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31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24"/>
    <d v="2023-04-18T14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34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35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38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53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92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55"/>
    <d v="2023-04-18T14:23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56"/>
    <d v="2023-04-18T14:2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7"/>
    <x v="13"/>
    <x v="97"/>
    <x v="57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1"/>
    <d v="2023-04-18T14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3"/>
    <d v="2023-04-18T14:27:3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6"/>
    <d v="2023-04-18T14:27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31"/>
    <d v="2023-04-18T15:14:0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98"/>
    <d v="2023-05-15T17:04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61"/>
    <d v="2023-05-15T17:04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62"/>
    <d v="2023-05-15T17:04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00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63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24"/>
    <d v="2023-04-18T15:14:03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32"/>
    <d v="2023-04-18T15:1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34"/>
    <d v="2023-04-18T15:14:0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35"/>
    <d v="2023-04-18T15:14:03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38"/>
    <d v="2023-04-18T15:14:03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54"/>
    <d v="2023-04-18T15:14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92"/>
    <d v="2023-04-18T15:14:03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6"/>
    <d v="2023-04-18T13:13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9"/>
    <d v="2023-04-18T13:1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0"/>
    <d v="2023-04-18T13:13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60"/>
    <d v="2023-04-18T13:13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4"/>
    <x v="1"/>
    <x v="124"/>
    <x v="148"/>
    <d v="2023-04-18T13:13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13"/>
    <d v="2023-04-18T13:14:2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126"/>
    <d v="2023-04-18T13:14:24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16"/>
    <d v="2023-04-18T13:1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5"/>
    <x v="1"/>
    <x v="125"/>
    <x v="16"/>
    <d v="2023-04-19T16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5"/>
    <x v="1"/>
    <x v="125"/>
    <x v="17"/>
    <d v="2023-04-19T16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5"/>
    <x v="1"/>
    <x v="125"/>
    <x v="20"/>
    <d v="2023-04-19T16:3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5"/>
    <x v="1"/>
    <x v="125"/>
    <x v="9"/>
    <d v="2023-04-19T16:36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5"/>
    <x v="1"/>
    <x v="125"/>
    <x v="160"/>
    <d v="2023-04-19T16:36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82"/>
    <d v="2023-04-18T13:14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20"/>
    <d v="2023-04-18T13:14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8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9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0"/>
    <d v="2023-05-24T15:33:47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1"/>
    <d v="2023-05-24T15:33:47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83"/>
    <d v="2023-05-24T15:33:47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2"/>
    <d v="2023-05-24T15:33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3"/>
    <d v="2023-05-24T15:33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44"/>
    <d v="2023-05-24T15:33:47"/>
    <n v="641"/>
    <m/>
    <n v="641"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0"/>
    <d v="2023-05-24T15:33:4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"/>
    <d v="2023-05-24T15:33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"/>
    <d v="2023-05-24T15:33:47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11"/>
    <d v="2023-05-24T15:33:47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17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5"/>
    <d v="2023-05-24T15:33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6"/>
    <d v="2023-05-24T15:33:47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25"/>
    <d v="2023-05-24T15:33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7"/>
    <d v="2023-05-24T15:3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84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85"/>
    <d v="2023-05-24T15:33:4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9"/>
    <d v="2023-05-24T15:33:4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83"/>
    <d v="2023-04-18T14:59:01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01"/>
    <d v="2023-04-18T14:59:01"/>
    <n v="206"/>
    <n v="206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16"/>
    <d v="2023-04-18T14:59:01"/>
    <n v="759"/>
    <n v="7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84"/>
    <d v="2023-04-18T14:59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5"/>
    <d v="2023-04-18T14:59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6"/>
    <d v="2023-04-18T14:59:01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85"/>
    <d v="2023-04-18T14:59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25"/>
    <d v="2023-04-18T14:59:0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232"/>
    <d v="2023-04-18T14:59:0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84"/>
    <d v="2023-04-18T14:59:0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86"/>
    <d v="2023-04-18T14:59:01"/>
    <n v="47"/>
    <n v="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9"/>
    <d v="2023-04-18T14:59:01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28"/>
    <d v="2023-04-18T14:59:01"/>
    <n v="27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2"/>
    <x v="4"/>
    <x v="92"/>
    <x v="145"/>
    <d v="2023-04-18T14:59:01"/>
    <n v="406"/>
    <n v="98"/>
    <n v="24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16"/>
    <d v="2023-04-18T14:59:5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19"/>
    <d v="2023-04-18T14:5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154"/>
    <d v="2023-04-18T14:59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82"/>
    <d v="2023-04-18T14:59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20"/>
    <d v="2023-04-18T14:59:52"/>
    <n v="249"/>
    <n v="249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21"/>
    <d v="2023-04-18T14:59:52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83"/>
    <d v="2023-04-18T14:59:5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23"/>
    <d v="2023-04-18T14:5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3"/>
    <d v="2023-04-18T14:59:52"/>
    <n v="249"/>
    <n v="249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9"/>
    <d v="2023-04-18T14:59:5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31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24"/>
    <d v="2023-04-18T14:42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26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34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35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38"/>
    <d v="2023-04-18T14:42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92"/>
    <d v="2023-04-18T14:42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55"/>
    <d v="2023-04-18T14:42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02"/>
    <d v="2023-04-18T14:4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70"/>
    <d v="2023-04-18T14:4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72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73"/>
    <d v="2023-04-18T14:4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26"/>
    <d v="2023-04-18T14:4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6"/>
    <d v="2023-04-18T14:42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9"/>
    <d v="2023-04-18T14:42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50"/>
    <d v="2023-04-18T14:4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20"/>
    <d v="2023-04-18T14:42:5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43"/>
    <d v="2023-04-18T14:42:5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3"/>
    <d v="2023-04-18T14:42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6"/>
    <d v="2023-04-18T14:42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8"/>
    <d v="2023-04-18T14:42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62"/>
    <d v="2023-04-18T13:3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63"/>
    <d v="2023-04-18T13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64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65"/>
    <d v="2023-04-18T13:3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24"/>
    <d v="2023-04-18T13:06:4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34"/>
    <d v="2023-04-18T13:06:4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35"/>
    <d v="2023-04-18T13:06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50"/>
    <d v="2023-04-18T13:06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5"/>
    <x v="10"/>
    <x v="25"/>
    <x v="51"/>
    <d v="2023-04-18T13:0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29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130"/>
    <d v="2023-04-18T13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30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31"/>
    <d v="2023-04-18T13:08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24"/>
    <d v="2023-04-18T13:08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26"/>
    <d v="2023-04-18T13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34"/>
    <d v="2023-04-18T13:08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9"/>
    <x v="10"/>
    <x v="29"/>
    <x v="35"/>
    <d v="2023-04-18T13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50"/>
    <d v="2023-04-18T15:3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31"/>
    <d v="2023-04-18T14:51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24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26"/>
    <d v="2023-04-18T14:51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197"/>
    <d v="2023-04-18T14:51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38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92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55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56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3"/>
    <x v="1"/>
    <x v="123"/>
    <x v="6"/>
    <d v="2023-04-18T14:47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3"/>
    <x v="1"/>
    <x v="123"/>
    <x v="9"/>
    <d v="2023-04-18T14:47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130"/>
    <d v="2023-04-18T14:48:3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24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26"/>
    <d v="2023-04-18T14:48:3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197"/>
    <d v="2023-04-18T14:48:3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4"/>
    <x v="7"/>
    <x v="104"/>
    <x v="38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3"/>
    <d v="2023-04-18T14:52:30"/>
    <n v="18"/>
    <m/>
    <n v="18"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0"/>
    <d v="2023-05-15T15:35:24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"/>
    <d v="2023-05-15T15:35:2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3"/>
    <d v="2023-05-15T15:35:2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14"/>
    <d v="2023-05-15T15:3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15"/>
    <d v="2023-05-15T15:3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16"/>
    <d v="2023-05-15T15:3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217"/>
    <d v="2023-05-15T15:3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6"/>
    <d v="2023-05-15T15:35:24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7"/>
    <d v="2023-05-15T15:35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8"/>
    <d v="2023-05-15T15:35:24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9"/>
    <d v="2023-05-15T15:35:24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0"/>
    <d v="2023-05-15T15:35:2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29"/>
    <d v="2023-05-15T15:35:2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9"/>
    <x v="4"/>
    <x v="79"/>
    <x v="145"/>
    <d v="2023-05-15T15:35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130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30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31"/>
    <d v="2023-05-15T15:35:42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24"/>
    <d v="2023-05-15T15:35:42"/>
    <n v="99"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0"/>
    <d v="2023-05-24T15:33:47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60"/>
    <d v="2023-05-24T15:33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2"/>
    <d v="2023-05-24T15:33:47"/>
    <n v="40"/>
    <n v="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82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20"/>
    <d v="2023-05-24T16:20:24"/>
    <n v="122"/>
    <n v="122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31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24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26"/>
    <d v="2023-07-20T15:35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34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35"/>
    <d v="2023-07-20T15:35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91"/>
    <d v="2023-07-20T15:3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38"/>
    <d v="2023-07-20T15:35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92"/>
    <d v="2023-07-20T15:35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54"/>
    <d v="2023-10-19T16:50:06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31"/>
    <d v="2023-10-19T16:50:06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92"/>
    <d v="2023-10-19T16:50:06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55"/>
    <d v="2023-10-19T16:50:06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94"/>
    <d v="2023-10-19T16:50:0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58"/>
    <d v="2023-10-19T16:50:06"/>
    <n v="0"/>
    <m/>
    <m/>
    <n v="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59"/>
    <d v="2023-10-19T16:50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95"/>
    <d v="2023-10-19T16:50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0"/>
    <d v="2023-05-24T17:28:1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7"/>
    <d v="2023-05-24T17:28:19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55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1"/>
    <d v="2023-05-24T17:28:1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10"/>
    <d v="2023-04-18T14:59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3"/>
    <x v="4"/>
    <x v="93"/>
    <x v="128"/>
    <d v="2023-04-18T14:59:52"/>
    <n v="8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29"/>
    <d v="2023-04-18T15:0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30"/>
    <d v="2023-04-18T15:01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92"/>
    <d v="2023-04-18T15:02:2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55"/>
    <d v="2023-04-18T15:02:23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94"/>
    <d v="2023-04-18T15:02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58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95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27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97"/>
    <d v="2023-04-18T15:02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98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61"/>
    <d v="2023-04-18T15:02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62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102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71"/>
    <d v="2023-04-18T15:02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72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139"/>
    <d v="2023-04-18T15:02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92"/>
    <d v="2023-04-18T13:54:08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55"/>
    <d v="2023-04-18T13:54:0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56"/>
    <d v="2023-04-18T13:54:08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94"/>
    <d v="2023-04-18T13:54:0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58"/>
    <d v="2023-04-18T13:54:08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92"/>
    <d v="2023-04-18T14:05:13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55"/>
    <d v="2023-04-18T14:05:13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02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70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04"/>
    <d v="2023-04-18T13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08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3"/>
    <d v="2023-04-18T13:3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92"/>
    <d v="2023-04-18T15:02:4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55"/>
    <d v="2023-04-18T15:02:4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56"/>
    <d v="2023-04-18T15:02:4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58"/>
    <d v="2023-04-18T15:02:4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59"/>
    <d v="2023-04-18T15:02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95"/>
    <d v="2023-04-18T15:02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60"/>
    <d v="2023-04-18T15:02:47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97"/>
    <d v="2023-04-18T15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61"/>
    <d v="2023-04-18T15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20"/>
    <d v="2023-04-18T15:03:16"/>
    <n v="560"/>
    <n v="56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21"/>
    <d v="2023-04-18T15:03:16"/>
    <n v="292"/>
    <n v="292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83"/>
    <d v="2023-04-18T15:03:1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22"/>
    <d v="2023-04-18T15:03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44"/>
    <d v="2023-04-18T15:03:1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0"/>
    <d v="2023-04-18T15:03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16"/>
    <d v="2023-04-18T15:03:16"/>
    <n v="306"/>
    <n v="27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3"/>
    <d v="2023-04-18T14:04:1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11"/>
    <d v="2023-04-18T14:04:1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70"/>
    <d v="2023-04-18T15:03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71"/>
    <d v="2023-04-18T15:03:1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32"/>
    <d v="2023-05-15T15:35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49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38"/>
    <d v="2023-05-15T15:35:42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52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54"/>
    <d v="2023-05-15T15:35:4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92"/>
    <d v="2023-05-15T15:35:42"/>
    <n v="113"/>
    <m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55"/>
    <d v="2023-05-15T15:35:42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56"/>
    <d v="2023-05-15T15:35:42"/>
    <n v="127"/>
    <m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94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58"/>
    <d v="2023-05-15T15:35:42"/>
    <n v="133"/>
    <m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59"/>
    <d v="2023-05-15T15:35:4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95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28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97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98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61"/>
    <d v="2023-05-15T15:35:42"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45"/>
    <d v="2023-05-15T15:35:42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112"/>
    <d v="2023-05-15T15:35:42"/>
    <n v="597"/>
    <n v="0"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113"/>
    <d v="2023-05-15T15:35:42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46"/>
    <d v="2023-05-15T15:35:4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"/>
    <x v="6"/>
    <x v="10"/>
    <x v="12"/>
    <d v="2023-05-15T15:35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89"/>
    <d v="2023-05-15T15:36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3"/>
    <d v="2023-05-15T15:36:08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26"/>
    <d v="2023-05-15T15:36:0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79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5"/>
    <d v="2023-05-15T15:3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6"/>
    <d v="2023-05-15T15:36:08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19"/>
    <d v="2023-05-15T15:36:08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82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20"/>
    <d v="2023-05-15T15:36:0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21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0"/>
    <x v="83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35"/>
    <d v="2023-05-15T15:37:01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37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38"/>
    <d v="2023-05-15T15:37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52"/>
    <d v="2023-05-15T15:37:0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54"/>
    <d v="2023-05-15T15:37:01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31"/>
    <d v="2023-05-15T15:37:01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92"/>
    <d v="2023-05-15T15:37:01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55"/>
    <d v="2023-05-15T15:37:01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94"/>
    <d v="2023-05-15T15:37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58"/>
    <d v="2023-05-15T15:37:01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59"/>
    <d v="2023-05-15T15:37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97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98"/>
    <d v="2023-05-15T15:37:01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61"/>
    <d v="2023-05-15T15:37:01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62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64"/>
    <d v="2023-05-15T15:37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36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197"/>
    <d v="2023-04-20T14:54:1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38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92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55"/>
    <d v="2023-04-20T14:54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56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58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95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61"/>
    <d v="2023-04-20T14:54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63"/>
    <d v="2023-04-20T14:5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102"/>
    <d v="2023-04-20T14:54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71"/>
    <d v="2023-04-20T14:5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72"/>
    <d v="2023-04-20T14:5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13"/>
    <d v="2023-04-20T14:54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78"/>
    <d v="2023-04-20T14:54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16"/>
    <d v="2023-04-20T14:54:1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20"/>
    <d v="2023-04-20T14:54:1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83"/>
    <d v="2023-04-20T14:54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43"/>
    <d v="2023-04-20T14:54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44"/>
    <d v="2023-04-20T14:54:19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0"/>
    <d v="2023-04-20T14:54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6"/>
    <d v="2023-04-20T14:54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8"/>
    <d v="2023-04-20T14:54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0"/>
    <x v="7"/>
    <x v="100"/>
    <x v="9"/>
    <d v="2023-04-20T14:54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130"/>
    <d v="2023-04-20T14:54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2"/>
    <x v="7"/>
    <x v="102"/>
    <x v="31"/>
    <d v="2023-04-20T14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56"/>
    <d v="2023-04-18T14:05:1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58"/>
    <d v="2023-04-18T14:05:13"/>
    <n v="84"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95"/>
    <d v="2023-04-18T14:05:13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61"/>
    <d v="2023-04-18T14:05:13"/>
    <n v="87"/>
    <m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62"/>
    <d v="2023-04-18T14:05:1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100"/>
    <d v="2023-04-18T14:05:1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71"/>
    <d v="2023-04-18T14:05:1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45"/>
    <d v="2023-04-18T14:05:13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112"/>
    <d v="2023-04-18T14:05:13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113"/>
    <d v="2023-04-18T14:05:1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115"/>
    <d v="2023-04-18T14:05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46"/>
    <d v="2023-04-18T14:05:13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12"/>
    <d v="2023-04-18T14:05:1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108"/>
    <d v="2023-04-18T14:18:5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"/>
    <x v="5"/>
    <x v="12"/>
    <x v="77"/>
    <d v="2023-04-18T14:18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8"/>
    <d v="2023-04-18T13:54:0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9"/>
    <d v="2023-04-18T13:54:08"/>
    <n v="293"/>
    <m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45"/>
    <d v="2023-04-18T15:02:23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112"/>
    <d v="2023-04-18T15:02:23"/>
    <n v="358"/>
    <n v="0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113"/>
    <d v="2023-04-18T15:02:2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4"/>
    <x v="4"/>
    <x v="94"/>
    <x v="115"/>
    <d v="2023-04-18T15:02:2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29"/>
    <d v="2023-04-18T15:02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30"/>
    <d v="2023-04-18T15:0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31"/>
    <d v="2023-04-18T15:02:4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61"/>
    <d v="2023-05-15T17:04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0"/>
    <d v="2023-05-15T17:09:19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1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2"/>
    <d v="2023-05-15T17:09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3"/>
    <d v="2023-05-15T17:0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43"/>
    <d v="2023-05-15T17:09:1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44"/>
    <d v="2023-05-15T17:09:19"/>
    <n v="952"/>
    <m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0"/>
    <d v="2023-05-15T17:09:1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2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3"/>
    <d v="2023-05-15T17:09:1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19"/>
    <d v="2023-05-15T17:09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"/>
    <d v="2023-05-15T17:09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6"/>
    <d v="2023-05-15T17:09:19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8"/>
    <d v="2023-05-15T17:09:1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"/>
    <d v="2023-05-15T17:09:19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0"/>
    <d v="2023-05-15T17:09:19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6"/>
    <d v="2023-04-19T17:32:29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25"/>
    <d v="2023-04-19T17:32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61"/>
    <d v="2023-05-15T17:04:23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62"/>
    <d v="2023-05-15T17:04:23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64"/>
    <d v="2023-05-15T17:04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42"/>
    <d v="2023-05-15T17:0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36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98"/>
    <d v="2023-04-18T15:12:31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61"/>
    <d v="2023-04-18T15:12:31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62"/>
    <d v="2023-04-18T15:12:3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64"/>
    <d v="2023-04-18T15:1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8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60"/>
    <d v="2023-04-18T14:21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98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61"/>
    <d v="2023-04-18T14:21:0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310"/>
    <d v="2023-04-18T14:21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64"/>
    <d v="2023-04-18T14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65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42"/>
    <d v="2023-04-18T14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36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68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69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02"/>
    <d v="2023-04-18T14:21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37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71"/>
    <d v="2023-04-18T14:21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38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72"/>
    <d v="2023-04-18T14:21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39"/>
    <d v="2023-04-18T14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54"/>
    <d v="2023-04-18T14:21:0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55"/>
    <d v="2023-04-18T14:21:01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41"/>
    <d v="2023-04-18T14:21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3"/>
    <d v="2023-04-18T14:21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9"/>
    <d v="2023-04-18T12:30:25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0"/>
    <d v="2023-04-18T12:30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28"/>
    <d v="2023-04-18T12:30:25"/>
    <n v="1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2"/>
    <d v="2023-04-18T12:30:2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145"/>
    <d v="2023-04-18T12:30:25"/>
    <n v="13"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"/>
    <x v="3"/>
    <x v="6"/>
    <x v="86"/>
    <d v="2023-04-18T12:30:25"/>
    <n v="153"/>
    <n v="19"/>
    <n v="116"/>
    <n v="18"/>
    <n v="153"/>
    <n v="6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29"/>
    <d v="2023-04-18T12:30:4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30"/>
    <d v="2023-04-18T12:30:4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0"/>
    <d v="2023-04-18T12:30:4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1"/>
    <d v="2023-04-18T12:30:48"/>
    <n v="471"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24"/>
    <d v="2023-04-18T12:30:48"/>
    <n v="841"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2"/>
    <d v="2023-04-18T12:30:48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87"/>
    <d v="2023-04-18T12:3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4"/>
    <d v="2023-04-18T12:30:48"/>
    <n v="606"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88"/>
    <d v="2023-04-18T12:3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30"/>
    <d v="2023-04-24T09:49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31"/>
    <d v="2023-04-24T09:49:24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4"/>
    <d v="2023-04-24T09:49:24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32"/>
    <d v="2023-04-24T09:49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34"/>
    <d v="2023-04-24T09:49:2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50"/>
    <d v="2023-04-24T09:49:24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80"/>
    <d v="2023-04-24T09:49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207"/>
    <d v="2023-04-24T09:49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16"/>
    <d v="2023-04-24T09:49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03"/>
    <d v="2023-04-19T17:23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72"/>
    <d v="2023-04-18T15:03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74"/>
    <d v="2023-04-18T15:03:1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75"/>
    <d v="2023-04-18T15:03:1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76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3"/>
    <d v="2023-04-18T15:03:1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26"/>
    <d v="2023-04-18T15:03:16"/>
    <n v="175"/>
    <n v="175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79"/>
    <d v="2023-04-18T15:03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79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4"/>
    <d v="2023-04-18T15:03:1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80"/>
    <d v="2023-04-18T15:03:1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80"/>
    <d v="2023-04-18T15:03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27"/>
    <d v="2023-04-18T15:03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6"/>
    <d v="2023-04-18T15:03:16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9"/>
    <d v="2023-04-18T15:03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54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81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82"/>
    <d v="2023-04-18T15:03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43"/>
    <d v="2023-04-18T15:06:58"/>
    <n v="69"/>
    <m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44"/>
    <d v="2023-04-18T15:06:58"/>
    <n v="3620"/>
    <m/>
    <n v="3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0"/>
    <d v="2023-04-18T15:06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9"/>
    <d v="2023-04-18T14:42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9"/>
    <x v="10"/>
    <x v="29"/>
    <x v="10"/>
    <d v="2023-04-18T14:42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3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31"/>
    <d v="2023-04-18T14:43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7"/>
    <d v="2023-04-18T14:27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7"/>
    <x v="5"/>
    <x v="17"/>
    <x v="9"/>
    <d v="2023-04-18T14:27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10"/>
    <d v="2023-04-18T14:27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3"/>
    <d v="2023-04-18T14:2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26"/>
    <d v="2023-04-18T14:27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6"/>
    <d v="2023-04-18T14:27:5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9"/>
    <d v="2023-04-18T14:2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54"/>
    <d v="2023-04-18T14:2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82"/>
    <d v="2023-04-18T14:2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20"/>
    <d v="2023-04-18T14:27:51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21"/>
    <d v="2023-04-18T14:2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83"/>
    <d v="2023-04-18T14:27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44"/>
    <d v="2023-04-18T14:27:5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3"/>
    <d v="2023-04-18T14:27:5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6"/>
    <d v="2023-04-18T14:32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8"/>
    <d v="2023-04-18T14:32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1"/>
    <x v="7"/>
    <x v="111"/>
    <x v="9"/>
    <d v="2023-04-18T14:32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130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31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24"/>
    <d v="2023-04-18T14:33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26"/>
    <d v="2023-04-18T14:33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197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9"/>
    <d v="2023-04-18T14:04:33"/>
    <n v="281"/>
    <n v="0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0"/>
    <d v="2023-04-18T14:04:33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2"/>
    <d v="2023-04-18T14:04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29"/>
    <d v="2023-04-18T14:04:3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130"/>
    <d v="2023-04-18T14:05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30"/>
    <d v="2023-04-18T14:05:1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31"/>
    <d v="2023-04-18T14:05:13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24"/>
    <d v="2023-04-18T14:05:13"/>
    <n v="70"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34"/>
    <d v="2023-04-18T14:05:13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35"/>
    <d v="2023-04-18T14:05:13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"/>
    <x v="6"/>
    <x v="10"/>
    <x v="52"/>
    <d v="2023-04-18T14:05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22"/>
    <d v="2023-04-18T13:48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23"/>
    <d v="2023-04-18T13:48:0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44"/>
    <d v="2023-04-18T13:48:01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0"/>
    <d v="2023-04-18T13:48:0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3"/>
    <d v="2023-04-18T13:48:01"/>
    <n v="327"/>
    <n v="327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11"/>
    <d v="2023-04-18T13:48:01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83"/>
    <d v="2023-04-18T13:48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201"/>
    <d v="2023-04-18T13:48:01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16"/>
    <d v="2023-04-18T13:48:01"/>
    <n v="281"/>
    <n v="24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84"/>
    <d v="2023-04-18T13:48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6"/>
    <d v="2023-04-18T13:48:01"/>
    <n v="881"/>
    <n v="8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25"/>
    <d v="2023-04-18T13:48:0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84"/>
    <d v="2023-04-18T13:48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86"/>
    <d v="2023-04-18T13:48:01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9"/>
    <d v="2023-04-18T13:48:01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0"/>
    <d v="2023-04-18T13:48:0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59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4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6"/>
    <d v="2023-05-15T17:06:1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9"/>
    <d v="2023-05-15T17:06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20"/>
    <d v="2023-05-15T17:06:1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23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43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44"/>
    <d v="2023-05-15T17:10:41"/>
    <n v="594"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0"/>
    <d v="2023-05-15T17:10:4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"/>
    <d v="2023-05-15T17:10:41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"/>
    <d v="2023-05-15T17:10:41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"/>
    <d v="2023-05-15T17:10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18"/>
    <d v="2023-05-15T17:1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"/>
    <d v="2023-05-15T17:10:4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6"/>
    <d v="2023-05-15T17:10:41"/>
    <n v="580"/>
    <n v="0"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7"/>
    <d v="2023-05-15T17:10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8"/>
    <d v="2023-05-15T17:10:41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"/>
    <d v="2023-05-15T17:10:41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0"/>
    <d v="2023-05-15T17:10:4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1"/>
    <d v="2023-05-15T17:10:41"/>
    <n v="12"/>
    <n v="8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2"/>
    <d v="2023-05-15T17:10:41"/>
    <n v="36"/>
    <n v="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35"/>
    <d v="2023-05-16T09:49:51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38"/>
    <d v="2023-05-16T09:49:5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28"/>
    <d v="2023-05-16T09:49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60"/>
    <d v="2023-05-16T09:49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98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61"/>
    <d v="2023-05-16T09:49:51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99"/>
    <d v="2023-05-16T09:49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63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64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42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29"/>
    <d v="2023-04-18T15:07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30"/>
    <d v="2023-04-18T15:07:3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30"/>
    <d v="2023-04-18T15:07:36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31"/>
    <d v="2023-04-18T15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48"/>
    <d v="2023-04-18T15:0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44"/>
    <d v="2023-05-15T17:06:18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0"/>
    <d v="2023-05-15T17:06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46"/>
    <d v="2023-05-15T17:06:1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7"/>
    <x v="13"/>
    <x v="147"/>
    <x v="145"/>
    <d v="2023-04-18T15:09:26"/>
    <n v="131"/>
    <n v="10"/>
    <n v="109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08"/>
    <d v="2023-04-18T15:09:4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200"/>
    <d v="2023-04-18T15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77"/>
    <d v="2023-04-18T15:0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3"/>
    <d v="2023-04-18T15:09:4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26"/>
    <d v="2023-04-18T15:09:43"/>
    <n v="800"/>
    <m/>
    <n v="800"/>
    <m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79"/>
    <d v="2023-04-18T15:09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4"/>
    <d v="2023-04-18T15:0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27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48"/>
    <d v="2023-04-18T13:48:0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55"/>
    <d v="2023-04-18T13:53:13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56"/>
    <d v="2023-04-18T13:53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58"/>
    <d v="2023-04-18T13:53:13"/>
    <n v="0"/>
    <m/>
    <m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59"/>
    <d v="2023-04-18T13:53:1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95"/>
    <d v="2023-04-18T13:53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27"/>
    <d v="2023-04-18T13:53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98"/>
    <d v="2023-04-18T13:53:13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61"/>
    <d v="2023-04-18T13:53:1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62"/>
    <d v="2023-04-18T13:53:13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56"/>
    <d v="2023-04-18T13:53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42"/>
    <d v="2023-04-18T13:53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02"/>
    <d v="2023-04-18T13:53:1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37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71"/>
    <d v="2023-04-18T13:53:1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03"/>
    <d v="2023-04-18T13:5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04"/>
    <d v="2023-04-18T13:5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72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73"/>
    <d v="2023-04-18T13:53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74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69"/>
    <d v="2023-04-18T13:53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75"/>
    <d v="2023-04-18T13:53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77"/>
    <d v="2023-04-18T13:53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10"/>
    <d v="2023-04-18T13:53:1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3"/>
    <d v="2023-04-18T13:53:1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78"/>
    <d v="2023-04-18T14:21:0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79"/>
    <d v="2023-04-18T14:21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4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27"/>
    <d v="2023-04-18T14:21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42"/>
    <d v="2023-04-18T15:1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36"/>
    <d v="2023-04-18T15:1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02"/>
    <d v="2023-04-18T15:12:31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71"/>
    <d v="2023-04-18T15:12:3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97"/>
    <d v="2023-04-18T15:14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98"/>
    <d v="2023-04-18T15:14:3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61"/>
    <d v="2023-04-18T15:14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62"/>
    <d v="2023-04-18T15:1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36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02"/>
    <d v="2023-04-18T15:14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71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03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04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73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74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3"/>
    <d v="2023-04-18T15:14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78"/>
    <d v="2023-04-18T15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5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6"/>
    <d v="2023-04-18T15:14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9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20"/>
    <d v="2023-04-18T15:14:3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04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36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72"/>
    <d v="2023-04-19T17:23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73"/>
    <d v="2023-04-19T17:23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38"/>
    <d v="2023-04-19T17:23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39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75"/>
    <d v="2023-04-19T17:2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06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3"/>
    <d v="2023-04-19T17:23:46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04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59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79"/>
    <d v="2023-04-19T17:23:4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5"/>
    <d v="2023-04-19T17:23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40"/>
    <d v="2023-04-19T17:23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41"/>
    <d v="2023-04-19T17:23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07"/>
    <d v="2023-04-19T17:23:46"/>
    <n v="8"/>
    <m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6"/>
    <d v="2023-04-19T17:23:46"/>
    <n v="508"/>
    <m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9"/>
    <d v="2023-04-19T17:23:46"/>
    <n v="307"/>
    <m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0"/>
    <d v="2023-04-19T17:23:46"/>
    <n v="681"/>
    <m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1"/>
    <d v="2023-04-19T17:23:4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83"/>
    <d v="2023-04-19T17:23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3"/>
    <d v="2023-04-19T17:23:4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43"/>
    <d v="2023-04-19T17:23:46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1"/>
    <d v="2023-04-20T10:16:45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24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26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34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35"/>
    <d v="2023-04-18T14:43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50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38"/>
    <d v="2023-04-18T14:4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92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55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56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58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59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95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28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60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61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62"/>
    <d v="2023-04-18T14:43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63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64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65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102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7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5"/>
    <d v="2023-04-18T15:03:1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6"/>
    <d v="2023-04-18T15:03:16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85"/>
    <d v="2023-04-18T15:03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25"/>
    <d v="2023-04-18T15:03:16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84"/>
    <d v="2023-04-18T15:03:1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86"/>
    <d v="2023-04-18T15:03:1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9"/>
    <d v="2023-04-18T15:03:16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0"/>
    <d v="2023-04-18T15:03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0"/>
    <x v="1"/>
    <x v="150"/>
    <x v="160"/>
    <d v="2023-04-18T15:48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7"/>
    <x v="1"/>
    <x v="127"/>
    <x v="16"/>
    <d v="2023-04-18T15:4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7"/>
    <x v="1"/>
    <x v="127"/>
    <x v="17"/>
    <d v="2023-04-18T15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7"/>
    <x v="1"/>
    <x v="127"/>
    <x v="20"/>
    <d v="2023-04-18T15:48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7"/>
    <x v="1"/>
    <x v="127"/>
    <x v="21"/>
    <d v="2023-04-18T15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7"/>
    <x v="1"/>
    <x v="127"/>
    <x v="3"/>
    <d v="2023-04-18T15:4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7"/>
    <x v="1"/>
    <x v="127"/>
    <x v="9"/>
    <d v="2023-04-18T15:48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7"/>
    <x v="1"/>
    <x v="127"/>
    <x v="160"/>
    <d v="2023-04-18T15:4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29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30"/>
    <d v="2023-04-18T15:4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295"/>
    <d v="2023-04-18T15:4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31"/>
    <d v="2023-04-18T15:49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24"/>
    <d v="2023-04-18T15:49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26"/>
    <d v="2023-04-18T15:4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34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88"/>
    <d v="2023-04-18T15:49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3"/>
    <d v="2023-04-18T15:06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6"/>
    <d v="2023-04-18T15:06:58"/>
    <n v="278"/>
    <n v="0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16"/>
    <d v="2023-04-18T14:04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5"/>
    <d v="2023-04-18T14:04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02"/>
    <d v="2023-05-15T17:04:2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8"/>
    <d v="2023-04-19T17:32:29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9"/>
    <d v="2023-04-19T17:32:29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47"/>
    <d v="2023-04-19T17:32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0"/>
    <d v="2023-04-19T17:32:2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60"/>
    <d v="2023-04-19T17:32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1"/>
    <d v="2023-04-19T17:32:29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2"/>
    <d v="2023-04-19T17:32:29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9"/>
    <x v="0"/>
    <x v="69"/>
    <x v="129"/>
    <d v="2023-04-19T17:32:2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3"/>
    <d v="2023-04-19T17:32:5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6"/>
    <d v="2023-04-19T17:32:51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7"/>
    <d v="2023-04-19T17:32:5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8"/>
    <d v="2023-04-19T17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9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54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51"/>
    <d v="2023-04-19T17:3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82"/>
    <d v="2023-04-19T17:32:5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20"/>
    <d v="2023-04-19T17:32:51"/>
    <n v="762"/>
    <n v="762"/>
    <m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21"/>
    <d v="2023-04-19T17:32:51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83"/>
    <d v="2023-04-19T17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23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3"/>
    <d v="2023-04-19T17:32:5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6"/>
    <d v="2023-04-19T17:32:5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9"/>
    <d v="2023-04-19T17:32:5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5"/>
    <d v="2023-04-18T13:53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6"/>
    <d v="2023-04-18T13:53:13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9"/>
    <d v="2023-04-18T13:53:13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50"/>
    <d v="2023-04-18T13:53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20"/>
    <d v="2023-04-18T13:53:13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43"/>
    <d v="2023-04-18T13:53:13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44"/>
    <d v="2023-04-18T13:53:13"/>
    <n v="2211"/>
    <m/>
    <n v="2211"/>
    <n v="2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0"/>
    <d v="2023-04-18T13:53:1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3"/>
    <d v="2023-04-18T13:53:1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18"/>
    <d v="2023-04-18T13:53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31"/>
    <d v="2023-04-18T13:49:1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24"/>
    <d v="2023-04-18T13:49:1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34"/>
    <d v="2023-04-18T13:49:1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35"/>
    <d v="2023-04-18T13:49:15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36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52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92"/>
    <d v="2023-04-18T13:49:1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55"/>
    <d v="2023-04-18T13:4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56"/>
    <d v="2023-04-18T13:49:15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58"/>
    <d v="2023-04-18T13:49:15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59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95"/>
    <d v="2023-04-18T13:49:15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61"/>
    <d v="2023-04-18T13:49:1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62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6"/>
    <d v="2023-04-18T15:09:43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7"/>
    <d v="2023-04-18T15:09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8"/>
    <d v="2023-04-18T15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19"/>
    <d v="2023-04-18T15:09:4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82"/>
    <d v="2023-04-18T15:09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20"/>
    <d v="2023-04-18T15:09:43"/>
    <n v="723"/>
    <m/>
    <n v="723"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"/>
    <x v="5"/>
    <x v="9"/>
    <x v="21"/>
    <d v="2023-04-18T15:09:43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60"/>
    <d v="2023-04-18T15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97"/>
    <d v="2023-04-18T15:07:3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61"/>
    <d v="2023-04-18T15:07:36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62"/>
    <d v="2023-04-18T15:07:3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56"/>
    <d v="2023-04-18T15:0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42"/>
    <d v="2023-04-18T15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36"/>
    <d v="2023-04-18T15:07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02"/>
    <d v="2023-04-18T15:07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71"/>
    <d v="2023-04-18T15:07:3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03"/>
    <d v="2023-04-18T15:0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04"/>
    <d v="2023-04-18T15:0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3"/>
    <d v="2023-04-18T15:07:36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5"/>
    <d v="2023-04-18T15:07:3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6"/>
    <d v="2023-04-18T15:07:36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7"/>
    <d v="2023-04-18T15:0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8"/>
    <d v="2023-04-18T15:07:3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9"/>
    <d v="2023-04-18T15:07:36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24"/>
    <d v="2023-04-18T15:02:4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4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92"/>
    <d v="2023-04-18T15:07:59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5"/>
    <d v="2023-04-18T15:07:5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6"/>
    <d v="2023-04-18T15:07:5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7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35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8"/>
    <d v="2023-04-18T15:07:59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9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95"/>
    <d v="2023-04-18T15:07:59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96"/>
    <d v="2023-04-18T15:07:5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8"/>
    <d v="2023-04-18T15:0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0"/>
    <d v="2023-04-18T15:07:59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97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98"/>
    <d v="2023-04-18T15:07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1"/>
    <d v="2023-04-18T15:07:5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2"/>
    <d v="2023-04-18T15:07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3"/>
    <d v="2023-04-18T15:0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20"/>
    <d v="2023-04-18T13:54:08"/>
    <n v="978"/>
    <m/>
    <n v="978"/>
    <m/>
    <n v="9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43"/>
    <d v="2023-04-18T13:54:0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44"/>
    <d v="2023-04-18T13:54:08"/>
    <n v="748"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0"/>
    <d v="2023-04-18T13:54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"/>
    <d v="2023-04-18T13:54:08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2"/>
    <d v="2023-04-18T13:54:08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19"/>
    <d v="2023-04-18T13:54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6"/>
    <d v="2023-04-18T13:54:08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8"/>
    <d v="2023-04-18T13:54:08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9"/>
    <d v="2023-04-18T13:54:0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47"/>
    <d v="2023-04-18T13:54:0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0"/>
    <d v="2023-04-18T13:54:08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2"/>
    <d v="2023-04-18T13:54:08"/>
    <n v="64"/>
    <n v="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29"/>
    <d v="2023-04-18T13:54:0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45"/>
    <d v="2023-04-18T13:54:08"/>
    <n v="54"/>
    <n v="4"/>
    <n v="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29"/>
    <d v="2023-04-18T13:5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30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1"/>
    <d v="2023-04-18T13:55:3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153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24"/>
    <d v="2023-04-18T13:55:36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2"/>
    <d v="2023-04-18T13:55:3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3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"/>
    <x v="3"/>
    <x v="6"/>
    <x v="34"/>
    <d v="2023-04-18T13:55:36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9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30"/>
    <d v="2023-04-19T17:01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61"/>
    <d v="2023-04-18T15:02:4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62"/>
    <d v="2023-04-18T15:02:4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64"/>
    <d v="2023-04-18T15:02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65"/>
    <d v="2023-04-18T15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40"/>
    <d v="2023-04-18T15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36"/>
    <d v="2023-04-18T15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68"/>
    <d v="2023-04-18T15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02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70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03"/>
    <d v="2023-04-18T15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72"/>
    <d v="2023-04-18T15:0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39"/>
    <d v="2023-04-18T15:02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3"/>
    <d v="2023-04-18T15:02:4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78"/>
    <d v="2023-04-18T15:02:4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6"/>
    <d v="2023-04-18T15:02:4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9"/>
    <d v="2023-04-18T15:02:4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20"/>
    <d v="2023-04-18T15:02:47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43"/>
    <d v="2023-04-18T15:02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3"/>
    <d v="2023-04-18T15:02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6"/>
    <d v="2023-04-18T15:02:4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8"/>
    <d v="2023-04-18T15:02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9"/>
    <d v="2023-04-18T15:02:4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0"/>
    <d v="2023-04-18T15:02:4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8"/>
    <x v="10"/>
    <x v="48"/>
    <x v="12"/>
    <d v="2023-04-18T15:02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40"/>
    <d v="2023-04-18T15:03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30"/>
    <d v="2023-04-19T17:01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31"/>
    <d v="2023-04-19T17:01:0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4"/>
    <d v="2023-04-19T17:01:09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32"/>
    <d v="2023-04-19T17:01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6"/>
    <d v="2023-04-19T17:01:09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34"/>
    <d v="2023-04-19T17:01:09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"/>
    <d v="2023-05-15T17:0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6"/>
    <d v="2023-04-18T14:04:15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84"/>
    <d v="2023-04-18T14:0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85"/>
    <d v="2023-04-18T14:04:1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9"/>
    <d v="2023-04-18T14:04:1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0"/>
    <d v="2023-04-18T14:04:1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28"/>
    <d v="2023-04-18T14:04:1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2"/>
    <d v="2023-04-18T14:04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29"/>
    <d v="2023-04-18T14:04:1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3"/>
    <x v="5"/>
    <x v="53"/>
    <x v="145"/>
    <d v="2023-04-18T14:04:15"/>
    <n v="8"/>
    <n v="0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9"/>
    <d v="2023-04-18T14:04:3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30"/>
    <d v="2023-04-18T14:04:3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20"/>
    <d v="2023-04-18T14:23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21"/>
    <d v="2023-04-18T14:23:3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83"/>
    <d v="2023-04-18T14:2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3"/>
    <d v="2023-04-18T14:2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111"/>
    <d v="2023-04-18T14:2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6"/>
    <x v="13"/>
    <x v="96"/>
    <x v="5"/>
    <d v="2023-04-18T14:23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131"/>
    <d v="2023-04-18T14:21:4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259"/>
    <d v="2023-04-18T14:21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55"/>
    <d v="2023-04-18T14:21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35"/>
    <d v="2023-04-18T15:49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90"/>
    <d v="2023-04-18T15:4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37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24"/>
    <d v="2023-04-18T14:27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6"/>
    <d v="2023-04-18T14:27:5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9"/>
    <d v="2023-04-18T14:27:5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8"/>
    <x v="5"/>
    <x v="18"/>
    <x v="10"/>
    <d v="2023-04-18T14:27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31"/>
    <d v="2023-04-18T14:2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6"/>
    <d v="2023-04-18T14:51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9"/>
    <d v="2023-04-18T14:51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126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16"/>
    <d v="2023-04-18T14:51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17"/>
    <d v="2023-04-18T14:51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20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21"/>
    <d v="2023-04-18T14:51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3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6"/>
    <d v="2023-04-18T14:51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9"/>
    <d v="2023-04-18T14:51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0"/>
    <x v="1"/>
    <x v="150"/>
    <x v="160"/>
    <d v="2023-04-18T14:51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16"/>
    <d v="2023-04-18T14:52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17"/>
    <d v="2023-04-18T14:5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82"/>
    <d v="2023-04-18T14:5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20"/>
    <d v="2023-04-18T14:52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21"/>
    <d v="2023-04-18T14:5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126"/>
    <d v="2023-04-18T14:4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16"/>
    <d v="2023-04-18T14:43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19"/>
    <d v="2023-04-18T14:43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150"/>
    <d v="2023-04-18T14:4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47"/>
    <d v="2023-04-19T17:32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0"/>
    <d v="2023-04-19T17:32:5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60"/>
    <d v="2023-04-19T17:32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128"/>
    <d v="2023-04-19T17:32:51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0"/>
    <x v="0"/>
    <x v="70"/>
    <x v="86"/>
    <d v="2023-04-19T17:32:51"/>
    <n v="33"/>
    <n v="1"/>
    <n v="28"/>
    <n v="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13"/>
    <d v="2023-04-19T17:33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126"/>
    <d v="2023-04-19T17:33:1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16"/>
    <d v="2023-04-19T17:33:1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19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154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82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20"/>
    <d v="2023-04-19T17:33:12"/>
    <n v="213"/>
    <n v="213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21"/>
    <d v="2023-04-19T17:33:12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83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3"/>
    <d v="2023-04-19T17:33:1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6"/>
    <d v="2023-04-19T17:33:1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9"/>
    <d v="2023-04-19T17:33:1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1"/>
    <x v="0"/>
    <x v="71"/>
    <x v="10"/>
    <d v="2023-04-19T17:33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16"/>
    <d v="2023-04-19T17:36:1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17"/>
    <d v="2023-04-19T17:36:17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19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154"/>
    <d v="2023-04-19T17:36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82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71"/>
    <d v="2023-05-15T17:04:23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2"/>
    <d v="2023-05-15T17:0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3"/>
    <d v="2023-05-15T17:06:1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4"/>
    <d v="2023-05-15T17:06:1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5"/>
    <d v="2023-05-15T17:06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36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68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69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02"/>
    <d v="2023-05-16T09:49:5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37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71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38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72"/>
    <d v="2023-05-16T09:49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72"/>
    <d v="2023-04-18T13:39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75"/>
    <d v="2023-04-18T13:39:15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76"/>
    <d v="2023-04-18T13:39:1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6"/>
    <d v="2023-05-15T17:06:1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25"/>
    <d v="2023-05-15T17:06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8"/>
    <d v="2023-05-15T17:06:1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9"/>
    <d v="2023-05-15T17:06:1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0"/>
    <d v="2023-05-15T17:06:1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77"/>
    <d v="2023-04-18T13:39:1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3"/>
    <d v="2023-04-18T13:39:15"/>
    <n v="424"/>
    <n v="424"/>
    <m/>
    <m/>
    <n v="38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79"/>
    <d v="2023-04-18T13:39:15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79"/>
    <d v="2023-04-18T13:39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4"/>
    <d v="2023-04-18T13:39:15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80"/>
    <d v="2023-04-18T13:39:1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28"/>
    <d v="2023-04-18T13:39:15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29"/>
    <d v="2023-04-18T13:39:1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30"/>
    <d v="2023-04-18T13:39:15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27"/>
    <d v="2023-04-18T13:39:15"/>
    <n v="6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06"/>
    <d v="2023-04-18T13:39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6"/>
    <d v="2023-04-18T13:39:15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9"/>
    <d v="2023-04-18T13:39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82"/>
    <d v="2023-04-18T13:39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82"/>
    <d v="2023-04-18T13:39:1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0"/>
    <d v="2023-04-18T13:39:15"/>
    <n v="764"/>
    <n v="764"/>
    <m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1"/>
    <d v="2023-04-18T13:39:15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83"/>
    <d v="2023-04-18T13:39:15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2"/>
    <d v="2023-04-18T13:39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3"/>
    <d v="2023-04-18T13:39:15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44"/>
    <d v="2023-04-18T13:39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3"/>
    <d v="2023-04-18T13:39:15"/>
    <n v="1342"/>
    <n v="1342"/>
    <m/>
    <m/>
    <n v="1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31"/>
    <d v="2023-04-18T15:01:29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24"/>
    <d v="2023-04-18T15:01:2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32"/>
    <d v="2023-04-18T15:0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26"/>
    <d v="2023-04-18T15:01:29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88"/>
    <d v="2023-04-18T15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35"/>
    <d v="2023-04-18T15:01:29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102"/>
    <d v="2023-04-18T13:49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71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297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238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224"/>
    <d v="2023-04-18T13:4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45"/>
    <d v="2023-04-18T13:49:1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112"/>
    <d v="2023-04-18T13:49:15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113"/>
    <d v="2023-04-18T13:49:1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115"/>
    <d v="2023-04-18T13:49:1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4"/>
    <d v="2023-04-18T13:49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46"/>
    <d v="2023-04-18T13:49:1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31"/>
    <d v="2023-04-18T13:53:13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24"/>
    <d v="2023-04-18T13:53:13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32"/>
    <d v="2023-04-18T13:53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26"/>
    <d v="2023-04-18T13:53:13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34"/>
    <d v="2023-04-18T13:53:1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35"/>
    <d v="2023-04-18T13:53:13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37"/>
    <d v="2023-04-18T13:53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38"/>
    <d v="2023-04-18T13:53:13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52"/>
    <d v="2023-04-18T13:53:1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54"/>
    <d v="2023-04-18T13:53:13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31"/>
    <d v="2023-04-18T13:53:13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92"/>
    <d v="2023-04-18T13:53:13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2"/>
    <d v="2023-04-18T13:48:0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3"/>
    <d v="2023-04-18T13:48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20"/>
    <d v="2023-04-18T15:07:36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43"/>
    <d v="2023-04-18T15:07:36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44"/>
    <d v="2023-04-18T15:07:36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0"/>
    <d v="2023-04-18T15:07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"/>
    <d v="2023-04-18T15:07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2"/>
    <d v="2023-04-18T15:07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18"/>
    <d v="2023-04-18T15:07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19"/>
    <d v="2023-04-18T15:07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6"/>
    <d v="2023-04-18T15:07:36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7"/>
    <d v="2023-04-18T15:07:3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8"/>
    <d v="2023-04-18T15:07:36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9"/>
    <d v="2023-04-18T15:07:36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47"/>
    <d v="2023-04-18T15:07:36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0"/>
    <d v="2023-04-18T15:07:36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60"/>
    <d v="2023-04-18T15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2"/>
    <d v="2023-04-18T15:07:36"/>
    <n v="52"/>
    <n v="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29"/>
    <d v="2023-04-18T15:07:3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45"/>
    <d v="2023-04-18T15:07:36"/>
    <n v="108"/>
    <n v="16"/>
    <n v="8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9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0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1"/>
    <d v="2023-04-18T15:07:5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4"/>
    <d v="2023-04-18T15:07:5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2"/>
    <d v="2023-04-18T15:07:5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4"/>
    <d v="2023-04-18T15:07:5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20"/>
    <d v="2023-04-18T14:43:1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43"/>
    <d v="2023-04-18T14:43:1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44"/>
    <d v="2023-04-18T14:43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3"/>
    <d v="2023-04-18T14:4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6"/>
    <d v="2023-04-18T14:4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8"/>
    <d v="2023-04-18T14:43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9"/>
    <d v="2023-04-18T14:43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10"/>
    <d v="2023-04-18T14:43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0"/>
    <x v="10"/>
    <x v="30"/>
    <x v="12"/>
    <d v="2023-04-18T14:43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31"/>
    <d v="2023-04-18T14:43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24"/>
    <d v="2023-04-18T14:43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26"/>
    <d v="2023-04-18T14:4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34"/>
    <d v="2023-04-18T14:4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50"/>
    <d v="2023-04-18T14:43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51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38"/>
    <d v="2023-04-18T14:4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92"/>
    <d v="2023-04-18T14:43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55"/>
    <d v="2023-04-18T14:43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56"/>
    <d v="2023-04-18T14:43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58"/>
    <d v="2023-04-18T14:43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94"/>
    <d v="2023-04-18T14:21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58"/>
    <d v="2023-04-18T14:21:4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59"/>
    <d v="2023-04-18T14:21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95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27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97"/>
    <d v="2023-04-18T14:21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98"/>
    <d v="2023-04-18T14:21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2"/>
    <x v="4"/>
    <x v="82"/>
    <x v="61"/>
    <d v="2023-04-18T14:21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59"/>
    <d v="2023-04-18T14:04:3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95"/>
    <d v="2023-04-18T14:0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7"/>
    <d v="2023-04-18T14:0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97"/>
    <d v="2023-04-18T14:04:33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98"/>
    <d v="2023-04-18T14:04:3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61"/>
    <d v="2023-04-18T14:04:33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62"/>
    <d v="2023-04-18T14:04:3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64"/>
    <d v="2023-04-18T14:04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66"/>
    <d v="2023-04-18T14:0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36"/>
    <d v="2023-04-18T14:04:3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02"/>
    <d v="2023-04-18T14:0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71"/>
    <d v="2023-04-18T14:04:3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03"/>
    <d v="2023-04-18T14:04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04"/>
    <d v="2023-04-18T14:0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72"/>
    <d v="2023-04-18T14:04:3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75"/>
    <d v="2023-04-18T14:04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69"/>
    <d v="2023-04-18T14:04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51"/>
    <d v="2023-11-22T10:45:1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82"/>
    <d v="2023-11-22T10:45:1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20"/>
    <d v="2023-11-22T10:45:18"/>
    <n v="662"/>
    <n v="662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21"/>
    <d v="2023-11-22T10:45:18"/>
    <n v="82"/>
    <n v="82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83"/>
    <d v="2023-11-22T10:45:1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23"/>
    <d v="2023-11-22T10:45:1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3"/>
    <d v="2023-11-22T10:45:1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46"/>
    <d v="2023-11-22T10:45:18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5"/>
    <d v="2023-11-22T10:45:18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6"/>
    <d v="2023-11-22T10:45:18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25"/>
    <d v="2023-11-22T10:45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84"/>
    <d v="2023-11-22T10:45:18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86"/>
    <d v="2023-11-22T10:45:18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9"/>
    <d v="2023-11-22T10:45:18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47"/>
    <d v="2023-11-22T10:45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0"/>
    <d v="2023-11-22T10:45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28"/>
    <d v="2023-11-22T10:45:18"/>
    <n v="1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40"/>
    <d v="2023-11-22T10:45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07"/>
    <d v="2023-11-22T10:45:51"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2"/>
    <d v="2023-11-22T10:45:5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70"/>
    <d v="2023-11-22T10:4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71"/>
    <d v="2023-11-22T10:4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3"/>
    <d v="2023-11-22T10:45:5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4"/>
    <d v="2023-11-22T10:45:5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5"/>
    <d v="2023-11-22T10:45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6"/>
    <d v="2023-11-22T10:45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7"/>
    <d v="2023-11-22T10:45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8"/>
    <d v="2023-11-22T10:45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9"/>
    <d v="2023-11-22T10:45:5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0"/>
    <d v="2023-11-22T10:45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1"/>
    <d v="2023-11-22T10:45:51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2"/>
    <d v="2023-11-22T10:4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3"/>
    <d v="2023-11-22T10:4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4"/>
    <d v="2023-11-22T10:45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5"/>
    <d v="2023-11-22T10:45:51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7"/>
    <d v="2023-11-22T10:45:5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3"/>
    <d v="2023-11-22T10:45:51"/>
    <n v="481"/>
    <n v="481"/>
    <m/>
    <m/>
    <n v="45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79"/>
    <d v="2023-11-22T10:45:51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79"/>
    <d v="2023-11-22T10:45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4"/>
    <d v="2023-11-22T10:45:5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3"/>
    <d v="2023-11-22T10:45:10"/>
    <n v="47"/>
    <n v="47"/>
    <m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79"/>
    <d v="2023-11-22T10:45:10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318"/>
    <d v="2023-11-22T10:45:10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4"/>
    <d v="2023-11-22T10:45:1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80"/>
    <d v="2023-11-22T10:45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319"/>
    <d v="2023-11-22T10:4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6"/>
    <d v="2023-11-22T10:45:1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65"/>
    <d v="2023-11-22T10:4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80"/>
    <d v="2023-11-22T10:45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28"/>
    <d v="2023-11-22T10:45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29"/>
    <d v="2023-11-22T10:45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30"/>
    <d v="2023-11-22T10:45:51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27"/>
    <d v="2023-11-22T10:45:51"/>
    <n v="3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06"/>
    <d v="2023-11-22T10:45:51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6"/>
    <d v="2023-11-22T10:45:51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9"/>
    <d v="2023-11-22T10:45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54"/>
    <d v="2023-11-22T10:45:5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51"/>
    <d v="2023-11-22T10:45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82"/>
    <d v="2023-11-22T10:45:5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0"/>
    <d v="2023-11-22T10:45:51"/>
    <n v="683"/>
    <n v="683"/>
    <m/>
    <m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1"/>
    <d v="2023-11-22T10:45:51"/>
    <n v="691"/>
    <n v="691"/>
    <m/>
    <m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83"/>
    <d v="2023-11-22T10:45:51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3"/>
    <d v="2023-11-22T10:45:5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44"/>
    <d v="2023-11-22T10:45:51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6"/>
    <d v="2023-11-22T10:45:10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7"/>
    <d v="2023-11-22T10:45:1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8"/>
    <d v="2023-11-22T10:45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9"/>
    <d v="2023-11-22T10:45:1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82"/>
    <d v="2023-11-22T10:45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97"/>
    <d v="2023-11-22T10:45:18"/>
    <n v="36"/>
    <n v="3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3"/>
    <d v="2023-11-22T10:45:18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79"/>
    <d v="2023-11-22T10:45:18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3"/>
    <d v="2023-11-22T10:45:51"/>
    <n v="579"/>
    <n v="579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83"/>
    <d v="2023-11-22T10:45:51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01"/>
    <d v="2023-11-22T10:45:51"/>
    <n v="308"/>
    <n v="308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16"/>
    <d v="2023-11-22T10:45:51"/>
    <n v="809"/>
    <n v="8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84"/>
    <d v="2023-11-22T10:45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5"/>
    <d v="2023-11-22T10:45:51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6"/>
    <d v="2023-11-22T10:45:51"/>
    <n v="481"/>
    <n v="4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85"/>
    <d v="2023-11-22T10:45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25"/>
    <d v="2023-11-22T10:45:5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232"/>
    <d v="2023-11-22T10:45:5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84"/>
    <d v="2023-11-22T10:45:51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86"/>
    <d v="2023-11-22T10:45:51"/>
    <n v="44"/>
    <n v="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9"/>
    <d v="2023-11-22T10:45:51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0"/>
    <d v="2023-11-22T10:45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28"/>
    <d v="2023-11-22T10:45:51"/>
    <n v="20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2"/>
    <x v="4"/>
    <x v="92"/>
    <x v="145"/>
    <d v="2023-11-22T10:45:51"/>
    <n v="166"/>
    <n v="66"/>
    <n v="32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16"/>
    <d v="2023-11-22T10:46:54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19"/>
    <d v="2023-11-22T10:46:54"/>
    <n v="3"/>
    <n v="3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154"/>
    <d v="2023-11-22T10:46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151"/>
    <d v="2023-11-22T10:46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82"/>
    <d v="2023-11-22T10:46:54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20"/>
    <d v="2023-11-22T10:46:54"/>
    <n v="678"/>
    <n v="678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21"/>
    <d v="2023-11-22T10:46:54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83"/>
    <d v="2023-11-22T10:46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82"/>
    <d v="2023-11-22T10:45:1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20"/>
    <d v="2023-11-22T10:45:10"/>
    <n v="1236"/>
    <n v="1236"/>
    <m/>
    <m/>
    <n v="1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21"/>
    <d v="2023-11-22T10:45:10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83"/>
    <d v="2023-11-22T10:45:10"/>
    <n v="431"/>
    <n v="431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22"/>
    <d v="2023-11-22T10:45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23"/>
    <d v="2023-11-22T10:45:1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3"/>
    <d v="2023-11-22T10:45:1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4"/>
    <d v="2023-11-22T10:45:1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5"/>
    <d v="2023-11-22T10:45:10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6"/>
    <d v="2023-11-22T10:45:10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85"/>
    <d v="2023-11-22T10:45:10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25"/>
    <d v="2023-11-22T10:45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9"/>
    <d v="2023-11-22T10:45:10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47"/>
    <d v="2023-11-22T10:45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0"/>
    <d v="2023-11-22T10:45:1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60"/>
    <d v="2023-11-22T10:45:1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2"/>
    <x v="2"/>
    <x v="152"/>
    <x v="128"/>
    <d v="2023-11-22T10:45:10"/>
    <n v="2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7"/>
    <d v="2023-11-22T10:45:1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8"/>
    <d v="2023-11-22T10:45:1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9"/>
    <d v="2023-11-22T10:45:1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99"/>
    <d v="2023-11-22T10:4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70"/>
    <d v="2023-11-22T10:45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71"/>
    <d v="2023-11-22T10:45:14"/>
    <n v="285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72"/>
    <d v="2023-11-22T10:4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73"/>
    <d v="2023-11-22T10:4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74"/>
    <d v="2023-11-22T10:45:1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75"/>
    <d v="2023-11-22T10:45:14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00"/>
    <d v="2023-11-22T10:45:1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77"/>
    <d v="2023-11-22T10:45:1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3"/>
    <d v="2023-11-22T10:45:14"/>
    <n v="256"/>
    <n v="256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79"/>
    <d v="2023-11-22T10:45:14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80"/>
    <d v="2023-11-22T10:45:1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27"/>
    <d v="2023-11-22T10:45:1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6"/>
    <d v="2023-11-22T10:45:14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9"/>
    <d v="2023-11-22T10:45:1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54"/>
    <d v="2023-11-22T10:45:1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82"/>
    <d v="2023-11-22T10:45:14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0"/>
    <d v="2023-11-22T10:45:14"/>
    <n v="1560"/>
    <n v="1560"/>
    <m/>
    <m/>
    <n v="1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1"/>
    <d v="2023-11-22T10:45:14"/>
    <n v="1023"/>
    <n v="1023"/>
    <m/>
    <m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83"/>
    <d v="2023-11-22T10:45:14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3"/>
    <d v="2023-11-22T10:45:1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3"/>
    <d v="2023-11-22T10:45:14"/>
    <n v="310"/>
    <n v="31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83"/>
    <d v="2023-11-22T10:45:1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01"/>
    <d v="2023-11-22T10:45:1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46"/>
    <d v="2023-11-22T10:45:14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16"/>
    <d v="2023-11-22T10:45:14"/>
    <n v="970"/>
    <n v="9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202"/>
    <d v="2023-11-22T10:45:1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84"/>
    <d v="2023-11-22T10:45:1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5"/>
    <d v="2023-11-22T10:45:14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6"/>
    <d v="2023-11-22T10:45:14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84"/>
    <d v="2023-11-22T10:45:14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86"/>
    <d v="2023-11-22T10:45:1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9"/>
    <d v="2023-11-22T10:45:14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0"/>
    <d v="2023-11-22T10:45:1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29"/>
    <d v="2023-11-22T10:45:1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145"/>
    <d v="2023-11-22T10:45:14"/>
    <n v="8"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6"/>
    <x v="0"/>
    <x v="66"/>
    <x v="86"/>
    <d v="2023-11-22T10:45:14"/>
    <n v="91"/>
    <n v="20"/>
    <n v="65"/>
    <n v="6"/>
    <m/>
    <n v="1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80"/>
    <d v="2023-11-22T10:45:18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206"/>
    <d v="2023-11-22T10:45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96"/>
    <d v="2023-11-22T10:45:1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6"/>
    <d v="2023-11-22T10:45:18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8"/>
    <d v="2023-11-22T10:45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9"/>
    <d v="2023-11-22T10:45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1"/>
    <x v="4"/>
    <x v="91"/>
    <x v="154"/>
    <d v="2023-11-22T10:45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18"/>
    <d v="2023-11-22T10:47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19"/>
    <d v="2023-11-22T10:47:2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20"/>
    <d v="2023-11-22T10:47:20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43"/>
    <d v="2023-11-22T10:47:2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44"/>
    <d v="2023-11-22T10:47:20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0"/>
    <d v="2023-11-22T10:47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146"/>
    <d v="2023-11-22T10:47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6"/>
    <d v="2023-11-22T10:47:2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8"/>
    <d v="2023-11-22T10:47:2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9"/>
    <d v="2023-11-22T10:47:2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47"/>
    <d v="2023-11-22T10:47:2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10"/>
    <d v="2023-11-22T10:47:2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9"/>
    <d v="2023-11-22T10:5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30"/>
    <d v="2023-11-22T10:54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0"/>
    <d v="2023-11-22T10:54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1"/>
    <d v="2023-11-22T10:54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30"/>
    <d v="2023-11-22T10:56:2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30"/>
    <d v="2023-11-22T10:56:2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31"/>
    <d v="2023-11-22T10:56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24"/>
    <d v="2023-11-22T10:56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26"/>
    <d v="2023-11-22T10:56:2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35"/>
    <d v="2023-11-22T10:56:2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90"/>
    <d v="2023-11-22T10:56:2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91"/>
    <d v="2023-11-22T10:5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30"/>
    <d v="2023-11-22T10:56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0"/>
    <d v="2023-11-22T10:56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1"/>
    <d v="2023-11-22T10:56:40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24"/>
    <d v="2023-11-22T10:56:40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2"/>
    <d v="2023-11-22T10:56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4"/>
    <d v="2023-11-22T10:56:40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5"/>
    <d v="2023-11-22T10:56:40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0"/>
    <d v="2023-11-22T10:5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23"/>
    <d v="2023-11-22T10:46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3"/>
    <d v="2023-11-22T10:46:54"/>
    <n v="1024"/>
    <n v="1024"/>
    <m/>
    <m/>
    <n v="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9"/>
    <d v="2023-11-22T10:46:54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10"/>
    <d v="2023-11-22T10:46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3"/>
    <x v="4"/>
    <x v="93"/>
    <x v="128"/>
    <d v="2023-11-22T10:46:54"/>
    <n v="17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13"/>
    <d v="2023-11-22T10:47:20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78"/>
    <d v="2023-11-22T10:47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7"/>
    <x v="0"/>
    <x v="67"/>
    <x v="16"/>
    <d v="2023-11-22T10:47:2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90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6"/>
    <d v="2023-11-22T10:56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8"/>
    <d v="2023-11-22T10:56:40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2"/>
    <d v="2023-11-22T10:56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3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4"/>
    <d v="2023-11-22T10:56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31"/>
    <d v="2023-11-22T10:56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92"/>
    <d v="2023-11-22T10:56:40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9"/>
    <d v="2023-11-22T10:5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30"/>
    <d v="2023-11-22T10:56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0"/>
    <d v="2023-11-22T10:56:1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37"/>
    <d v="2023-11-22T10:56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38"/>
    <d v="2023-11-22T10:5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52"/>
    <d v="2023-11-22T10:56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54"/>
    <d v="2023-11-22T10:56:2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31"/>
    <d v="2023-11-22T10:56:2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32"/>
    <d v="2023-11-22T10:56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33"/>
    <d v="2023-11-22T10:5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5"/>
    <d v="2023-11-22T10:56:40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6"/>
    <d v="2023-11-22T10:56:40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94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7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8"/>
    <d v="2023-11-22T10:56:40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9"/>
    <d v="2023-11-22T10:56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245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95"/>
    <d v="2023-11-22T10:56:40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28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60"/>
    <d v="2023-11-22T10:56:4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97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98"/>
    <d v="2023-11-22T10:56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61"/>
    <d v="2023-11-22T10:56:40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62"/>
    <d v="2023-11-22T10:56:40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29"/>
    <d v="2023-11-22T10:53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30"/>
    <d v="2023-11-22T10:53:5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31"/>
    <d v="2023-11-22T10:53:59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24"/>
    <d v="2023-11-22T10:53:59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32"/>
    <d v="2023-11-22T10:5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26"/>
    <d v="2023-11-22T10:53:59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4"/>
    <d v="2023-11-22T10:54:0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2"/>
    <d v="2023-11-22T10:54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19"/>
    <d v="2023-11-22T10:53:5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20"/>
    <d v="2023-11-22T10:53:5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23"/>
    <d v="2023-11-22T10:53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44"/>
    <d v="2023-11-22T10:53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0"/>
    <d v="2023-11-22T10:53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6"/>
    <d v="2023-11-22T10:53:53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9"/>
    <d v="2023-11-22T10:53:5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10"/>
    <d v="2023-11-22T10:53:5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86"/>
    <d v="2023-11-22T10:53:53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88"/>
    <d v="2023-11-22T10:5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35"/>
    <d v="2023-11-22T10:53:59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38"/>
    <d v="2023-11-22T10:53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92"/>
    <d v="2023-11-22T10:53:59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55"/>
    <d v="2023-11-22T10:53:5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56"/>
    <d v="2023-11-22T10:53:59"/>
    <n v="0"/>
    <m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94"/>
    <d v="2023-11-22T10:5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0"/>
    <d v="2023-11-22T10:53:5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1"/>
    <d v="2023-11-22T10:53:59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2"/>
    <d v="2023-11-22T10:53:5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3"/>
    <d v="2023-11-22T10:53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4"/>
    <d v="2023-11-22T10:5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42"/>
    <d v="2023-11-22T10:53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7"/>
    <d v="2023-11-22T10:5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8"/>
    <d v="2023-11-22T10:5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9"/>
    <d v="2023-11-22T10:5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02"/>
    <d v="2023-11-22T10:53:5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37"/>
    <d v="2023-11-22T10:5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71"/>
    <d v="2023-11-22T10:53:5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03"/>
    <d v="2023-11-22T10:5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72"/>
    <d v="2023-11-22T10:53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73"/>
    <d v="2023-11-22T10:53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39"/>
    <d v="2023-11-22T10:53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75"/>
    <d v="2023-11-22T10:5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40"/>
    <d v="2023-11-22T10:53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41"/>
    <d v="2023-11-22T10:53:5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233"/>
    <d v="2023-11-22T10:53:5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42"/>
    <d v="2023-11-22T10:53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3"/>
    <d v="2023-11-22T10:53:59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26"/>
    <d v="2023-11-22T10:53:59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6"/>
    <d v="2023-11-22T10:53:59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9"/>
    <d v="2023-11-22T10:53:5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20"/>
    <d v="2023-11-22T10:53:59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21"/>
    <d v="2023-11-22T10:53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44"/>
    <d v="2023-11-22T10:53:59"/>
    <n v="0"/>
    <m/>
    <m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0"/>
    <d v="2023-11-22T10:53:5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3"/>
    <d v="2023-11-22T10:53:5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6"/>
    <d v="2023-11-22T10:53:59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9"/>
    <d v="2023-11-22T10:53:59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10"/>
    <d v="2023-11-22T10:53:59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52"/>
    <d v="2023-11-22T10:5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4"/>
    <d v="2023-11-22T10:54:0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5"/>
    <d v="2023-11-22T10:54:0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6"/>
    <d v="2023-11-22T10:54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7"/>
    <d v="2023-11-22T10:5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8"/>
    <d v="2023-11-22T10:54:0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52"/>
    <d v="2023-11-22T10:54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54"/>
    <d v="2023-11-22T10:54:03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31"/>
    <d v="2023-11-22T10:54:0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92"/>
    <d v="2023-11-22T10:54:0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55"/>
    <d v="2023-11-22T10:54:0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56"/>
    <d v="2023-11-22T10:5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94"/>
    <d v="2023-11-22T10:54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35"/>
    <d v="2023-11-22T10:5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58"/>
    <d v="2023-11-22T10:54:03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59"/>
    <d v="2023-11-22T10:54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95"/>
    <d v="2023-11-22T10:54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8"/>
    <d v="2023-11-22T10:5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60"/>
    <d v="2023-11-22T10:5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97"/>
    <d v="2023-11-22T10:54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98"/>
    <d v="2023-11-22T10:54:0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61"/>
    <d v="2023-11-22T10:54:0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62"/>
    <d v="2023-11-22T10:54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63"/>
    <d v="2023-11-22T10:54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64"/>
    <d v="2023-11-22T10:5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42"/>
    <d v="2023-11-22T10:5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02"/>
    <d v="2023-11-22T10:54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71"/>
    <d v="2023-11-22T10:54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04"/>
    <d v="2023-11-22T10:5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36"/>
    <d v="2023-11-22T10:5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72"/>
    <d v="2023-11-22T10:5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73"/>
    <d v="2023-11-22T10:5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38"/>
    <d v="2023-11-22T10:5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75"/>
    <d v="2023-11-22T10:5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06"/>
    <d v="2023-11-22T10:5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3"/>
    <d v="2023-11-22T10:54:03"/>
    <n v="15"/>
    <m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6"/>
    <d v="2023-11-22T10:54:0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9"/>
    <d v="2023-11-22T10:54:0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0"/>
    <d v="2023-11-22T10:54:0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3"/>
    <d v="2023-11-22T10:54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44"/>
    <d v="2023-11-22T10:54:03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0"/>
    <d v="2023-11-22T10:54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"/>
    <d v="2023-11-22T10:54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2"/>
    <d v="2023-11-22T10:54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3"/>
    <d v="2023-11-22T10:54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6"/>
    <d v="2023-11-22T10:54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9"/>
    <d v="2023-11-22T10:54:0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5"/>
    <x v="2"/>
    <x v="155"/>
    <x v="10"/>
    <d v="2023-11-22T10:54:0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92"/>
    <d v="2023-11-22T10:56:2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55"/>
    <d v="2023-11-22T10:56:23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94"/>
    <d v="2023-11-22T10:56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58"/>
    <d v="2023-11-22T10:56:2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95"/>
    <d v="2023-11-22T10:5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27"/>
    <d v="2023-11-22T10:56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60"/>
    <d v="2023-11-22T10:56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98"/>
    <d v="2023-11-22T10:56:2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61"/>
    <d v="2023-11-22T10:56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62"/>
    <d v="2023-11-22T10:5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56"/>
    <d v="2023-11-22T10:56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02"/>
    <d v="2023-11-22T10:56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70"/>
    <d v="2023-11-22T10:56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04"/>
    <d v="2023-11-22T10:5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38"/>
    <d v="2023-11-22T10:5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78"/>
    <d v="2023-11-22T10:56:2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6"/>
    <d v="2023-11-22T10:5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20"/>
    <d v="2023-11-22T10:56:2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44"/>
    <d v="2023-11-22T10:56:23"/>
    <n v="136"/>
    <m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0"/>
    <d v="2023-11-22T10:56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6"/>
    <d v="2023-11-22T10:56:23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9"/>
    <d v="2023-11-22T10:56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94"/>
    <x v="4"/>
    <x v="94"/>
    <x v="12"/>
    <d v="2023-11-22T10:56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126"/>
    <d v="2023-11-22T10:53:5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78"/>
    <d v="2023-11-22T10:53:5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320"/>
    <d v="2023-11-22T10:53:5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8"/>
    <x v="0"/>
    <x v="68"/>
    <x v="16"/>
    <d v="2023-11-22T10:53:5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58"/>
    <d v="2023-11-22T10:53:59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59"/>
    <d v="2023-11-22T10:53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95"/>
    <d v="2023-11-22T10:53:59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12"/>
    <x v="7"/>
    <x v="112"/>
    <x v="28"/>
    <d v="2023-11-22T10:53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63"/>
    <d v="2023-11-22T10:56:4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13"/>
    <d v="2023-11-22T10:56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02"/>
    <d v="2023-11-22T10:56:4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71"/>
    <d v="2023-11-22T10:56:4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03"/>
    <d v="2023-11-22T10:56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04"/>
    <d v="2023-11-22T10:56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75"/>
    <d v="2023-11-22T10:56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21"/>
    <d v="2023-11-22T10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3"/>
    <d v="2023-11-22T10:56:40"/>
    <n v="97"/>
    <m/>
    <n v="97"/>
    <m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78"/>
    <d v="2023-11-22T10:56:40"/>
    <n v="211"/>
    <m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204"/>
    <d v="2023-11-22T10:56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59"/>
    <d v="2023-11-22T10:56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79"/>
    <d v="2023-11-22T10:56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6"/>
    <d v="2023-11-22T10:56:4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8"/>
    <d v="2023-11-22T10:56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9"/>
    <d v="2023-11-22T10:56:40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51"/>
    <d v="2023-11-22T10:56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20"/>
    <d v="2023-11-22T10:56:40"/>
    <n v="210"/>
    <m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21"/>
    <d v="2023-11-22T10:56:4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83"/>
    <d v="2023-11-22T10:56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43"/>
    <d v="2023-11-22T10:56:40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44"/>
    <d v="2023-11-22T10:56:40"/>
    <n v="417"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0"/>
    <d v="2023-11-22T10:56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"/>
    <d v="2023-11-22T10:56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2"/>
    <d v="2023-11-22T10:56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3"/>
    <d v="2023-11-22T10:56:4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5"/>
    <d v="2023-11-22T10:56:4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6"/>
    <d v="2023-11-22T10:56:40"/>
    <n v="308"/>
    <n v="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8"/>
    <d v="2023-11-22T10:56:4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9"/>
    <d v="2023-11-22T10:56:4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47"/>
    <d v="2023-11-22T10:56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0"/>
    <d v="2023-11-22T10:56:40"/>
    <n v="212"/>
    <n v="0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1"/>
    <x v="2"/>
    <x v="131"/>
    <x v="12"/>
    <d v="2023-11-22T10:56:40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29"/>
    <d v="2023-11-22T10:5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30"/>
    <d v="2023-11-22T10:5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0"/>
    <d v="2023-11-22T10:5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1"/>
    <d v="2023-11-22T10:58:2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24"/>
    <d v="2023-11-22T10:58:22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2"/>
    <d v="2023-11-22T10:58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257"/>
    <d v="2023-11-22T10:58:2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4"/>
    <d v="2023-11-22T10:59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5"/>
    <d v="2023-11-22T10:59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6"/>
    <d v="2023-11-22T10:59:2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7"/>
    <d v="2023-11-22T10:59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8"/>
    <d v="2023-11-22T10:59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9"/>
    <d v="2023-11-22T10:59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08"/>
    <d v="2023-11-22T10:59:22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99"/>
    <d v="2023-11-22T10:59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70"/>
    <d v="2023-11-22T10:59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71"/>
    <d v="2023-11-22T10:59:22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72"/>
    <d v="2023-11-22T10:59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74"/>
    <d v="2023-11-22T10:59:2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75"/>
    <d v="2023-11-22T10:59:2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76"/>
    <d v="2023-11-22T10:59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200"/>
    <d v="2023-11-22T10:59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3"/>
    <d v="2023-11-22T10:59:22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26"/>
    <d v="2023-11-22T10:59:22"/>
    <n v="215"/>
    <n v="215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79"/>
    <d v="2023-11-22T10:59:22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4"/>
    <d v="2023-11-22T10:59:2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80"/>
    <d v="2023-11-22T10:59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27"/>
    <d v="2023-11-22T10:59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"/>
    <d v="2023-11-22T10:59:22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8"/>
    <d v="2023-11-22T10:59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47"/>
    <d v="2023-11-22T10:59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9"/>
    <d v="2023-11-22T10:59:2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54"/>
    <d v="2023-11-22T10:59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81"/>
    <d v="2023-11-22T10:59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82"/>
    <d v="2023-11-22T10:59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82"/>
    <d v="2023-11-22T10:59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20"/>
    <d v="2023-11-22T10:59:22"/>
    <n v="598"/>
    <n v="598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21"/>
    <d v="2023-11-22T10:59:22"/>
    <n v="281"/>
    <n v="281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83"/>
    <d v="2023-11-22T10:59:2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22"/>
    <d v="2023-11-22T10:59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23"/>
    <d v="2023-11-22T10:59:2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44"/>
    <d v="2023-11-22T10:59:2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3"/>
    <d v="2023-11-22T10:59:22"/>
    <n v="271"/>
    <n v="271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11"/>
    <d v="2023-11-22T10:59:22"/>
    <n v="21"/>
    <n v="21"/>
    <m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83"/>
    <d v="2023-11-22T10:59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16"/>
    <d v="2023-11-22T10:59:22"/>
    <n v="420"/>
    <n v="333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202"/>
    <d v="2023-11-22T10:59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1"/>
    <d v="2023-11-22T10:56:11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4"/>
    <d v="2023-11-22T10:56:1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2"/>
    <d v="2023-11-22T10:56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6"/>
    <d v="2023-11-22T10:56:1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4"/>
    <d v="2023-11-22T10:56:1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88"/>
    <d v="2023-11-22T10:5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5"/>
    <d v="2023-11-22T10:56:11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6"/>
    <d v="2023-11-22T10:56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7"/>
    <d v="2023-11-22T10:56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8"/>
    <d v="2023-11-22T10:56:1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2"/>
    <d v="2023-11-22T10:5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3"/>
    <d v="2023-11-22T10:5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4"/>
    <d v="2023-11-22T10:56:1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31"/>
    <d v="2023-11-22T10:56:11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92"/>
    <d v="2023-11-22T10:56:11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33"/>
    <d v="2023-11-22T10:5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34"/>
    <d v="2023-11-22T10:5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5"/>
    <d v="2023-11-22T10:56:11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6"/>
    <d v="2023-11-22T10:56:11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37"/>
    <d v="2023-11-22T10:56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94"/>
    <d v="2023-11-22T10:5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7"/>
    <d v="2023-11-22T10:56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35"/>
    <d v="2023-11-22T10:56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8"/>
    <d v="2023-11-22T10:56:11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59"/>
    <d v="2023-11-22T10:56:1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95"/>
    <d v="2023-11-22T10:56:1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8"/>
    <d v="2023-11-22T10:56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60"/>
    <d v="2023-11-22T10:5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97"/>
    <d v="2023-11-22T10:56:1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98"/>
    <d v="2023-11-22T10:56:1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61"/>
    <d v="2023-11-22T10:56:11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62"/>
    <d v="2023-11-22T10:56:11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63"/>
    <d v="2023-11-22T10:56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64"/>
    <d v="2023-11-22T10:56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42"/>
    <d v="2023-11-22T10:56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36"/>
    <d v="2023-11-22T10:5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02"/>
    <d v="2023-11-22T10:56:11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71"/>
    <d v="2023-11-22T10:56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03"/>
    <d v="2023-11-22T10:5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04"/>
    <d v="2023-11-22T10:5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72"/>
    <d v="2023-11-22T10:56:1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73"/>
    <d v="2023-11-22T10:56:1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38"/>
    <d v="2023-11-22T10:56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39"/>
    <d v="2023-11-22T10:5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75"/>
    <d v="2023-11-22T10:5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3"/>
    <d v="2023-11-22T10:56:11"/>
    <n v="72"/>
    <m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5"/>
    <d v="2023-11-22T10:5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6"/>
    <d v="2023-11-22T10:56:11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9"/>
    <d v="2023-11-22T10:56:11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50"/>
    <d v="2023-11-22T10:56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0"/>
    <d v="2023-11-22T10:56:11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3"/>
    <d v="2023-11-22T10:56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43"/>
    <d v="2023-11-22T10:56:11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44"/>
    <d v="2023-11-22T10:56:11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0"/>
    <d v="2023-11-22T10:56:1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"/>
    <d v="2023-11-22T10:56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2"/>
    <d v="2023-11-22T10:56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3"/>
    <d v="2023-11-22T10:56:1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6"/>
    <d v="2023-11-22T10:56:11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7"/>
    <d v="2023-11-22T10:56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8"/>
    <d v="2023-11-22T10:56:11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9"/>
    <d v="2023-11-22T10:56:11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0"/>
    <d v="2023-11-22T10:56:11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0"/>
    <x v="2"/>
    <x v="130"/>
    <x v="12"/>
    <d v="2023-11-22T10:56:11"/>
    <n v="45"/>
    <n v="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3"/>
    <d v="2023-11-22T10:58:17"/>
    <n v="226"/>
    <m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26"/>
    <d v="2023-11-22T10:58:17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4"/>
    <d v="2023-11-22T10:5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6"/>
    <d v="2023-11-22T10:58:17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7"/>
    <d v="2023-11-22T10:5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8"/>
    <d v="2023-11-22T10:58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9"/>
    <d v="2023-11-22T10:58:17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20"/>
    <d v="2023-11-22T10:58:17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9"/>
    <d v="2023-11-22T10:58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0"/>
    <d v="2023-11-22T10:58:13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0"/>
    <d v="2023-11-22T10:58:13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1"/>
    <d v="2023-11-22T10:58:13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4"/>
    <d v="2023-11-22T10:58:13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2"/>
    <d v="2023-11-22T10:58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4"/>
    <d v="2023-11-22T10:58:1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88"/>
    <d v="2023-11-22T10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21"/>
    <d v="2023-11-22T10:58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217"/>
    <d v="2023-11-22T10:58:1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6"/>
    <d v="2023-11-22T10:58:17"/>
    <n v="298"/>
    <n v="0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25"/>
    <d v="2023-11-22T10:58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8"/>
    <d v="2023-11-22T10:58:17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9"/>
    <d v="2023-11-22T10:58:17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47"/>
    <d v="2023-11-22T10:58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0"/>
    <d v="2023-11-22T10:58:17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60"/>
    <d v="2023-11-22T10:58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1"/>
    <d v="2023-11-22T10:58:17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2"/>
    <d v="2023-11-22T10:58:17"/>
    <n v="58"/>
    <n v="7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29"/>
    <d v="2023-11-22T10:58: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4"/>
    <d v="2023-11-22T10:58:22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5"/>
    <d v="2023-11-22T10:58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50"/>
    <d v="2023-11-22T10:58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6"/>
    <d v="2023-11-22T10:58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7"/>
    <d v="2023-11-22T10:5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54"/>
    <d v="2023-11-22T10:5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259"/>
    <d v="2023-11-22T10:58:22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55"/>
    <d v="2023-11-22T10:58:2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58"/>
    <d v="2023-11-22T10:58:22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59"/>
    <d v="2023-11-22T10:5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260"/>
    <d v="2023-11-22T10:58:22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95"/>
    <d v="2023-11-22T10:58:2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60"/>
    <d v="2023-11-22T10:58:2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61"/>
    <d v="2023-11-22T10:58:22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62"/>
    <d v="2023-11-22T10:58:2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63"/>
    <d v="2023-11-22T10:5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64"/>
    <d v="2023-11-22T10:5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68"/>
    <d v="2023-11-22T10:5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02"/>
    <d v="2023-11-22T10:58:2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71"/>
    <d v="2023-11-22T10:58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03"/>
    <d v="2023-11-22T10:58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72"/>
    <d v="2023-11-22T10:5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39"/>
    <d v="2023-11-22T10:5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06"/>
    <d v="2023-11-22T10:5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3"/>
    <d v="2023-11-22T10:58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78"/>
    <d v="2023-11-22T10:58:22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6"/>
    <d v="2023-11-22T10:58:2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8"/>
    <d v="2023-11-22T10:58:2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9"/>
    <d v="2023-11-22T10:58:2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20"/>
    <d v="2023-11-22T10:58:2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43"/>
    <d v="2023-11-22T10:58:2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44"/>
    <d v="2023-11-22T10:58:22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0"/>
    <d v="2023-11-22T10:5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3"/>
    <d v="2023-11-22T10:58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6"/>
    <d v="2023-11-22T10:58:2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8"/>
    <d v="2023-11-22T10:58:2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9"/>
    <d v="2023-11-22T10:58:22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47"/>
    <d v="2023-11-22T10:58:2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0"/>
    <d v="2023-11-22T10:58:2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8"/>
    <x v="10"/>
    <x v="48"/>
    <x v="12"/>
    <d v="2023-11-22T10:58:22"/>
    <n v="27"/>
    <n v="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40"/>
    <d v="2023-11-22T10:59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07"/>
    <d v="2023-11-22T10:59:22"/>
    <n v="149"/>
    <n v="83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2"/>
    <d v="2023-11-22T10:59:2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63"/>
    <d v="2023-11-22T10:59:2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5"/>
    <d v="2023-11-22T10:59:22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6"/>
    <d v="2023-11-22T10:59:22"/>
    <n v="281"/>
    <n v="2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25"/>
    <d v="2023-11-22T10:59:22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84"/>
    <d v="2023-11-22T10:59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86"/>
    <d v="2023-11-22T10:59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9"/>
    <d v="2023-11-22T10:59:22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47"/>
    <d v="2023-11-22T10:59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0"/>
    <d v="2023-11-22T10:59:2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5"/>
    <d v="2023-11-22T10:58:13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0"/>
    <d v="2023-11-22T10:58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6"/>
    <d v="2023-11-22T10:58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23"/>
    <d v="2023-11-22T10:5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43"/>
    <d v="2023-11-22T10:58:17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44"/>
    <d v="2023-11-22T10:58:17"/>
    <n v="690"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0"/>
    <d v="2023-11-22T10:58:1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3"/>
    <d v="2023-11-22T10:58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49"/>
    <x v="5"/>
    <x v="49"/>
    <x v="148"/>
    <d v="2023-11-22T10:59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3"/>
    <d v="2023-11-22T10:59:25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26"/>
    <d v="2023-11-22T10:59:2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4"/>
    <d v="2023-11-22T10:59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230"/>
    <d v="2023-11-22T10:59:25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6"/>
    <d v="2023-11-22T10:59:25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8"/>
    <d v="2023-11-22T10:59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9"/>
    <d v="2023-11-22T10:59:2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82"/>
    <d v="2023-11-22T10:59:2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20"/>
    <d v="2023-11-22T10:59:25"/>
    <n v="933"/>
    <n v="933"/>
    <m/>
    <m/>
    <n v="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21"/>
    <d v="2023-11-22T10:59:25"/>
    <n v="176"/>
    <n v="176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83"/>
    <d v="2023-11-22T10:59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23"/>
    <d v="2023-11-22T10:59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6"/>
    <d v="2023-11-22T10:59:25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25"/>
    <d v="2023-11-22T10:59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232"/>
    <d v="2023-11-22T10:59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9"/>
    <d v="2023-11-22T10:59:2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47"/>
    <d v="2023-11-22T10:59:2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0"/>
    <d v="2023-11-22T10:59:25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0"/>
    <x v="0"/>
    <x v="70"/>
    <x v="129"/>
    <d v="2023-11-22T10:59:2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13"/>
    <d v="2023-11-22T11:00:0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79"/>
    <d v="2023-11-22T11:00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16"/>
    <d v="2023-11-22T11:00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20"/>
    <d v="2023-11-22T11:00:04"/>
    <n v="148"/>
    <n v="148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21"/>
    <d v="2023-11-22T11:00:04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83"/>
    <d v="2023-11-22T11:00:0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5"/>
    <d v="2023-11-22T11:00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6"/>
    <d v="2023-11-22T11:00:0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0"/>
    <x v="3"/>
    <x v="50"/>
    <x v="9"/>
    <d v="2023-11-22T11:00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3"/>
    <d v="2023-11-22T11:00:31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78"/>
    <d v="2023-11-22T11:00:31"/>
    <n v="212"/>
    <n v="212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79"/>
    <d v="2023-11-22T11:00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228"/>
    <d v="2023-11-22T11:00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80"/>
    <d v="2023-11-22T11:00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27"/>
    <d v="2023-11-22T11:00:3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6"/>
    <d v="2023-11-22T11:00:31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7"/>
    <d v="2023-11-22T11:00:31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9"/>
    <d v="2023-11-22T11:00:3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54"/>
    <d v="2023-11-22T11:00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82"/>
    <d v="2023-11-22T11:00:3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1"/>
    <d v="2023-11-22T10:58:13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7"/>
    <d v="2023-11-22T10:58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8"/>
    <d v="2023-11-22T10:58:13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2"/>
    <d v="2023-11-22T10:58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3"/>
    <d v="2023-11-22T10:58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4"/>
    <d v="2023-11-22T10:58:13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1"/>
    <d v="2023-11-22T10:58:13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2"/>
    <d v="2023-11-22T10:58:13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2"/>
    <d v="2023-11-22T10:5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3"/>
    <d v="2023-11-22T10:5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4"/>
    <d v="2023-11-22T10:58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5"/>
    <d v="2023-11-22T10:58:13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6"/>
    <d v="2023-11-22T10:58:13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37"/>
    <d v="2023-11-22T10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4"/>
    <d v="2023-11-22T10:58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7"/>
    <d v="2023-11-22T10:58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5"/>
    <d v="2023-11-22T10:5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8"/>
    <d v="2023-11-22T10:58:13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59"/>
    <d v="2023-11-22T10:58:1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5"/>
    <d v="2023-11-22T10:58:13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8"/>
    <d v="2023-11-22T10:58:1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60"/>
    <d v="2023-11-22T10:58:13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7"/>
    <d v="2023-11-22T10:58:1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8"/>
    <d v="2023-11-22T10:58:13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61"/>
    <d v="2023-11-22T10:58:13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62"/>
    <d v="2023-11-22T10:58:13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63"/>
    <d v="2023-11-22T10:58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64"/>
    <d v="2023-11-22T10:58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42"/>
    <d v="2023-11-22T10:58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6"/>
    <d v="2023-11-22T10:58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02"/>
    <d v="2023-11-22T10:58:13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71"/>
    <d v="2023-11-22T10:58:13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03"/>
    <d v="2023-11-22T10:58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04"/>
    <d v="2023-11-22T10:58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36"/>
    <d v="2023-11-22T10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72"/>
    <d v="2023-11-22T10:58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73"/>
    <d v="2023-11-22T10:58:1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38"/>
    <d v="2023-11-22T10:58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39"/>
    <d v="2023-11-22T10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75"/>
    <d v="2023-11-22T10:58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06"/>
    <d v="2023-11-22T10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07"/>
    <d v="2023-11-22T10:58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08"/>
    <d v="2023-11-22T10:58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42"/>
    <d v="2023-11-22T10:58:1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22"/>
    <d v="2023-11-22T10:58:13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3"/>
    <d v="2023-11-22T10:58:13"/>
    <n v="169"/>
    <n v="0"/>
    <n v="169"/>
    <n v="0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26"/>
    <d v="2023-11-22T10:58:13"/>
    <n v="162"/>
    <n v="0"/>
    <n v="162"/>
    <n v="0"/>
    <n v="1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5"/>
    <d v="2023-11-22T10:58:13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18"/>
    <d v="2023-11-22T10:58:13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05"/>
    <d v="2023-11-22T10:58:13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08"/>
    <d v="2023-11-22T10:58:13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11"/>
    <d v="2023-11-22T10:58:13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12"/>
    <d v="2023-11-22T10:58:13"/>
    <n v="6"/>
    <n v="0"/>
    <n v="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6"/>
    <d v="2023-11-22T10:58:13"/>
    <n v="122"/>
    <n v="0"/>
    <n v="122"/>
    <n v="0"/>
    <n v="1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9"/>
    <d v="2023-11-22T10:58:13"/>
    <n v="125"/>
    <n v="0"/>
    <n v="125"/>
    <n v="0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0"/>
    <d v="2023-11-22T10:58:13"/>
    <n v="334"/>
    <n v="0"/>
    <n v="334"/>
    <n v="0"/>
    <n v="3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2"/>
    <d v="2023-11-22T10:58:13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3"/>
    <d v="2023-11-22T10:58:1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43"/>
    <d v="2023-11-22T10:58:13"/>
    <n v="85"/>
    <n v="0"/>
    <n v="85"/>
    <n v="0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44"/>
    <d v="2023-11-22T10:58:13"/>
    <n v="647"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0"/>
    <d v="2023-11-22T10:58:1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46"/>
    <d v="2023-11-22T10:58:13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"/>
    <d v="2023-11-22T10:58:13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2"/>
    <d v="2023-11-22T10:58:13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3"/>
    <d v="2023-11-22T10:58:1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19"/>
    <d v="2023-11-22T10:58:1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84"/>
    <d v="2023-11-22T10:58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6"/>
    <d v="2023-11-22T10:58:13"/>
    <n v="331"/>
    <n v="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7"/>
    <d v="2023-11-22T10:58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84"/>
    <d v="2023-11-22T10:58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85"/>
    <d v="2023-11-22T10:58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8"/>
    <d v="2023-11-22T10:58:13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9"/>
    <d v="2023-11-22T10:58:13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0"/>
    <d v="2023-11-22T10:58:13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1"/>
    <d v="2023-11-22T10:58:13"/>
    <n v="3"/>
    <n v="0"/>
    <n v="3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2"/>
    <x v="2"/>
    <x v="132"/>
    <x v="12"/>
    <d v="2023-11-22T10:58:13"/>
    <n v="44"/>
    <n v="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19"/>
    <d v="2023-11-22T10:58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215"/>
    <d v="2023-11-22T10:58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120"/>
    <d v="2023-11-22T10:58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69"/>
    <x v="0"/>
    <x v="69"/>
    <x v="216"/>
    <d v="2023-11-22T10:58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20"/>
    <d v="2023-11-22T11:00:31"/>
    <n v="416"/>
    <n v="416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21"/>
    <d v="2023-11-22T11:00:31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83"/>
    <d v="2023-11-22T11:00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3"/>
    <d v="2023-11-22T11:00:31"/>
    <n v="189"/>
    <n v="189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5"/>
    <d v="2023-11-22T11:00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6"/>
    <d v="2023-11-22T11:00:31"/>
    <n v="234"/>
    <n v="2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232"/>
    <d v="2023-11-22T11:00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84"/>
    <d v="2023-11-22T11:00:3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86"/>
    <d v="2023-11-22T11:00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9"/>
    <d v="2023-11-22T11:00:31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0"/>
    <d v="2023-11-22T11:00:3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3"/>
    <x v="6"/>
    <x v="133"/>
    <x v="160"/>
    <d v="2023-11-22T11:00:31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13"/>
    <d v="2023-11-22T11:01:4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126"/>
    <d v="2023-11-22T11:01:4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78"/>
    <d v="2023-11-22T11:01:46"/>
    <n v="446"/>
    <n v="446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79"/>
    <d v="2023-11-22T11:01:4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16"/>
    <d v="2023-11-22T11:01:4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18"/>
    <d v="2023-11-22T11:01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181"/>
    <d v="2023-11-22T11:01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182"/>
    <d v="2023-11-22T11:01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20"/>
    <d v="2023-11-22T11:01:46"/>
    <n v="251"/>
    <n v="251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21"/>
    <d v="2023-11-22T11:01:46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3"/>
    <d v="2023-11-22T11:01:4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5"/>
    <d v="2023-11-22T11:01:4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6"/>
    <d v="2023-11-22T11:01:46"/>
    <n v="455"/>
    <n v="4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9"/>
    <d v="2023-11-22T11:01:4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1"/>
    <x v="0"/>
    <x v="71"/>
    <x v="47"/>
    <d v="2023-11-22T11:01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16"/>
    <d v="2023-11-22T11:01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19"/>
    <d v="2023-11-22T11:01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154"/>
    <d v="2023-11-22T11:01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20"/>
    <d v="2023-11-22T11:01:50"/>
    <n v="140"/>
    <n v="14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21"/>
    <d v="2023-11-22T11:01:50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83"/>
    <d v="2023-11-22T11:01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23"/>
    <d v="2023-11-22T11:01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9"/>
    <d v="2023-11-22T11:01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10"/>
    <d v="2023-11-22T11:01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72"/>
    <x v="0"/>
    <x v="72"/>
    <x v="128"/>
    <d v="2023-11-22T11:01:5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3"/>
    <d v="2023-11-22T11:04:27"/>
    <n v="78"/>
    <n v="78"/>
    <n v="0"/>
    <n v="0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26"/>
    <d v="2023-11-22T11:04:27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79"/>
    <d v="2023-11-22T11:04:27"/>
    <n v="71"/>
    <n v="71"/>
    <n v="0"/>
    <n v="7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77"/>
    <d v="2023-11-22T11:06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16"/>
    <d v="2023-11-22T11:06:34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147"/>
    <d v="2023-11-22T11:06:3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19"/>
    <d v="2023-11-22T11:06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181"/>
    <d v="2023-11-22T11:06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182"/>
    <d v="2023-11-22T11:06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82"/>
    <d v="2023-11-22T11:06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20"/>
    <d v="2023-11-22T11:06:34"/>
    <n v="681"/>
    <n v="681"/>
    <m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154"/>
    <d v="2023-11-22T11:06:38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151"/>
    <d v="2023-11-22T11:06:38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20"/>
    <d v="2023-11-22T11:06:38"/>
    <n v="455"/>
    <n v="209"/>
    <n v="246"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21"/>
    <d v="2023-11-22T11:06:38"/>
    <n v="110"/>
    <n v="67"/>
    <n v="43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83"/>
    <d v="2023-11-22T11:06:38"/>
    <n v="9"/>
    <n v="3"/>
    <n v="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5"/>
    <d v="2023-11-22T11:06:3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6"/>
    <d v="2023-11-22T11:06:38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9"/>
    <d v="2023-11-22T11:06:38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3"/>
    <d v="2023-11-22T11:04:22"/>
    <n v="61"/>
    <n v="61"/>
    <m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4"/>
    <d v="2023-11-22T11:04:27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27"/>
    <d v="2023-11-22T11:04:27"/>
    <n v="19"/>
    <n v="19"/>
    <n v="0"/>
    <n v="1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6"/>
    <d v="2023-11-22T11:04:27"/>
    <n v="63"/>
    <n v="63"/>
    <m/>
    <m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8"/>
    <d v="2023-11-22T11:04:27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47"/>
    <d v="2023-11-22T11:04:27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9"/>
    <d v="2023-11-22T11:04:27"/>
    <n v="3"/>
    <n v="3"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54"/>
    <d v="2023-11-22T11:04:27"/>
    <n v="7"/>
    <n v="7"/>
    <m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9"/>
    <d v="2023-11-22T12:56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30"/>
    <d v="2023-11-22T12:56:42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30"/>
    <d v="2023-11-22T12:56:42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31"/>
    <d v="2023-11-22T12:56:4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4"/>
    <d v="2023-11-22T12:56:42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6"/>
    <d v="2023-11-22T12:56:42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34"/>
    <d v="2023-11-22T12:56:4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35"/>
    <d v="2023-11-22T12:56:42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37"/>
    <d v="2023-11-22T12:56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38"/>
    <d v="2023-11-22T12:56:42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52"/>
    <d v="2023-11-22T12:56:4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54"/>
    <d v="2023-11-22T12:56:42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31"/>
    <d v="2023-11-22T12:56:42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92"/>
    <d v="2023-11-22T12:56:42"/>
    <n v="0"/>
    <m/>
    <m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55"/>
    <d v="2023-11-22T12:56:42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94"/>
    <d v="2023-11-22T12:56:4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13"/>
    <d v="2023-11-22T11:04:05"/>
    <n v="55"/>
    <m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78"/>
    <d v="2023-11-22T11:04:05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79"/>
    <d v="2023-11-22T11:04:22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80"/>
    <d v="2023-11-22T11:04:2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27"/>
    <d v="2023-11-22T11:04:22"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6"/>
    <d v="2023-11-22T11:04:22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8"/>
    <d v="2023-11-22T11:04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9"/>
    <d v="2023-11-22T11:04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16"/>
    <d v="2023-11-22T11:04:05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18"/>
    <d v="2023-11-22T11:04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19"/>
    <d v="2023-11-22T11:04:0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82"/>
    <d v="2023-11-22T11:04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20"/>
    <d v="2023-11-22T11:04:05"/>
    <n v="992"/>
    <n v="992"/>
    <m/>
    <m/>
    <n v="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21"/>
    <d v="2023-11-22T11:04:05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3"/>
    <d v="2023-11-22T11:04:05"/>
    <n v="300"/>
    <n v="30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6"/>
    <d v="2023-11-22T11:04:05"/>
    <n v="82"/>
    <n v="2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9"/>
    <d v="2023-11-22T11:04:05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47"/>
    <d v="2023-11-22T11:04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7"/>
    <x v="2"/>
    <x v="157"/>
    <x v="10"/>
    <d v="2023-11-22T11:04:0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54"/>
    <d v="2023-11-22T11:04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51"/>
    <d v="2023-11-22T11:04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82"/>
    <d v="2023-11-22T11:04:22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20"/>
    <d v="2023-11-22T11:04:22"/>
    <n v="1430"/>
    <n v="1430"/>
    <m/>
    <m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21"/>
    <d v="2023-11-22T11:04:22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58"/>
    <d v="2023-11-22T12:56:42"/>
    <n v="0"/>
    <m/>
    <m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59"/>
    <d v="2023-11-22T12:56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95"/>
    <d v="2023-11-22T12:56:4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7"/>
    <d v="2023-11-22T12:56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98"/>
    <d v="2023-11-22T12:56:42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61"/>
    <d v="2023-11-22T12:56:42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62"/>
    <d v="2023-11-22T12:56:4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64"/>
    <d v="2023-11-22T12:56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83"/>
    <d v="2023-11-22T11:04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23"/>
    <d v="2023-11-22T11:04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3"/>
    <d v="2023-11-22T11:04:22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5"/>
    <d v="2023-11-22T11:04:22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6"/>
    <d v="2023-11-22T11:04:22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84"/>
    <d v="2023-11-22T11:04:22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86"/>
    <d v="2023-11-22T11:04:22"/>
    <n v="17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9"/>
    <d v="2023-11-22T11:04:22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47"/>
    <d v="2023-11-22T11:04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0"/>
    <d v="2023-11-22T11:04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34"/>
    <x v="2"/>
    <x v="134"/>
    <x v="128"/>
    <d v="2023-11-22T11:04:22"/>
    <n v="1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82"/>
    <d v="2023-11-22T11:04:27"/>
    <n v="9"/>
    <n v="9"/>
    <m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20"/>
    <d v="2023-11-22T11:04:27"/>
    <n v="935"/>
    <n v="935"/>
    <m/>
    <m/>
    <n v="9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21"/>
    <d v="2023-11-22T11:04:27"/>
    <n v="489"/>
    <n v="489"/>
    <m/>
    <m/>
    <n v="4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83"/>
    <d v="2023-11-22T11:04:27"/>
    <n v="3"/>
    <n v="3"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23"/>
    <d v="2023-11-22T11:04:27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3"/>
    <d v="2023-11-22T11:04:27"/>
    <n v="223"/>
    <n v="223"/>
    <n v="0"/>
    <n v="0"/>
    <n v="2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5"/>
    <d v="2023-11-22T11:04:2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6"/>
    <d v="2023-11-22T11:04:27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25"/>
    <d v="2023-11-22T11:04:2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84"/>
    <d v="2023-11-22T11:04:27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86"/>
    <d v="2023-11-22T11:04:27"/>
    <n v="19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9"/>
    <d v="2023-11-22T11:04:27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47"/>
    <d v="2023-11-22T11:04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0"/>
    <d v="2023-11-22T11:04:2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48"/>
    <d v="2023-11-22T11:04:2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6"/>
    <x v="2"/>
    <x v="156"/>
    <x v="128"/>
    <d v="2023-11-22T11:04:27"/>
    <n v="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21"/>
    <d v="2023-11-22T11:06:34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83"/>
    <d v="2023-11-22T11:06:3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9"/>
    <d v="2023-11-22T11:06:34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10"/>
    <d v="2023-11-22T11:06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58"/>
    <x v="2"/>
    <x v="158"/>
    <x v="148"/>
    <d v="2023-11-22T11:06:3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3"/>
    <d v="2023-11-22T11:06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26"/>
    <d v="2023-11-22T11:06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6"/>
    <d v="2023-11-22T11:06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9"/>
    <d v="2023-11-22T11:06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20"/>
    <d v="2023-11-22T11:06:31"/>
    <n v="449"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21"/>
    <d v="2023-11-22T11:06:3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84"/>
    <d v="2023-11-22T11:06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6"/>
    <d v="2023-11-22T11:06:3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9"/>
    <d v="2023-11-22T11:06:3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0"/>
    <d v="2023-11-22T11:06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28"/>
    <d v="2023-11-22T11:06:31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160"/>
    <x v="7"/>
    <x v="160"/>
    <x v="129"/>
    <d v="2023-11-22T11:06:3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13"/>
    <d v="2023-11-22T11:06:38"/>
    <n v="25"/>
    <n v="13"/>
    <n v="12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78"/>
    <d v="2023-11-22T11:06:38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79"/>
    <d v="2023-11-22T11:06:38"/>
    <n v="7"/>
    <n v="1"/>
    <n v="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x v="51"/>
    <x v="5"/>
    <x v="51"/>
    <x v="16"/>
    <d v="2023-11-22T11:06:38"/>
    <n v="21"/>
    <n v="13"/>
    <n v="8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41"/>
    <d v="2023-11-22T12:56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66"/>
    <d v="2023-11-22T12:56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36"/>
    <d v="2023-11-22T12:56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02"/>
    <d v="2023-11-22T12:56:4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71"/>
    <d v="2023-11-22T12:56:42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03"/>
    <d v="2023-11-22T12:56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04"/>
    <d v="2023-11-22T12:5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72"/>
    <d v="2023-11-22T12:5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73"/>
    <d v="2023-11-22T12:56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74"/>
    <d v="2023-11-22T12:5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75"/>
    <d v="2023-11-22T12:56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77"/>
    <d v="2023-11-22T12:56:42"/>
    <n v="13"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09"/>
    <d v="2023-11-22T12:56:42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10"/>
    <d v="2023-11-22T12:56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3"/>
    <d v="2023-11-22T12:56:42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5"/>
    <d v="2023-11-22T12:56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10"/>
    <d v="2023-11-22T12:56:42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05"/>
    <d v="2023-11-22T12:56:42"/>
    <n v="8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06"/>
    <d v="2023-11-22T12:56:42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07"/>
    <d v="2023-11-22T12:56:42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6"/>
    <d v="2023-11-22T12:56:42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9"/>
    <d v="2023-11-22T12:56:42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50"/>
    <d v="2023-11-22T12:56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20"/>
    <d v="2023-11-22T12:56:42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43"/>
    <d v="2023-11-22T12:56:42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44"/>
    <d v="2023-11-22T12:56:42"/>
    <n v="3352"/>
    <m/>
    <n v="3352"/>
    <n v="3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0"/>
    <d v="2023-11-22T12:56:4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3"/>
    <d v="2023-11-22T12:56:42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17"/>
    <d v="2023-11-22T12:56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18"/>
    <d v="2023-11-22T12:5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19"/>
    <d v="2023-11-22T12:56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20"/>
    <d v="2023-11-22T12:5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22"/>
    <d v="2023-11-22T12:56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23"/>
    <d v="2023-11-22T12:5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24"/>
    <d v="2023-11-22T12:56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6"/>
    <d v="2023-11-22T12:56:42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7"/>
    <d v="2023-11-22T12:56:4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84"/>
    <d v="2023-11-22T12:56:4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85"/>
    <d v="2023-11-22T12:56:4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8"/>
    <d v="2023-11-22T12:56:42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9"/>
    <d v="2023-11-22T12:56:42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0"/>
    <d v="2023-11-22T12:56:42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2"/>
    <d v="2023-11-22T12:56:42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6"/>
    <x v="4"/>
    <x v="76"/>
    <x v="129"/>
    <d v="2023-11-22T12:56:42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30"/>
    <d v="2023-11-22T12:57:04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30"/>
    <d v="2023-11-22T12:57:04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31"/>
    <d v="2023-11-22T12:57:04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4"/>
    <d v="2023-11-22T12:57:0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32"/>
    <d v="2023-11-22T12:5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21"/>
    <d v="2023-11-22T12:57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6"/>
    <d v="2023-11-22T12:57:04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35"/>
    <d v="2023-11-22T12:57:04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0"/>
    <d v="2023-11-22T12:57:04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1"/>
    <d v="2023-11-22T12:5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37"/>
    <d v="2023-11-22T12:57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38"/>
    <d v="2023-11-22T12:57:0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52"/>
    <d v="2023-11-22T12:5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54"/>
    <d v="2023-11-22T12:57:0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31"/>
    <d v="2023-11-22T12:57:04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2"/>
    <d v="2023-11-22T12:57:0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55"/>
    <d v="2023-11-22T12:57:04"/>
    <n v="0"/>
    <m/>
    <m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37"/>
    <d v="2023-11-22T12:5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4"/>
    <d v="2023-11-22T12:57:0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58"/>
    <d v="2023-11-22T12:57:04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59"/>
    <d v="2023-11-22T12:57:0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5"/>
    <d v="2023-11-22T12:5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7"/>
    <d v="2023-11-22T12:57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7"/>
    <d v="2023-11-22T12:57:0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8"/>
    <d v="2023-11-22T12:57:04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61"/>
    <d v="2023-11-22T12:57:04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62"/>
    <d v="2023-11-22T12:57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56"/>
    <d v="2023-11-22T12:57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67"/>
    <d v="2023-11-22T12:5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02"/>
    <d v="2023-11-22T12:57:0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71"/>
    <d v="2023-11-22T12:57:0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03"/>
    <d v="2023-11-22T12:5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04"/>
    <d v="2023-11-22T12:5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72"/>
    <d v="2023-11-22T12:57:0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73"/>
    <d v="2023-11-22T12:5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39"/>
    <d v="2023-11-22T12:57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75"/>
    <d v="2023-11-22T12:57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10"/>
    <d v="2023-11-22T12:57:04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3"/>
    <d v="2023-11-22T12:57:04"/>
    <n v="162"/>
    <n v="0"/>
    <n v="162"/>
    <n v="0"/>
    <n v="1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26"/>
    <d v="2023-11-22T12:57:04"/>
    <n v="162"/>
    <n v="0"/>
    <n v="162"/>
    <n v="0"/>
    <n v="1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78"/>
    <d v="2023-11-22T12:57:04"/>
    <n v="35"/>
    <n v="0"/>
    <n v="35"/>
    <n v="0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5"/>
    <d v="2023-11-22T12:57:04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40"/>
    <d v="2023-11-22T12:57:04"/>
    <n v="31"/>
    <n v="0"/>
    <n v="3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6"/>
    <d v="2023-11-22T12:57:04"/>
    <n v="354"/>
    <m/>
    <n v="354"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8"/>
    <d v="2023-11-22T12:57:0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9"/>
    <d v="2023-11-22T12:57:04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50"/>
    <d v="2023-11-22T12:57:04"/>
    <n v="20"/>
    <m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0"/>
    <d v="2023-11-22T12:57:04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3"/>
    <d v="2023-11-22T12:57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43"/>
    <d v="2023-11-22T12:57:04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"/>
    <d v="2023-11-22T12:57:04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2"/>
    <d v="2023-11-22T12:57:04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3"/>
    <d v="2023-11-22T12:57:04"/>
    <n v="93"/>
    <n v="0"/>
    <n v="93"/>
    <n v="0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24"/>
    <d v="2023-11-22T12:57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6"/>
    <d v="2023-11-22T12:57:04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7"/>
    <d v="2023-11-22T12:57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84"/>
    <d v="2023-11-22T12:57:0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85"/>
    <d v="2023-11-22T12:57:04"/>
    <n v="31"/>
    <n v="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8"/>
    <d v="2023-11-22T12:57:04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9"/>
    <d v="2023-11-22T12:57:04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47"/>
    <d v="2023-11-22T12:57:0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0"/>
    <d v="2023-11-22T12:57:04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7"/>
    <x v="4"/>
    <x v="77"/>
    <x v="12"/>
    <d v="2023-11-22T12:57:04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30"/>
    <d v="2023-11-22T12:58:0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31"/>
    <d v="2023-11-22T12:58:05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32"/>
    <d v="2023-11-22T12:5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34"/>
    <d v="2023-11-22T12:58:0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35"/>
    <d v="2023-11-22T12:58:05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38"/>
    <d v="2023-11-22T12:58:0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92"/>
    <d v="2023-11-22T12:58:0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54"/>
    <d v="2023-11-22T12:58:05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92"/>
    <d v="2023-11-22T12:58:0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55"/>
    <d v="2023-11-22T12:58:05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56"/>
    <d v="2023-11-22T12:58:05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94"/>
    <d v="2023-11-22T12:58:0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58"/>
    <d v="2023-11-22T12:58:05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59"/>
    <d v="2023-11-22T12:58:0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97"/>
    <d v="2023-11-22T12:58:0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98"/>
    <d v="2023-11-22T12:58:05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61"/>
    <d v="2023-11-22T12:58:05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64"/>
    <d v="2023-11-22T12:58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36"/>
    <d v="2023-11-22T12:58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02"/>
    <d v="2023-11-22T12:58:0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71"/>
    <d v="2023-11-22T12:58:0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03"/>
    <d v="2023-11-22T12:5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04"/>
    <d v="2023-11-22T12:5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3"/>
    <d v="2023-11-22T12:58:05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5"/>
    <d v="2023-11-22T12:58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211"/>
    <d v="2023-11-22T12:58:0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212"/>
    <d v="2023-11-22T12:58:0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207"/>
    <d v="2023-11-22T12:58:0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6"/>
    <d v="2023-11-22T12:58:05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7"/>
    <d v="2023-11-22T12:58:0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8"/>
    <d v="2023-11-22T12:58:05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9"/>
    <d v="2023-11-22T12:58:05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20"/>
    <d v="2023-11-22T12:58:05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43"/>
    <d v="2023-11-22T12:58:0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44"/>
    <d v="2023-11-22T12:58:05"/>
    <n v="928"/>
    <m/>
    <n v="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0"/>
    <d v="2023-11-22T12:58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"/>
    <d v="2023-11-22T12:58:0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18"/>
    <d v="2023-11-22T12:5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19"/>
    <d v="2023-11-22T12:58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6"/>
    <d v="2023-11-22T12:58:05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7"/>
    <d v="2023-11-22T12:58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84"/>
    <d v="2023-11-22T12:58:0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85"/>
    <d v="2023-11-22T12:58:05"/>
    <n v="27"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8"/>
    <d v="2023-11-22T12:58:0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9"/>
    <d v="2023-11-22T12:58:05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47"/>
    <d v="2023-11-22T12:58:0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0"/>
    <d v="2023-11-22T12:58:05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60"/>
    <d v="2023-11-22T12:58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2"/>
    <d v="2023-11-22T12:58:05"/>
    <n v="48"/>
    <n v="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8"/>
    <x v="4"/>
    <x v="78"/>
    <x v="129"/>
    <d v="2023-11-22T12:58:0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9"/>
    <d v="2023-11-22T12:5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30"/>
    <d v="2023-11-22T12:58:24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0"/>
    <d v="2023-11-22T12:58:2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1"/>
    <d v="2023-11-22T12:58:24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4"/>
    <d v="2023-11-22T12:58:24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2"/>
    <d v="2023-11-22T12:5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4"/>
    <d v="2023-11-22T12:58:24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88"/>
    <d v="2023-11-22T12:5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5"/>
    <d v="2023-11-22T12:58:24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6"/>
    <d v="2023-11-22T12:58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7"/>
    <d v="2023-11-22T12:58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8"/>
    <d v="2023-11-22T12:58:24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2"/>
    <d v="2023-11-22T12:58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3"/>
    <d v="2023-11-22T12:5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4"/>
    <d v="2023-11-22T12:58:2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31"/>
    <d v="2023-11-22T12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92"/>
    <d v="2023-11-22T12:58:24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32"/>
    <d v="2023-11-22T12:5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5"/>
    <d v="2023-11-22T12:58:24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6"/>
    <d v="2023-11-22T12:58:24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37"/>
    <d v="2023-11-22T12:5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94"/>
    <d v="2023-11-22T12:58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35"/>
    <d v="2023-11-22T12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8"/>
    <d v="2023-11-22T12:58:24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9"/>
    <d v="2023-11-22T12:58:2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95"/>
    <d v="2023-11-22T12:58:24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8"/>
    <d v="2023-11-22T12:5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97"/>
    <d v="2023-11-22T12:58:24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98"/>
    <d v="2023-11-22T12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61"/>
    <d v="2023-11-22T12:58:24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62"/>
    <d v="2023-11-22T12:58:24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63"/>
    <d v="2023-11-22T12:58:2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64"/>
    <d v="2023-11-22T12:5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42"/>
    <d v="2023-11-22T12:5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36"/>
    <d v="2023-11-22T12:5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01"/>
    <d v="2023-11-22T12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02"/>
    <d v="2023-11-22T12:58:24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71"/>
    <d v="2023-11-22T12:58:24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03"/>
    <d v="2023-11-22T12:5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04"/>
    <d v="2023-11-22T12:5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36"/>
    <d v="2023-11-22T12:5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72"/>
    <d v="2023-11-22T12:5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73"/>
    <d v="2023-11-22T12:58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38"/>
    <d v="2023-11-22T12:5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75"/>
    <d v="2023-11-22T12:5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06"/>
    <d v="2023-11-22T12:5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3"/>
    <d v="2023-11-22T12:58:24"/>
    <n v="272"/>
    <m/>
    <n v="272"/>
    <m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26"/>
    <d v="2023-11-22T12:58:2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04"/>
    <d v="2023-11-22T12:58:2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79"/>
    <d v="2023-11-22T12:58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4"/>
    <d v="2023-11-22T12:5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80"/>
    <d v="2023-11-22T12:58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5"/>
    <d v="2023-11-22T12:58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05"/>
    <d v="2023-11-22T12:5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41"/>
    <d v="2023-11-22T12:5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11"/>
    <d v="2023-11-22T12:58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12"/>
    <d v="2023-11-22T12:5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07"/>
    <d v="2023-11-22T12:58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6"/>
    <d v="2023-11-22T12:58:24"/>
    <n v="667"/>
    <m/>
    <n v="667"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9"/>
    <d v="2023-11-22T12:58:24"/>
    <n v="1082"/>
    <m/>
    <n v="1082"/>
    <m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51"/>
    <d v="2023-11-22T12:5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50"/>
    <d v="2023-11-22T12:58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81"/>
    <d v="2023-11-22T12:5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82"/>
    <d v="2023-11-22T12:5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0"/>
    <d v="2023-11-22T12:58:24"/>
    <n v="362"/>
    <m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1"/>
    <d v="2023-11-22T12:58:24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3"/>
    <d v="2023-11-22T12:58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43"/>
    <d v="2023-11-22T12:58:2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44"/>
    <d v="2023-11-22T12:58:24"/>
    <n v="532"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0"/>
    <d v="2023-11-22T12:58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"/>
    <d v="2023-11-22T12:58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2"/>
    <d v="2023-11-22T12:58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3"/>
    <d v="2023-11-22T12:58:24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19"/>
    <d v="2023-11-22T12:58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22"/>
    <d v="2023-11-22T12:58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5"/>
    <d v="2023-11-22T12:58:2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6"/>
    <d v="2023-11-22T12:58:24"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25"/>
    <d v="2023-11-22T12:58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7"/>
    <d v="2023-11-22T12:58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84"/>
    <d v="2023-11-22T12:58:2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85"/>
    <d v="2023-11-22T12:58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8"/>
    <d v="2023-11-22T12:58:24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9"/>
    <d v="2023-11-22T12:58:24"/>
    <n v="667"/>
    <n v="0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6"/>
    <x v="2"/>
    <x v="146"/>
    <x v="10"/>
    <d v="2023-11-22T12:58:24"/>
    <n v="1082"/>
    <n v="0"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30"/>
    <d v="2023-11-22T12:58:4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0"/>
    <d v="2023-11-22T12:58:46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1"/>
    <d v="2023-11-22T12:58:4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4"/>
    <d v="2023-11-22T12:58:46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2"/>
    <d v="2023-11-22T12:58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52"/>
    <d v="2023-11-22T12:5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4"/>
    <d v="2023-11-22T12:58:46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5"/>
    <d v="2023-11-22T12:58:46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90"/>
    <d v="2023-11-22T12:5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6"/>
    <d v="2023-11-22T12:58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7"/>
    <d v="2023-11-22T12:58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8"/>
    <d v="2023-11-22T12:58:4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2"/>
    <d v="2023-11-22T12:58:4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3"/>
    <d v="2023-11-22T12:58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4"/>
    <d v="2023-11-22T12:58:46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31"/>
    <d v="2023-11-22T12:58:46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92"/>
    <d v="2023-11-22T12:58:46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33"/>
    <d v="2023-11-22T12:5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34"/>
    <d v="2023-11-22T12:58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5"/>
    <d v="2023-11-22T12:58:46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6"/>
    <d v="2023-11-22T12:58:46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94"/>
    <d v="2023-11-22T12:58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7"/>
    <d v="2023-11-22T12:58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35"/>
    <d v="2023-11-22T12:58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8"/>
    <d v="2023-11-22T12:58:46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9"/>
    <d v="2023-11-22T12:58:4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95"/>
    <d v="2023-11-22T12:58:46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8"/>
    <d v="2023-11-22T12:58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60"/>
    <d v="2023-11-22T12:58:46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97"/>
    <d v="2023-11-22T12:58:46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98"/>
    <d v="2023-11-22T12:58:4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61"/>
    <d v="2023-11-22T12:58:46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62"/>
    <d v="2023-11-22T12:58:46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63"/>
    <d v="2023-11-22T12:58:4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64"/>
    <d v="2023-11-22T12:58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02"/>
    <d v="2023-11-22T12:58:4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71"/>
    <d v="2023-11-22T12:58:4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03"/>
    <d v="2023-11-22T12:5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39"/>
    <d v="2023-11-22T12:5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75"/>
    <d v="2023-11-22T12:58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06"/>
    <d v="2023-11-22T12:5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10"/>
    <d v="2023-11-22T12:58:4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3"/>
    <d v="2023-11-22T12:58:46"/>
    <n v="208"/>
    <n v="0"/>
    <n v="208"/>
    <n v="0"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26"/>
    <d v="2023-11-22T12:58:46"/>
    <n v="131"/>
    <n v="0"/>
    <n v="131"/>
    <n v="0"/>
    <n v="1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04"/>
    <d v="2023-11-22T12:58:46"/>
    <n v="44"/>
    <n v="0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11"/>
    <d v="2023-11-22T12:58:46"/>
    <n v="16"/>
    <n v="0"/>
    <n v="16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07"/>
    <d v="2023-11-22T12:58:46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6"/>
    <d v="2023-11-22T12:58:46"/>
    <n v="263"/>
    <n v="0"/>
    <n v="263"/>
    <n v="0"/>
    <n v="2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9"/>
    <d v="2023-11-22T12:58:46"/>
    <n v="185"/>
    <n v="0"/>
    <n v="185"/>
    <n v="0"/>
    <n v="1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0"/>
    <d v="2023-11-22T12:58:46"/>
    <n v="578"/>
    <n v="0"/>
    <n v="578"/>
    <n v="0"/>
    <n v="5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43"/>
    <d v="2023-11-22T12:58:46"/>
    <n v="106"/>
    <n v="0"/>
    <n v="106"/>
    <n v="0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44"/>
    <d v="2023-11-22T12:58:46"/>
    <n v="665"/>
    <m/>
    <n v="66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0"/>
    <d v="2023-11-22T12:58:46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46"/>
    <d v="2023-11-22T12:58:46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"/>
    <d v="2023-11-22T12:58:46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2"/>
    <d v="2023-11-22T12:58:46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3"/>
    <d v="2023-11-22T12:58:4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18"/>
    <d v="2023-11-22T12:58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19"/>
    <d v="2023-11-22T12:58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5"/>
    <d v="2023-11-22T12:58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24"/>
    <d v="2023-11-22T12:58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6"/>
    <d v="2023-11-22T12:58:46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84"/>
    <d v="2023-11-22T12:58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85"/>
    <d v="2023-11-22T12:58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8"/>
    <d v="2023-11-22T12:58:46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9"/>
    <d v="2023-11-22T12:58:46"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0"/>
    <d v="2023-11-22T12:58:46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"/>
    <x v="2"/>
    <x v="11"/>
    <x v="12"/>
    <d v="2023-11-22T12:58:46"/>
    <n v="47"/>
    <n v="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9"/>
    <d v="2023-11-22T12:59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0"/>
    <d v="2023-11-22T12:59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0"/>
    <d v="2023-11-22T12:59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1"/>
    <d v="2023-11-22T12:59:08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4"/>
    <d v="2023-11-22T12:59:08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2"/>
    <d v="2023-11-22T12:59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91"/>
    <d v="2023-11-22T12:59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4"/>
    <d v="2023-11-22T12:59:08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88"/>
    <d v="2023-11-22T12:59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5"/>
    <d v="2023-11-22T12:59:08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97"/>
    <d v="2023-11-22T12:59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0"/>
    <d v="2023-11-22T12:59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90"/>
    <d v="2023-11-22T12:59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6"/>
    <d v="2023-11-22T12:59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7"/>
    <d v="2023-11-22T12:59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8"/>
    <d v="2023-11-22T12:59:08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2"/>
    <d v="2023-11-22T12:59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3"/>
    <d v="2023-11-22T12:59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4"/>
    <d v="2023-11-22T12:59:0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1"/>
    <d v="2023-11-22T12:59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92"/>
    <d v="2023-11-22T12:59:08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2"/>
    <d v="2023-11-22T12:59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3"/>
    <d v="2023-11-22T12:59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4"/>
    <d v="2023-11-22T12:59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5"/>
    <d v="2023-11-22T12:59:08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6"/>
    <d v="2023-11-22T12:59:08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37"/>
    <d v="2023-11-22T12:59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94"/>
    <d v="2023-11-22T12:59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7"/>
    <d v="2023-11-22T12:59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5"/>
    <d v="2023-11-22T12:59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8"/>
    <d v="2023-11-22T12:59:08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9"/>
    <d v="2023-11-22T12:59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95"/>
    <d v="2023-11-22T12:59:08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8"/>
    <d v="2023-11-22T12:59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60"/>
    <d v="2023-11-22T12:59:08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97"/>
    <d v="2023-11-22T12:59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61"/>
    <d v="2023-11-22T12:59:08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62"/>
    <d v="2023-11-22T12:59:08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63"/>
    <d v="2023-11-22T12:59:0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64"/>
    <d v="2023-11-22T12:59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42"/>
    <d v="2023-11-22T12:59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6"/>
    <d v="2023-11-22T12:59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1"/>
    <d v="2023-11-22T12:59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2"/>
    <d v="2023-11-22T12:59:0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71"/>
    <d v="2023-11-22T12:59:08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3"/>
    <d v="2023-11-22T12:59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4"/>
    <d v="2023-11-22T12:59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36"/>
    <d v="2023-11-22T12:59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72"/>
    <d v="2023-11-22T12:59:0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38"/>
    <d v="2023-11-22T12:59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39"/>
    <d v="2023-11-22T12:59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75"/>
    <d v="2023-11-22T12:59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6"/>
    <d v="2023-11-22T12:59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7"/>
    <d v="2023-11-22T12:59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8"/>
    <d v="2023-11-22T12:59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77"/>
    <d v="2023-11-22T12:59:0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42"/>
    <d v="2023-11-22T12:59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10"/>
    <d v="2023-11-22T12:59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3"/>
    <d v="2023-11-22T12:59:08"/>
    <n v="290"/>
    <m/>
    <n v="290"/>
    <n v="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78"/>
    <d v="2023-11-22T12:59:08"/>
    <n v="520"/>
    <m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59"/>
    <d v="2023-11-22T12:59:0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5"/>
    <d v="2023-11-22T12:59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6"/>
    <d v="2023-11-22T12:59:08"/>
    <n v="492"/>
    <m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7"/>
    <d v="2023-11-22T12:59:08"/>
    <n v="26"/>
    <m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8"/>
    <d v="2023-11-22T12:59:08"/>
    <n v="75"/>
    <m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47"/>
    <d v="2023-11-22T12:59:08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9"/>
    <d v="2023-11-22T12:59:08"/>
    <n v="174"/>
    <m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0"/>
    <d v="2023-11-22T12:59:08"/>
    <n v="1170"/>
    <m/>
    <n v="1170"/>
    <n v="0"/>
    <n v="1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3"/>
    <d v="2023-11-22T12:59:08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43"/>
    <d v="2023-11-22T12:59:08"/>
    <n v="71"/>
    <m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44"/>
    <d v="2023-11-22T12:59:08"/>
    <n v="1444"/>
    <m/>
    <n v="1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0"/>
    <d v="2023-11-22T12:59:0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46"/>
    <d v="2023-11-22T12:59:08"/>
    <n v="83"/>
    <m/>
    <n v="83"/>
    <n v="5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"/>
    <d v="2023-11-22T12:59:08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2"/>
    <d v="2023-11-22T12:59:08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3"/>
    <d v="2023-11-22T12:59:08"/>
    <n v="93"/>
    <m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11"/>
    <d v="2023-11-22T12:59:08"/>
    <n v="26"/>
    <m/>
    <n v="2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18"/>
    <d v="2023-11-22T12:5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19"/>
    <d v="2023-11-22T12:59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20"/>
    <d v="2023-11-22T12:5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5"/>
    <d v="2023-11-22T12:59:0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24"/>
    <d v="2023-11-22T12:59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6"/>
    <d v="2023-11-22T12:59:08"/>
    <n v="810"/>
    <n v="0"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7"/>
    <d v="2023-11-22T12:59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8"/>
    <d v="2023-11-22T12:59:08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9"/>
    <d v="2023-11-22T12:59:08"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47"/>
    <d v="2023-11-22T12:59:0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0"/>
    <d v="2023-11-22T12:59:08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60"/>
    <d v="2023-11-22T12:59:0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48"/>
    <d v="2023-11-22T12:59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"/>
    <x v="2"/>
    <x v="5"/>
    <x v="12"/>
    <d v="2023-11-22T12:59:08"/>
    <n v="94"/>
    <n v="2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29"/>
    <d v="2023-11-22T13:0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30"/>
    <d v="2023-11-22T13:0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0"/>
    <d v="2023-11-22T13:0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1"/>
    <d v="2023-11-22T13:01:17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24"/>
    <d v="2023-11-22T13:01:17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2"/>
    <d v="2023-11-22T13:01:1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3"/>
    <d v="2023-11-22T13:0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48"/>
    <d v="2023-11-22T13:01:17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4"/>
    <d v="2023-11-22T13:01:1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8"/>
    <d v="2023-11-22T13:0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49"/>
    <d v="2023-11-22T13:01:17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5"/>
    <d v="2023-11-22T13:01:17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0"/>
    <d v="2023-11-22T13:01:1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90"/>
    <d v="2023-11-22T13:0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6"/>
    <d v="2023-11-22T13:01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7"/>
    <d v="2023-11-22T13:0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8"/>
    <d v="2023-11-22T13:01:1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9"/>
    <d v="2023-11-22T13:0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2"/>
    <d v="2023-11-22T13:0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3"/>
    <d v="2023-11-22T13:01:1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4"/>
    <d v="2023-11-22T13:0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33"/>
    <d v="2023-11-22T13:0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34"/>
    <d v="2023-11-22T13:0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5"/>
    <d v="2023-11-22T13:01:1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6"/>
    <d v="2023-11-22T13:01:17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94"/>
    <d v="2023-11-22T13:0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7"/>
    <d v="2023-11-22T13:0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8"/>
    <d v="2023-11-22T13:01:17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59"/>
    <d v="2023-11-22T13:0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96"/>
    <d v="2023-11-22T13:01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28"/>
    <d v="2023-11-22T13:01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0"/>
    <d v="2023-11-22T13:01:17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97"/>
    <d v="2023-11-22T13:0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98"/>
    <d v="2023-11-22T13:01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1"/>
    <d v="2023-11-22T13:01:1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2"/>
    <d v="2023-11-22T13:01:1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3"/>
    <d v="2023-11-22T13:01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4"/>
    <d v="2023-11-22T13:0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5"/>
    <d v="2023-11-22T13:01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42"/>
    <d v="2023-11-22T13:01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8"/>
    <d v="2023-11-22T13:0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9"/>
    <d v="2023-11-22T13:0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02"/>
    <d v="2023-11-22T13:01:17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0"/>
    <d v="2023-11-22T13:01:1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1"/>
    <d v="2023-11-22T13:01:1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04"/>
    <d v="2023-11-22T13:0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2"/>
    <d v="2023-11-22T13:01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3"/>
    <d v="2023-11-22T13:01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4"/>
    <d v="2023-11-22T13:01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5"/>
    <d v="2023-11-22T13:01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7"/>
    <d v="2023-11-22T13:01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3"/>
    <d v="2023-11-22T13:0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8"/>
    <d v="2023-11-22T13:01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5"/>
    <d v="2023-11-22T13:0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27"/>
    <d v="2023-11-22T13:01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211"/>
    <d v="2023-11-22T13:01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1"/>
    <d v="2023-11-22T13:0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6"/>
    <d v="2023-11-22T13:01:17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8"/>
    <d v="2023-11-22T13:01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9"/>
    <d v="2023-11-22T13:01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2"/>
    <d v="2023-11-22T13:01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20"/>
    <d v="2023-11-22T13:01:17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21"/>
    <d v="2023-11-22T13:01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3"/>
    <d v="2023-11-22T13:01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23"/>
    <d v="2023-11-22T13:0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43"/>
    <d v="2023-11-22T13:01:1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"/>
    <d v="2023-11-22T13:0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3"/>
    <d v="2023-11-22T13:01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6"/>
    <d v="2023-11-22T13:01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7"/>
    <d v="2023-11-22T13:01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4"/>
    <d v="2023-11-22T13:01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5"/>
    <d v="2023-11-22T13:01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"/>
    <d v="2023-11-22T13:01:1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9"/>
    <d v="2023-11-22T13:01:17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47"/>
    <d v="2023-11-22T13:01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0"/>
    <d v="2023-11-22T13:01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12"/>
    <d v="2023-11-22T13:01:17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"/>
    <x v="3"/>
    <x v="6"/>
    <x v="86"/>
    <d v="2023-11-22T13:01:17"/>
    <n v="140"/>
    <n v="19"/>
    <n v="104"/>
    <n v="17"/>
    <n v="140"/>
    <n v="61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29"/>
    <d v="2023-11-22T13:01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31"/>
    <d v="2023-11-22T13:01:38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24"/>
    <d v="2023-11-22T13:01:38"/>
    <n v="1055"/>
    <m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32"/>
    <d v="2023-11-22T13:01:38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87"/>
    <d v="2023-11-22T13:0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26"/>
    <d v="2023-11-22T13:01:38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34"/>
    <d v="2023-11-22T13:01:38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88"/>
    <d v="2023-11-22T13:01:3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89"/>
    <d v="2023-11-22T13:01:3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35"/>
    <d v="2023-11-22T13:01:38"/>
    <n v="1032"/>
    <m/>
    <n v="1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0"/>
    <d v="2023-11-22T13:01:3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36"/>
    <d v="2023-11-22T13:01:3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1"/>
    <d v="2023-11-22T13:01:38"/>
    <n v="923"/>
    <m/>
    <n v="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38"/>
    <d v="2023-11-22T13:01:38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52"/>
    <d v="2023-11-22T13:01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54"/>
    <d v="2023-11-22T13:01:3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2"/>
    <d v="2023-11-22T13:01:38"/>
    <n v="902"/>
    <m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3"/>
    <d v="2023-11-22T13:01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55"/>
    <d v="2023-11-22T13:01:38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56"/>
    <d v="2023-11-22T13:01:38"/>
    <n v="1118"/>
    <m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4"/>
    <d v="2023-11-22T13:01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58"/>
    <d v="2023-11-22T13:01:38"/>
    <n v="1214"/>
    <m/>
    <n v="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59"/>
    <d v="2023-11-22T13:01:38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5"/>
    <d v="2023-11-22T13:01:38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6"/>
    <d v="2023-11-22T13:01:3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28"/>
    <d v="2023-11-22T13:01:3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60"/>
    <d v="2023-11-22T13:01:38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7"/>
    <d v="2023-11-22T13:01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8"/>
    <d v="2023-11-22T13:01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61"/>
    <d v="2023-11-22T13:01:38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62"/>
    <d v="2023-11-22T13:01:38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9"/>
    <d v="2023-11-22T13:01:3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0"/>
    <d v="2023-11-22T13:01:3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63"/>
    <d v="2023-11-22T13:01:38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64"/>
    <d v="2023-11-22T13:01:3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1"/>
    <d v="2023-11-22T13:0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2"/>
    <d v="2023-11-22T13:01:38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70"/>
    <d v="2023-11-22T13:01:38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3"/>
    <d v="2023-11-22T13:01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4"/>
    <d v="2023-11-22T13:01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72"/>
    <d v="2023-11-22T13:01:38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5"/>
    <d v="2023-11-22T13:0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75"/>
    <d v="2023-11-22T13:01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6"/>
    <d v="2023-11-22T13:01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7"/>
    <d v="2023-11-22T13:01:38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41"/>
    <d v="2023-11-22T13:01:38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77"/>
    <d v="2023-11-22T13:01:38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42"/>
    <d v="2023-11-22T13:01:3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9"/>
    <d v="2023-11-22T13:01:3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43"/>
    <d v="2023-11-22T13:01:3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0"/>
    <d v="2023-11-22T13:0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3"/>
    <d v="2023-11-22T13:01:38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78"/>
    <d v="2023-11-22T13:01:38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4"/>
    <d v="2023-11-22T13:0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5"/>
    <d v="2023-11-22T13:0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6"/>
    <d v="2023-11-22T13:01:38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8"/>
    <d v="2023-11-22T13:01:3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9"/>
    <d v="2023-11-22T13:01:38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20"/>
    <d v="2023-11-22T13:01:38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23"/>
    <d v="2023-11-22T13:0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43"/>
    <d v="2023-11-22T13:01:38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44"/>
    <d v="2023-11-22T13:01:38"/>
    <n v="413"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0"/>
    <d v="2023-11-22T13:01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"/>
    <d v="2023-11-22T13:0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2"/>
    <d v="2023-11-22T13:0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3"/>
    <d v="2023-11-22T13:01:3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1"/>
    <d v="2023-11-22T13:01:38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45"/>
    <d v="2023-11-22T13:01:38"/>
    <n v="2725"/>
    <n v="0"/>
    <n v="2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2"/>
    <d v="2023-11-22T13:01:38"/>
    <n v="5434"/>
    <n v="0"/>
    <n v="5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3"/>
    <d v="2023-11-22T13:01:38"/>
    <n v="1205"/>
    <n v="0"/>
    <n v="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4"/>
    <d v="2023-11-22T13:01:38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5"/>
    <d v="2023-11-22T13:01:38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4"/>
    <d v="2023-11-22T13:01:3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46"/>
    <d v="2023-11-22T13:01:38"/>
    <n v="2505"/>
    <n v="0"/>
    <n v="2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6"/>
    <d v="2023-11-22T13:01:3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7"/>
    <d v="2023-11-22T13:01:38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44"/>
    <d v="2023-11-22T13:01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8"/>
    <d v="2023-11-22T13:01:3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19"/>
    <d v="2023-11-22T13:01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20"/>
    <d v="2023-11-22T13:01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21"/>
    <d v="2023-11-22T13:01:3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22"/>
    <d v="2023-11-22T13:01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23"/>
    <d v="2023-11-22T13:01:3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24"/>
    <d v="2023-11-22T13:01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6"/>
    <d v="2023-11-22T13:01:38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25"/>
    <d v="2023-11-22T13:0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7"/>
    <d v="2023-11-22T13:01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8"/>
    <d v="2023-11-22T13:01:38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9"/>
    <d v="2023-11-22T13:01:38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47"/>
    <d v="2023-11-22T13:01:3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"/>
    <x v="5"/>
    <x v="8"/>
    <x v="10"/>
    <d v="2023-11-22T13:01:38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31"/>
    <d v="2023-11-22T13:02:01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4"/>
    <d v="2023-11-22T13:02:01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32"/>
    <d v="2023-11-22T13:02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6"/>
    <d v="2023-11-22T13:02:01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34"/>
    <d v="2023-11-22T13:02:01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35"/>
    <d v="2023-11-22T13:02:01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38"/>
    <d v="2023-11-22T13:02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54"/>
    <d v="2023-11-22T13:02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92"/>
    <d v="2023-11-22T13:02:01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55"/>
    <d v="2023-11-22T13:02:01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56"/>
    <d v="2023-11-22T13:02:01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58"/>
    <d v="2023-11-22T13:02:01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59"/>
    <d v="2023-11-22T13:02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95"/>
    <d v="2023-11-22T13:02:01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7"/>
    <d v="2023-11-22T13:02:0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8"/>
    <d v="2023-11-22T13:02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60"/>
    <d v="2023-11-22T13:02:01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98"/>
    <d v="2023-11-22T13:0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61"/>
    <d v="2023-11-22T13:02:01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62"/>
    <d v="2023-11-22T13:02:01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64"/>
    <d v="2023-11-22T13:02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66"/>
    <d v="2023-11-22T13:0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68"/>
    <d v="2023-11-22T13:02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02"/>
    <d v="2023-11-22T13:02:0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37"/>
    <d v="2023-11-22T13:02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70"/>
    <d v="2023-11-22T13:02:0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38"/>
    <d v="2023-11-22T13:0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72"/>
    <d v="2023-11-22T13:02:0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03"/>
    <d v="2023-11-22T13:02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75"/>
    <d v="2023-11-22T13:0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77"/>
    <d v="2023-11-22T13:02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09"/>
    <d v="2023-11-22T13:02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10"/>
    <d v="2023-11-22T13:02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3"/>
    <d v="2023-11-22T13:02:01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26"/>
    <d v="2023-11-22T13:02:01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5"/>
    <d v="2023-11-22T13:02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6"/>
    <d v="2023-11-22T13:02:01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8"/>
    <d v="2023-11-22T13:02:01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9"/>
    <d v="2023-11-22T13:02:0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0"/>
    <d v="2023-11-22T13:02:01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3"/>
    <d v="2023-11-22T13:02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44"/>
    <d v="2023-11-22T13:02:01"/>
    <n v="524"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0"/>
    <d v="2023-11-22T13:02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"/>
    <d v="2023-11-22T13:02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2"/>
    <d v="2023-11-22T13:02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3"/>
    <d v="2023-11-22T13:02:01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17"/>
    <d v="2023-11-22T13:02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18"/>
    <d v="2023-11-22T13:02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19"/>
    <d v="2023-11-22T13:02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20"/>
    <d v="2023-11-22T13:02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21"/>
    <d v="2023-11-22T13:02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22"/>
    <d v="2023-11-22T13:02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23"/>
    <d v="2023-11-22T13:02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24"/>
    <d v="2023-11-22T13:02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6"/>
    <d v="2023-11-22T13:02:01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7"/>
    <d v="2023-11-22T13:02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9"/>
    <d v="2023-11-22T13:02:01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47"/>
    <d v="2023-11-22T13:02:01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0"/>
    <d v="2023-11-22T13:02:0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4"/>
    <x v="12"/>
    <x v="74"/>
    <x v="12"/>
    <d v="2023-11-22T13:02:01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9"/>
    <d v="2023-11-22T13:02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30"/>
    <d v="2023-11-22T13:02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30"/>
    <d v="2023-11-22T13:02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31"/>
    <d v="2023-11-22T13:02:25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4"/>
    <d v="2023-11-22T13:02:25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32"/>
    <d v="2023-11-22T13:02:25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91"/>
    <d v="2023-11-22T13:0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6"/>
    <d v="2023-11-22T13:02:25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34"/>
    <d v="2023-11-22T13:02:25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35"/>
    <d v="2023-11-22T13:02:2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91"/>
    <d v="2023-11-22T13:0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38"/>
    <d v="2023-11-22T13:02:25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2"/>
    <d v="2023-11-22T13:0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3"/>
    <d v="2023-11-22T13:0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31"/>
    <d v="2023-11-22T13:0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92"/>
    <d v="2023-11-22T13:02:25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44"/>
    <d v="2023-11-22T13:0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34"/>
    <d v="2023-11-22T13:0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5"/>
    <d v="2023-11-22T13:02:25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6"/>
    <d v="2023-11-22T13:02:25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94"/>
    <d v="2023-11-22T13:0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7"/>
    <d v="2023-11-22T13:0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35"/>
    <d v="2023-11-22T13:0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8"/>
    <d v="2023-11-22T13:02:25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9"/>
    <d v="2023-11-22T13:02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35"/>
    <d v="2023-11-22T13:0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95"/>
    <d v="2023-11-22T13:02:25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7"/>
    <d v="2023-11-22T13:0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8"/>
    <d v="2023-11-22T13:02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0"/>
    <d v="2023-11-22T13:02:2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97"/>
    <d v="2023-11-22T13:02:25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55"/>
    <d v="2023-11-22T13:0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1"/>
    <d v="2023-11-22T13:02:25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2"/>
    <d v="2023-11-22T13:02:25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3"/>
    <d v="2023-11-22T13:02:2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4"/>
    <d v="2023-11-22T13:02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5"/>
    <d v="2023-11-22T13:0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41"/>
    <d v="2023-11-22T13:02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42"/>
    <d v="2023-11-22T13:02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8"/>
    <d v="2023-11-22T13:0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9"/>
    <d v="2023-11-22T13:0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02"/>
    <d v="2023-11-22T13:02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70"/>
    <d v="2023-11-22T13:0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03"/>
    <d v="2023-11-22T13:0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72"/>
    <d v="2023-11-22T13:02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73"/>
    <d v="2023-11-22T13:0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39"/>
    <d v="2023-11-22T13:02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57"/>
    <d v="2023-11-22T13:0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75"/>
    <d v="2023-11-22T13:0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06"/>
    <d v="2023-11-22T13:0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3"/>
    <d v="2023-11-22T13:02:2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26"/>
    <d v="2023-11-22T13:02:25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04"/>
    <d v="2023-11-22T13:0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59"/>
    <d v="2023-11-22T13:02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4"/>
    <d v="2023-11-22T13:02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5"/>
    <d v="2023-11-22T13:02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27"/>
    <d v="2023-11-22T13:02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06"/>
    <d v="2023-11-22T13:02:2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6"/>
    <d v="2023-11-22T13:02:25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7"/>
    <d v="2023-11-22T13:02:2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47"/>
    <d v="2023-11-22T13:02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9"/>
    <d v="2023-11-22T13:02:25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50"/>
    <d v="2023-11-22T13:02:2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82"/>
    <d v="2023-11-22T13:02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0"/>
    <d v="2023-11-22T13:02:25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1"/>
    <d v="2023-11-22T13:02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83"/>
    <d v="2023-11-22T13:02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23"/>
    <d v="2023-11-22T13:02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44"/>
    <d v="2023-11-22T13:02:25"/>
    <n v="554"/>
    <m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0"/>
    <d v="2023-11-22T13:02:2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3"/>
    <d v="2023-11-22T13:02:25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11"/>
    <d v="2023-11-22T13:02:25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5"/>
    <d v="2023-11-22T13:02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6"/>
    <d v="2023-11-22T13:02:25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25"/>
    <d v="2023-11-22T13:02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7"/>
    <d v="2023-11-22T13:02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84"/>
    <d v="2023-11-22T13:02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85"/>
    <d v="2023-11-22T13:02:2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9"/>
    <d v="2023-11-22T13:02:25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0"/>
    <d v="2023-11-22T13:02:25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60"/>
    <d v="2023-11-22T13:02:25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48"/>
    <d v="2023-11-22T13:02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"/>
    <x v="1"/>
    <x v="4"/>
    <x v="12"/>
    <d v="2023-11-22T13:02:2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35"/>
    <d v="2023-11-22T13:02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07"/>
    <d v="2023-11-22T13:02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41"/>
    <d v="2023-11-22T13:02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99"/>
    <d v="2023-11-22T13:02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42"/>
    <d v="2023-11-22T13:02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43"/>
    <d v="2023-11-22T13:02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3"/>
    <d v="2023-11-22T13:02:3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78"/>
    <d v="2023-11-22T13:02:3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79"/>
    <d v="2023-11-22T13:02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27"/>
    <d v="2023-11-22T13:0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6"/>
    <d v="2023-11-22T13:02:3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9"/>
    <d v="2023-11-22T13:02:3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20"/>
    <d v="2023-11-22T13:02:35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21"/>
    <d v="2023-11-22T13:02:3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83"/>
    <d v="2023-11-22T13:0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23"/>
    <d v="2023-11-22T13:0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3"/>
    <d v="2023-11-22T13:02:3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5"/>
    <d v="2023-11-22T13:02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6"/>
    <d v="2023-11-22T13:02:35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84"/>
    <d v="2023-11-22T13:02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9"/>
    <d v="2023-11-22T13:02:3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0"/>
    <d v="2023-11-22T13:02:35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2"/>
    <d v="2023-11-22T13:02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7"/>
    <x v="13"/>
    <x v="147"/>
    <x v="145"/>
    <d v="2023-11-22T13:02:35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41"/>
    <d v="2023-11-22T13:03:01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08"/>
    <d v="2023-11-22T13:03:0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42"/>
    <d v="2023-11-22T13:03:0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43"/>
    <d v="2023-11-22T13:03:0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3"/>
    <d v="2023-11-22T13:03:01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26"/>
    <d v="2023-11-22T13:03:01"/>
    <n v="705"/>
    <m/>
    <n v="705"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78"/>
    <d v="2023-11-22T13:03:01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79"/>
    <d v="2023-11-22T13:03:0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4"/>
    <d v="2023-11-22T13:03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80"/>
    <d v="2023-11-22T13:03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6"/>
    <d v="2023-11-22T13:03:01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8"/>
    <d v="2023-11-22T13:03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9"/>
    <d v="2023-11-22T13:03:0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82"/>
    <d v="2023-11-22T13:03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20"/>
    <d v="2023-11-22T13:03:01"/>
    <n v="639"/>
    <m/>
    <n v="639"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21"/>
    <d v="2023-11-22T13:03:01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83"/>
    <d v="2023-11-22T13:03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23"/>
    <d v="2023-11-22T13:03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43"/>
    <d v="2023-11-22T13:03:01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44"/>
    <d v="2023-11-22T13:03:01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0"/>
    <d v="2023-11-22T13:03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"/>
    <d v="2023-11-22T13:0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3"/>
    <d v="2023-11-22T13:03:01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11"/>
    <d v="2023-11-22T13:03:01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16"/>
    <d v="2023-11-22T13:03:0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17"/>
    <d v="2023-11-22T13:03:0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44"/>
    <d v="2023-11-22T13:03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5"/>
    <d v="2023-11-22T13:03:0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6"/>
    <d v="2023-11-22T13:03:01"/>
    <n v="846"/>
    <n v="0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25"/>
    <d v="2023-11-22T13:03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84"/>
    <d v="2023-11-22T13:03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85"/>
    <d v="2023-11-22T13:03:0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8"/>
    <d v="2023-11-22T13:03:0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9"/>
    <d v="2023-11-22T13:03:01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47"/>
    <d v="2023-11-22T13:03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0"/>
    <d v="2023-11-22T13:03:01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2"/>
    <d v="2023-11-22T13:03:0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"/>
    <x v="5"/>
    <x v="9"/>
    <x v="129"/>
    <d v="2023-11-22T13:03:0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41"/>
    <d v="2023-11-22T13:03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42"/>
    <d v="2023-11-22T13:03:1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43"/>
    <d v="2023-11-22T13:03:1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10"/>
    <d v="2023-11-22T13:03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3"/>
    <d v="2023-11-22T13:03:13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78"/>
    <d v="2023-11-22T13:03:13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79"/>
    <d v="2023-11-22T13:03:1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27"/>
    <d v="2023-11-22T13:03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6"/>
    <d v="2023-11-22T13:03:1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8"/>
    <d v="2023-11-22T13:0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9"/>
    <d v="2023-11-22T13:03:1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82"/>
    <d v="2023-11-22T13:0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20"/>
    <d v="2023-11-22T13:03:13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21"/>
    <d v="2023-11-22T13:03:1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83"/>
    <d v="2023-11-22T13:03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23"/>
    <d v="2023-11-22T13:0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43"/>
    <d v="2023-11-22T13:03:13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44"/>
    <d v="2023-11-22T13:03:13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0"/>
    <d v="2023-11-22T13:03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2"/>
    <d v="2023-11-22T13:03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3"/>
    <d v="2023-11-22T13:03:13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11"/>
    <d v="2023-11-22T13:03:1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16"/>
    <d v="2023-11-22T13:03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17"/>
    <d v="2023-11-22T13:03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44"/>
    <d v="2023-11-22T13:03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5"/>
    <d v="2023-11-22T13:03:1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24"/>
    <d v="2023-11-22T13:03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6"/>
    <d v="2023-11-22T13:03:13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84"/>
    <d v="2023-11-22T13:03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85"/>
    <d v="2023-11-22T13:03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8"/>
    <d v="2023-11-22T13:03:1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9"/>
    <d v="2023-11-22T13:03:1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47"/>
    <d v="2023-11-22T13:0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0"/>
    <d v="2023-11-22T13:03:1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2"/>
    <d v="2023-11-22T13:03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3"/>
    <x v="5"/>
    <x v="53"/>
    <x v="129"/>
    <d v="2023-11-22T13:03:1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9"/>
    <d v="2023-11-22T13:03:3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30"/>
    <d v="2023-11-22T13:03:34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0"/>
    <d v="2023-11-22T13:03:34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1"/>
    <d v="2023-11-22T13:03:3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4"/>
    <d v="2023-11-22T13:03:34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2"/>
    <d v="2023-11-22T13:0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6"/>
    <d v="2023-11-22T13:03:34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4"/>
    <d v="2023-11-22T13:03:3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5"/>
    <d v="2023-11-22T13:03:34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91"/>
    <d v="2023-11-22T13:03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7"/>
    <d v="2023-11-22T13:03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8"/>
    <d v="2023-11-22T13:03:34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52"/>
    <d v="2023-11-22T13:03:34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54"/>
    <d v="2023-11-22T13:03:34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31"/>
    <d v="2023-11-22T13:03:34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92"/>
    <d v="2023-11-22T13:03:34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34"/>
    <d v="2023-11-22T13:03:3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55"/>
    <d v="2023-11-22T13:03:34"/>
    <n v="0"/>
    <m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94"/>
    <d v="2023-11-22T13:03:3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58"/>
    <d v="2023-11-22T13:03:34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59"/>
    <d v="2023-11-22T13:03:3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95"/>
    <d v="2023-11-22T13:03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7"/>
    <d v="2023-11-22T13:0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97"/>
    <d v="2023-11-22T13:03:34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98"/>
    <d v="2023-11-22T13:03:34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61"/>
    <d v="2023-11-22T13:03:34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62"/>
    <d v="2023-11-22T13:03:3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64"/>
    <d v="2023-11-22T13:03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42"/>
    <d v="2023-11-22T13:0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36"/>
    <d v="2023-11-22T13:03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02"/>
    <d v="2023-11-22T13:03:3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71"/>
    <d v="2023-11-22T13:03:3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03"/>
    <d v="2023-11-22T13:0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04"/>
    <d v="2023-11-22T13:0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72"/>
    <d v="2023-11-22T13:03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75"/>
    <d v="2023-11-22T13:0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77"/>
    <d v="2023-11-22T13:03:3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3"/>
    <d v="2023-11-22T13:03:3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5"/>
    <d v="2023-11-22T13:03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6"/>
    <d v="2023-11-22T13:03:34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9"/>
    <d v="2023-11-22T13:03:3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0"/>
    <d v="2023-11-22T13:03:34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3"/>
    <d v="2023-11-22T13:0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43"/>
    <d v="2023-11-22T13:03:34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44"/>
    <d v="2023-11-22T13:03:34"/>
    <n v="7930"/>
    <m/>
    <n v="7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0"/>
    <d v="2023-11-22T13:03:34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"/>
    <d v="2023-11-22T13:03:3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"/>
    <d v="2023-11-22T13:03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3"/>
    <d v="2023-11-22T13:03:3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15"/>
    <d v="2023-11-22T13:03:3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216"/>
    <d v="2023-11-22T13:03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6"/>
    <d v="2023-11-22T13:03:3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7"/>
    <d v="2023-11-22T13:03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8"/>
    <d v="2023-11-22T13:03:34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9"/>
    <d v="2023-11-22T13:03:34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0"/>
    <d v="2023-11-22T13:03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9"/>
    <x v="4"/>
    <x v="79"/>
    <x v="129"/>
    <d v="2023-11-22T13:03:3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4"/>
    <d v="2023-11-22T13:04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5"/>
    <d v="2023-11-22T13:04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6"/>
    <d v="2023-11-22T13:04:43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8"/>
    <d v="2023-11-22T13:04:4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9"/>
    <d v="2023-11-22T13:04:4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0"/>
    <d v="2023-11-22T13:04:4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1"/>
    <d v="2023-11-22T13:04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0"/>
    <x v="0"/>
    <x v="0"/>
    <x v="12"/>
    <d v="2023-11-22T13:04:43"/>
    <n v="56"/>
    <n v="5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3"/>
    <d v="2023-11-22T13:04:48"/>
    <n v="232"/>
    <m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26"/>
    <d v="2023-11-22T13:04:48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78"/>
    <d v="2023-11-22T13:04:4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5"/>
    <d v="2023-11-22T13:04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6"/>
    <d v="2023-11-22T13:04:48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2"/>
    <d v="2023-11-22T13:04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3"/>
    <d v="2023-11-22T13:04:4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6"/>
    <d v="2023-11-22T13:04:48"/>
    <n v="470"/>
    <n v="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7"/>
    <d v="2023-11-22T13:04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9"/>
    <d v="2023-11-22T13:04:48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0"/>
    <d v="2023-11-22T13:04:48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1"/>
    <d v="2023-11-22T13:04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2"/>
    <d v="2023-11-22T13:04:48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"/>
    <x v="0"/>
    <x v="1"/>
    <x v="129"/>
    <d v="2023-11-22T13:04:4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41"/>
    <d v="2023-11-22T13:06:22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69"/>
    <d v="2023-11-22T13:06:2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77"/>
    <d v="2023-11-22T13:06:2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42"/>
    <d v="2023-11-22T13:06:2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242"/>
    <d v="2023-11-22T13:06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09"/>
    <d v="2023-11-22T13:06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43"/>
    <d v="2023-11-22T13:06:2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3"/>
    <d v="2023-11-22T13:06:22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26"/>
    <d v="2023-11-22T13:06:22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6"/>
    <d v="2023-11-22T13:06:22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9"/>
    <d v="2023-11-22T13:06:2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20"/>
    <d v="2023-11-22T13:06:22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43"/>
    <d v="2023-11-22T13:06:22"/>
    <n v="53"/>
    <m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44"/>
    <d v="2023-11-22T13:06:22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0"/>
    <d v="2023-11-22T13:06:2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11"/>
    <d v="2023-11-22T13:06:22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16"/>
    <d v="2023-11-22T13:06:2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17"/>
    <d v="2023-11-22T13:06:2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44"/>
    <d v="2023-11-22T13:06:2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18"/>
    <d v="2023-11-22T13:06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19"/>
    <d v="2023-11-22T13:06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21"/>
    <d v="2023-11-22T13:06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22"/>
    <d v="2023-11-22T13:06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23"/>
    <d v="2023-11-22T13:06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6"/>
    <d v="2023-11-22T13:06:22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8"/>
    <d v="2023-11-22T13:06:22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9"/>
    <d v="2023-11-22T13:06:22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0"/>
    <d v="2023-11-22T13:06:22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"/>
    <x v="5"/>
    <x v="12"/>
    <x v="12"/>
    <d v="2023-11-22T13:06:2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30"/>
    <d v="2023-11-22T13:06:26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0"/>
    <d v="2023-11-22T13:06:26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1"/>
    <d v="2023-11-22T13:06:2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4"/>
    <d v="2023-11-22T13:06:2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2"/>
    <d v="2023-11-22T13:0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4"/>
    <d v="2023-11-22T13:0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5"/>
    <d v="2023-11-22T13:06:26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7"/>
    <d v="2023-11-22T13:06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8"/>
    <d v="2023-11-22T13:06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52"/>
    <d v="2023-11-22T13:06:2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54"/>
    <d v="2023-11-22T13:06:26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31"/>
    <d v="2023-11-22T13:06:26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92"/>
    <d v="2023-11-22T13:06:26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55"/>
    <d v="2023-11-22T13:06:2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94"/>
    <d v="2023-11-22T13:06:2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58"/>
    <d v="2023-11-22T13:06:26"/>
    <n v="0"/>
    <m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59"/>
    <d v="2023-11-22T13:06:2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7"/>
    <d v="2023-11-22T13:0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97"/>
    <d v="2023-11-22T13:06:2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98"/>
    <d v="2023-11-22T13:06:26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61"/>
    <d v="2023-11-22T13:06:26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62"/>
    <d v="2023-11-22T13:06:2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64"/>
    <d v="2023-11-22T13:0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36"/>
    <d v="2023-11-22T13:0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02"/>
    <d v="2023-11-22T13:06:2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71"/>
    <d v="2023-11-22T13:06:26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03"/>
    <d v="2023-11-22T13:0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04"/>
    <d v="2023-11-22T13:0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73"/>
    <d v="2023-11-22T13:0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39"/>
    <d v="2023-11-22T13:06:2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77"/>
    <d v="2023-11-22T13:06:26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3"/>
    <d v="2023-11-22T13:06:26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78"/>
    <d v="2023-11-22T13:06:26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4"/>
    <d v="2023-11-22T13:06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5"/>
    <d v="2023-11-22T13:06:26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18"/>
    <d v="2023-11-22T13:06:2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05"/>
    <d v="2023-11-22T13:06:2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08"/>
    <d v="2023-11-22T13:06:2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41"/>
    <d v="2023-11-22T13:06:2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12"/>
    <d v="2023-11-22T13:06:2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06"/>
    <d v="2023-11-22T13:06:2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07"/>
    <d v="2023-11-22T13:06:2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6"/>
    <d v="2023-11-22T13:06:26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9"/>
    <d v="2023-11-22T13:06:26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50"/>
    <d v="2023-11-22T13:06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0"/>
    <d v="2023-11-22T13:06:26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43"/>
    <d v="2023-11-22T13:06:26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44"/>
    <d v="2023-11-22T13:06:26"/>
    <n v="820"/>
    <m/>
    <n v="820"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0"/>
    <d v="2023-11-22T13:06:26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"/>
    <d v="2023-11-22T13:06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2"/>
    <d v="2023-11-22T13:06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3"/>
    <d v="2023-11-22T13:06:26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18"/>
    <d v="2023-11-22T13:06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19"/>
    <d v="2023-11-22T13:06:2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20"/>
    <d v="2023-11-22T13:06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6"/>
    <d v="2023-11-22T13:06:26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25"/>
    <d v="2023-11-22T13:06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84"/>
    <d v="2023-11-22T13:06:2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85"/>
    <d v="2023-11-22T13:06:26"/>
    <n v="28"/>
    <n v="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8"/>
    <d v="2023-11-22T13:06:26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9"/>
    <d v="2023-11-22T13:06:26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0"/>
    <d v="2023-11-22T13:06:26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2"/>
    <d v="2023-11-22T13:06:26"/>
    <n v="65"/>
    <n v="1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0"/>
    <x v="4"/>
    <x v="80"/>
    <x v="129"/>
    <d v="2023-11-22T13:06:2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30"/>
    <d v="2023-11-22T13:06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0"/>
    <d v="2023-11-22T13:06:4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1"/>
    <d v="2023-11-22T13:06:4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24"/>
    <d v="2023-11-22T13:06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2"/>
    <d v="2023-11-22T13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4"/>
    <d v="2023-11-22T13:06:4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5"/>
    <d v="2023-11-22T13:06:4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6"/>
    <d v="2023-11-22T13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91"/>
    <d v="2023-11-22T13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8"/>
    <d v="2023-11-22T13:06:4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52"/>
    <d v="2023-11-22T13:0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54"/>
    <d v="2023-11-22T13:06:4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31"/>
    <d v="2023-11-22T13:06:4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92"/>
    <d v="2023-11-22T13:06:4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32"/>
    <d v="2023-11-22T13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55"/>
    <d v="2023-11-22T13:06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56"/>
    <d v="2023-11-22T13:06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94"/>
    <d v="2023-11-22T13:0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35"/>
    <d v="2023-11-22T13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58"/>
    <d v="2023-11-22T13:06:4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59"/>
    <d v="2023-11-22T13:0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95"/>
    <d v="2023-11-22T13:06:4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28"/>
    <d v="2023-11-22T13:06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60"/>
    <d v="2023-11-22T13:0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97"/>
    <d v="2023-11-22T13:06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98"/>
    <d v="2023-11-22T13:06:4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61"/>
    <d v="2023-11-22T13:06:4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62"/>
    <d v="2023-11-22T13:0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63"/>
    <d v="2023-11-22T13:0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64"/>
    <d v="2023-11-22T13:0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02"/>
    <d v="2023-11-22T13:06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71"/>
    <d v="2023-11-22T13:06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236"/>
    <d v="2023-11-22T13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38"/>
    <d v="2023-11-22T13:0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75"/>
    <d v="2023-11-22T13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07"/>
    <d v="2023-11-22T13:06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08"/>
    <d v="2023-11-22T13:0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42"/>
    <d v="2023-11-22T13:0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43"/>
    <d v="2023-11-22T13:06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3"/>
    <d v="2023-11-22T13:06:47"/>
    <n v="169"/>
    <m/>
    <n v="169"/>
    <m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6"/>
    <d v="2023-11-22T13:06:47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47"/>
    <d v="2023-11-22T13:06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9"/>
    <d v="2023-11-22T13:06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54"/>
    <d v="2023-11-22T13:06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51"/>
    <d v="2023-11-22T13:06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82"/>
    <d v="2023-11-22T13:0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20"/>
    <d v="2023-11-22T13:06:47"/>
    <n v="576"/>
    <m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21"/>
    <d v="2023-11-22T13:06:4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83"/>
    <d v="2023-11-22T13:06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23"/>
    <d v="2023-11-22T13:06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44"/>
    <d v="2023-11-22T13:06:47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0"/>
    <d v="2023-11-22T13:06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3"/>
    <d v="2023-11-22T13:06:4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6"/>
    <d v="2023-11-22T13:06:47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9"/>
    <d v="2023-11-22T13:06:4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0"/>
    <d v="2023-11-22T13:06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3"/>
    <x v="2"/>
    <x v="113"/>
    <x v="148"/>
    <d v="2023-11-22T13:06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9"/>
    <d v="2023-11-22T13:07:35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30"/>
    <d v="2023-11-22T13:07:35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30"/>
    <d v="2023-11-22T13:07:3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31"/>
    <d v="2023-11-22T13:07:35"/>
    <n v="1678"/>
    <m/>
    <n v="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4"/>
    <d v="2023-11-22T13:07:35"/>
    <n v="2381"/>
    <m/>
    <n v="2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32"/>
    <d v="2023-11-22T13:07:35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52"/>
    <d v="2023-11-22T13:0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90"/>
    <d v="2023-11-22T13:07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91"/>
    <d v="2023-11-22T13:0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6"/>
    <d v="2023-11-22T13:07:35"/>
    <n v="1960"/>
    <m/>
    <n v="1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34"/>
    <d v="2023-11-22T13:07:35"/>
    <n v="1966"/>
    <m/>
    <n v="1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89"/>
    <d v="2023-11-22T13:07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35"/>
    <d v="2023-11-22T13:07:35"/>
    <n v="2601"/>
    <m/>
    <n v="2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0"/>
    <d v="2023-11-22T13:0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1"/>
    <d v="2023-11-22T13:07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38"/>
    <d v="2023-11-22T13:07:35"/>
    <n v="1528"/>
    <m/>
    <n v="1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92"/>
    <d v="2023-11-22T13:07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52"/>
    <d v="2023-11-22T13:07:3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54"/>
    <d v="2023-11-22T13:07:35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31"/>
    <d v="2023-11-22T13:07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2"/>
    <d v="2023-11-22T13:07:35"/>
    <n v="2424"/>
    <m/>
    <n v="2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32"/>
    <d v="2023-11-22T13:07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55"/>
    <d v="2023-11-22T13:07:35"/>
    <n v="5478"/>
    <m/>
    <n v="5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56"/>
    <d v="2023-11-22T13:07:35"/>
    <n v="2823"/>
    <m/>
    <n v="2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4"/>
    <d v="2023-11-22T13:07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35"/>
    <d v="2023-11-22T13:07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58"/>
    <d v="2023-11-22T13:07:35"/>
    <n v="3236"/>
    <m/>
    <n v="3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59"/>
    <d v="2023-11-22T13:07:35"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5"/>
    <d v="2023-11-22T13:07:35"/>
    <n v="1855"/>
    <m/>
    <n v="1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6"/>
    <d v="2023-11-22T13:07:3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8"/>
    <d v="2023-11-22T13:0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60"/>
    <d v="2023-11-22T13:07:35"/>
    <n v="1517"/>
    <m/>
    <n v="1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7"/>
    <d v="2023-11-22T13:07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8"/>
    <d v="2023-11-22T13:07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61"/>
    <d v="2023-11-22T13:07:35"/>
    <n v="1877"/>
    <m/>
    <n v="1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62"/>
    <d v="2023-11-22T13:07:35"/>
    <n v="1609"/>
    <m/>
    <n v="1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64"/>
    <d v="2023-11-22T13:07:35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93"/>
    <d v="2023-11-22T13:07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01"/>
    <d v="2023-11-22T13:07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68"/>
    <d v="2023-11-22T13:07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69"/>
    <d v="2023-11-22T13:07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02"/>
    <d v="2023-11-22T13:07:35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94"/>
    <d v="2023-11-22T13:07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95"/>
    <d v="2023-11-22T13:07:35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70"/>
    <d v="2023-11-22T13:07:35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03"/>
    <d v="2023-11-22T13:07:3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04"/>
    <d v="2023-11-22T13:07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89"/>
    <d v="2023-11-22T13:07:3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07"/>
    <d v="2023-11-22T13:07:35"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08"/>
    <d v="2023-11-22T13:07:35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77"/>
    <d v="2023-11-22T13:07:3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42"/>
    <d v="2023-11-22T13:0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3"/>
    <d v="2023-11-22T13:07:35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4"/>
    <d v="2023-11-22T13:07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5"/>
    <d v="2023-11-22T13:07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6"/>
    <d v="2023-11-22T13:07:35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7"/>
    <d v="2023-11-22T13:07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8"/>
    <d v="2023-11-22T13:07:3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9"/>
    <d v="2023-11-22T13:07:35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0"/>
    <d v="2023-11-22T13:07:35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1"/>
    <d v="2023-11-22T13:07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3"/>
    <d v="2023-11-22T13:07:35"/>
    <n v="9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43"/>
    <d v="2023-11-22T13:07:35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44"/>
    <d v="2023-11-22T13:07:35"/>
    <n v="1012"/>
    <m/>
    <n v="1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0"/>
    <d v="2023-11-22T13:07:3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"/>
    <d v="2023-11-22T13:07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2"/>
    <d v="2023-11-22T13:0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3"/>
    <d v="2023-11-22T13:07:35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45"/>
    <d v="2023-11-22T13:07:35"/>
    <n v="4407"/>
    <n v="0"/>
    <n v="4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2"/>
    <d v="2023-11-22T13:07:35"/>
    <n v="19342"/>
    <n v="0"/>
    <n v="19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3"/>
    <d v="2023-11-22T13:07:35"/>
    <n v="3486"/>
    <n v="0"/>
    <n v="3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4"/>
    <d v="2023-11-22T13:07:35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5"/>
    <d v="2023-11-22T13:07:35"/>
    <n v="1246"/>
    <n v="0"/>
    <n v="1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4"/>
    <d v="2023-11-22T13:07:3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46"/>
    <d v="2023-11-22T13:07:35"/>
    <n v="6532"/>
    <n v="0"/>
    <n v="6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6"/>
    <d v="2023-11-22T13:07:35"/>
    <n v="369"/>
    <n v="0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7"/>
    <d v="2023-11-22T13:0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8"/>
    <d v="2023-11-22T13:07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9"/>
    <d v="2023-11-22T13:07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20"/>
    <d v="2023-11-22T13:0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21"/>
    <d v="2023-11-22T13:07:3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23"/>
    <d v="2023-11-22T13:0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6"/>
    <d v="2023-11-22T13:07:35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25"/>
    <d v="2023-11-22T13:07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7"/>
    <d v="2023-11-22T13:07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8"/>
    <d v="2023-11-22T13:07:35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9"/>
    <d v="2023-11-22T13:07:35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47"/>
    <d v="2023-11-22T13:07:3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0"/>
    <d v="2023-11-22T13:07:35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60"/>
    <d v="2023-11-22T13:07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1"/>
    <d v="2023-11-22T13:07:3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2"/>
    <d v="2023-11-22T13:07:35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29"/>
    <d v="2023-11-22T13:07:3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"/>
    <x v="0"/>
    <x v="2"/>
    <x v="145"/>
    <d v="2023-11-22T13:07:35"/>
    <n v="47"/>
    <n v="22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9"/>
    <d v="2023-11-22T13:07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30"/>
    <d v="2023-11-22T13:07:57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0"/>
    <d v="2023-11-22T13:07:57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6"/>
    <d v="2023-11-22T13:08:1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8"/>
    <d v="2023-11-22T13:08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9"/>
    <d v="2023-11-22T13:08:1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20"/>
    <d v="2023-11-22T13:08:19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21"/>
    <d v="2023-11-22T13:08:1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83"/>
    <d v="2023-11-22T13:0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23"/>
    <d v="2023-11-22T13:08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43"/>
    <d v="2023-11-22T13:08:19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6"/>
    <d v="2023-11-22T13:08:19"/>
    <n v="374"/>
    <n v="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8"/>
    <d v="2023-11-22T13:08:19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9"/>
    <d v="2023-11-22T13:08:1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47"/>
    <d v="2023-11-22T13:08:1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0"/>
    <d v="2023-11-22T13:08:1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2"/>
    <d v="2023-11-22T13:08:1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29"/>
    <d v="2023-11-22T13:08:1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86"/>
    <d v="2023-11-22T13:08:19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9"/>
    <d v="2023-11-22T13:08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30"/>
    <d v="2023-11-22T13:08:40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30"/>
    <d v="2023-11-22T13:08:40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31"/>
    <d v="2023-11-22T13:08:4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4"/>
    <d v="2023-11-22T13:08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34"/>
    <d v="2023-11-22T13:08:40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35"/>
    <d v="2023-11-22T13:08:40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38"/>
    <d v="2023-11-22T13:08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52"/>
    <d v="2023-11-22T13:08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54"/>
    <d v="2023-11-22T13:08:40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31"/>
    <d v="2023-11-22T13:08:40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92"/>
    <d v="2023-11-22T13:08:40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55"/>
    <d v="2023-11-22T13:08:4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94"/>
    <d v="2023-11-22T13:08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58"/>
    <d v="2023-11-22T13:08:40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59"/>
    <d v="2023-11-22T13:08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60"/>
    <d v="2023-11-22T13:08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98"/>
    <d v="2023-11-22T13:08:40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61"/>
    <d v="2023-11-22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61"/>
    <d v="2023-11-22T13:08:40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62"/>
    <d v="2023-11-22T13:08:40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64"/>
    <d v="2023-11-22T13:08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36"/>
    <d v="2023-11-22T13:08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02"/>
    <d v="2023-11-22T13:08:4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71"/>
    <d v="2023-11-22T13:08:40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04"/>
    <d v="2023-11-22T13:0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38"/>
    <d v="2023-11-22T13:08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72"/>
    <d v="2023-11-22T13:08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73"/>
    <d v="2023-11-22T13:0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74"/>
    <d v="2023-11-22T13:08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77"/>
    <d v="2023-11-22T13:08:4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3"/>
    <d v="2023-11-22T13:08:40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5"/>
    <d v="2023-11-22T13:08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18"/>
    <d v="2023-11-22T13:08:40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06"/>
    <d v="2023-11-22T13:08:40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07"/>
    <d v="2023-11-22T13:08:40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6"/>
    <d v="2023-11-22T13:08:40"/>
    <n v="270"/>
    <m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9"/>
    <d v="2023-11-22T13:08:4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0"/>
    <d v="2023-11-22T13:08:40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3"/>
    <d v="2023-11-22T13:08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43"/>
    <d v="2023-11-22T13:08:40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44"/>
    <d v="2023-11-22T13:08:40"/>
    <n v="669"/>
    <m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0"/>
    <d v="2023-11-22T13:08:4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"/>
    <d v="2023-11-22T13:08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2"/>
    <d v="2023-11-22T13:08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18"/>
    <d v="2023-11-22T13:08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19"/>
    <d v="2023-11-22T13:08:4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20"/>
    <d v="2023-11-22T13:08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22"/>
    <d v="2023-11-22T13:0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6"/>
    <d v="2023-11-22T13:08:40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7"/>
    <d v="2023-11-22T13:08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84"/>
    <d v="2023-11-22T13:08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85"/>
    <d v="2023-11-22T13:08:40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8"/>
    <d v="2023-11-22T13:08:40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9"/>
    <d v="2023-11-22T13:08:40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0"/>
    <d v="2023-11-22T13:08:4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2"/>
    <d v="2023-11-22T13:08:40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1"/>
    <x v="4"/>
    <x v="81"/>
    <x v="129"/>
    <d v="2023-11-22T13:08:40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29"/>
    <d v="2023-11-22T13:09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30"/>
    <d v="2023-11-22T13:09:0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31"/>
    <d v="2023-11-22T13:09:0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24"/>
    <d v="2023-11-22T13:09:0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32"/>
    <d v="2023-11-22T13:0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34"/>
    <d v="2023-11-22T13:09:09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35"/>
    <d v="2023-11-22T13:09:0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38"/>
    <d v="2023-11-22T13:09:09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54"/>
    <d v="2023-11-22T13:0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92"/>
    <d v="2023-11-22T13:09:09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55"/>
    <d v="2023-11-22T13:09:0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56"/>
    <d v="2023-11-22T13:09:09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58"/>
    <d v="2023-11-22T13:09:0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59"/>
    <d v="2023-11-22T13:09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95"/>
    <d v="2023-11-22T13:0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28"/>
    <d v="2023-11-22T13:0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60"/>
    <d v="2023-11-22T13:0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61"/>
    <d v="2023-11-22T13:09:09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62"/>
    <d v="2023-11-22T13:09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310"/>
    <d v="2023-11-22T13:0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42"/>
    <d v="2023-11-22T13:0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36"/>
    <d v="2023-11-22T13:0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1"/>
    <d v="2023-11-22T13:07:57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4"/>
    <d v="2023-11-22T13:07:57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2"/>
    <d v="2023-11-22T13:07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91"/>
    <d v="2023-11-22T13:0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4"/>
    <d v="2023-11-22T13:07:57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5"/>
    <d v="2023-11-22T13:07:57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6"/>
    <d v="2023-11-22T13:0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7"/>
    <d v="2023-11-22T13:07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38"/>
    <d v="2023-11-22T13:07:5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2"/>
    <d v="2023-11-22T13:07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3"/>
    <d v="2023-11-22T13:07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4"/>
    <d v="2023-11-22T13:07:57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31"/>
    <d v="2023-11-22T13:07:5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92"/>
    <d v="2023-11-22T13:07:57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32"/>
    <d v="2023-11-22T13:0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34"/>
    <d v="2023-11-22T13:07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5"/>
    <d v="2023-11-22T13:07:57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6"/>
    <d v="2023-11-22T13:07:57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94"/>
    <d v="2023-11-22T13:07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7"/>
    <d v="2023-11-22T13:07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35"/>
    <d v="2023-11-22T13:07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8"/>
    <d v="2023-11-22T13:07:57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59"/>
    <d v="2023-11-22T13:07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95"/>
    <d v="2023-11-22T13:07:57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8"/>
    <d v="2023-11-22T13:07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60"/>
    <d v="2023-11-22T13:07:57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97"/>
    <d v="2023-11-22T13:07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98"/>
    <d v="2023-11-22T13:07:5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61"/>
    <d v="2023-11-22T13:07:57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62"/>
    <d v="2023-11-22T13:07:57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63"/>
    <d v="2023-11-22T13:07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64"/>
    <d v="2023-11-22T13:07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42"/>
    <d v="2023-11-22T13:07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36"/>
    <d v="2023-11-22T13:07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02"/>
    <d v="2023-11-22T13:07:57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71"/>
    <d v="2023-11-22T13:07:57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03"/>
    <d v="2023-11-22T13:07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04"/>
    <d v="2023-11-22T13:0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72"/>
    <d v="2023-11-22T13:07:5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73"/>
    <d v="2023-11-22T13:07:5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38"/>
    <d v="2023-11-22T13:07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75"/>
    <d v="2023-11-22T13:07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07"/>
    <d v="2023-11-22T13:07:5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08"/>
    <d v="2023-11-22T13:07:57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3"/>
    <d v="2023-11-22T13:07:57"/>
    <n v="230"/>
    <m/>
    <n v="230"/>
    <m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10"/>
    <d v="2023-11-22T13:07:57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18"/>
    <d v="2023-11-22T13:07:57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05"/>
    <d v="2023-11-22T13:07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40"/>
    <d v="2023-11-22T13:07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08"/>
    <d v="2023-11-22T13:07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41"/>
    <d v="2023-11-22T13:07:57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78"/>
    <d v="2023-11-22T13:07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11"/>
    <d v="2023-11-22T13:07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12"/>
    <d v="2023-11-22T13:07:57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06"/>
    <d v="2023-11-22T13:07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207"/>
    <d v="2023-11-22T13:07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50"/>
    <d v="2023-11-22T13:07:5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16"/>
    <d v="2023-11-22T13:07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6"/>
    <d v="2023-11-22T13:07:57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84"/>
    <d v="2023-11-22T13:07:5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85"/>
    <d v="2023-11-22T13:07:5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4"/>
    <x v="2"/>
    <x v="114"/>
    <x v="12"/>
    <d v="2023-11-22T13:07:57"/>
    <n v="72"/>
    <n v="1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3"/>
    <d v="2023-11-22T13:08:19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4"/>
    <x v="0"/>
    <x v="54"/>
    <x v="126"/>
    <d v="2023-11-22T13:08:19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68"/>
    <d v="2023-11-22T13:0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02"/>
    <d v="2023-11-22T13:09:0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37"/>
    <d v="2023-11-22T13:0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71"/>
    <d v="2023-11-22T13:09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38"/>
    <d v="2023-11-22T13:0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72"/>
    <d v="2023-11-22T13:09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39"/>
    <d v="2023-11-22T13:09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76"/>
    <d v="2023-11-22T13:0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40"/>
    <d v="2023-11-22T13:09:0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41"/>
    <d v="2023-11-22T13:09:0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42"/>
    <d v="2023-11-22T13:09:0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10"/>
    <d v="2023-11-22T13:09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3"/>
    <d v="2023-11-22T13:09:0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78"/>
    <d v="2023-11-22T13:09:09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79"/>
    <d v="2023-11-22T13:09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4"/>
    <d v="2023-11-22T13:09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6"/>
    <d v="2023-11-22T13:09:09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9"/>
    <d v="2023-11-22T13:09:0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82"/>
    <d v="2023-11-22T13:0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20"/>
    <d v="2023-11-22T13:09:09"/>
    <n v="345"/>
    <m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21"/>
    <d v="2023-11-22T13:09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23"/>
    <d v="2023-11-22T13:09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43"/>
    <d v="2023-11-22T13:09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44"/>
    <d v="2023-11-22T13:09:09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0"/>
    <d v="2023-11-22T13:09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3"/>
    <d v="2023-11-22T13:09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16"/>
    <d v="2023-11-22T13:09:0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17"/>
    <d v="2023-11-22T13:09:0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44"/>
    <d v="2023-11-22T13:09:0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5"/>
    <d v="2023-11-22T13:09:0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24"/>
    <d v="2023-11-22T13:09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6"/>
    <d v="2023-11-22T13:09:09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25"/>
    <d v="2023-11-22T13:09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8"/>
    <d v="2023-11-22T13:09:0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9"/>
    <d v="2023-11-22T13:09:0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"/>
    <x v="7"/>
    <x v="13"/>
    <x v="10"/>
    <d v="2023-11-22T13:09:0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30"/>
    <d v="2023-11-22T13:10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30"/>
    <d v="2023-11-22T13:10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31"/>
    <d v="2023-11-22T13:10:1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24"/>
    <d v="2023-11-22T13:10:1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30"/>
    <d v="2023-11-22T13:10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30"/>
    <d v="2023-11-22T13:10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31"/>
    <d v="2023-11-22T13:10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24"/>
    <d v="2023-11-22T13:10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32"/>
    <d v="2023-11-22T13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26"/>
    <d v="2023-11-22T13:10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88"/>
    <d v="2023-11-22T13:10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35"/>
    <d v="2023-11-22T13:10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90"/>
    <d v="2023-11-22T13:10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37"/>
    <d v="2023-11-22T13:10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38"/>
    <d v="2023-11-22T13:10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52"/>
    <d v="2023-11-22T13:10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54"/>
    <d v="2023-11-22T13:10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31"/>
    <d v="2023-11-22T13:10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92"/>
    <d v="2023-11-22T13:10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55"/>
    <d v="2023-11-22T13:10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94"/>
    <d v="2023-11-22T13:10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58"/>
    <d v="2023-11-22T13:10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59"/>
    <d v="2023-11-22T13:10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95"/>
    <d v="2023-11-22T13:10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27"/>
    <d v="2023-11-22T13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28"/>
    <d v="2023-11-22T13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97"/>
    <d v="2023-11-22T13:10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98"/>
    <d v="2023-11-22T13:10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24"/>
    <d v="2023-11-22T13:11:0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32"/>
    <d v="2023-11-22T13:1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26"/>
    <d v="2023-11-22T13:11:0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88"/>
    <d v="2023-11-22T13:11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35"/>
    <d v="2023-11-22T13:11:0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90"/>
    <d v="2023-11-22T13:11:0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37"/>
    <d v="2023-11-22T13:11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38"/>
    <d v="2023-11-22T13:11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52"/>
    <d v="2023-11-22T13:11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54"/>
    <d v="2023-11-22T13:11:0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31"/>
    <d v="2023-11-22T13:11:0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92"/>
    <d v="2023-11-22T13:11:0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55"/>
    <d v="2023-11-22T13:11:0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94"/>
    <d v="2023-11-22T13:11:0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58"/>
    <d v="2023-11-22T13:11:0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59"/>
    <d v="2023-11-22T13:11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95"/>
    <d v="2023-11-22T13:1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27"/>
    <d v="2023-11-22T13:11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97"/>
    <d v="2023-11-22T13:11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98"/>
    <d v="2023-11-22T13:11:0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61"/>
    <d v="2023-11-22T13:11:0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62"/>
    <d v="2023-11-22T13:11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56"/>
    <d v="2023-11-22T13:1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02"/>
    <d v="2023-11-22T13:11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71"/>
    <d v="2023-11-22T13:11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72"/>
    <d v="2023-11-22T13:1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3"/>
    <d v="2023-11-22T13:11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26"/>
    <d v="2023-11-22T13:11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6"/>
    <d v="2023-11-22T13:11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8"/>
    <d v="2023-11-22T13:11:0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9"/>
    <d v="2023-11-22T13:11:0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54"/>
    <d v="2023-11-22T13:11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20"/>
    <d v="2023-11-22T13:11:0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23"/>
    <d v="2023-11-22T13:11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44"/>
    <d v="2023-11-22T13:11:0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"/>
    <d v="2023-11-22T13:11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46"/>
    <d v="2023-11-22T13:11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6"/>
    <d v="2023-11-22T13:11:0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9"/>
    <d v="2023-11-22T13:11:0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47"/>
    <d v="2023-11-22T13:11:0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0"/>
    <d v="2023-11-22T13:11:0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2"/>
    <d v="2023-11-22T13:11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30"/>
    <d v="2023-11-22T13:11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0"/>
    <d v="2023-11-22T13:11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1"/>
    <d v="2023-11-22T13:11:4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24"/>
    <d v="2023-11-22T13:11:4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2"/>
    <d v="2023-11-22T13:1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4"/>
    <d v="2023-11-22T13:11:4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5"/>
    <d v="2023-11-22T13:11:4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0"/>
    <d v="2023-11-22T13:1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90"/>
    <d v="2023-11-22T13:1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6"/>
    <d v="2023-11-22T13:1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8"/>
    <d v="2023-11-22T13:11:4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2"/>
    <d v="2023-11-22T13:11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4"/>
    <d v="2023-11-22T13:11:4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31"/>
    <d v="2023-11-22T13:11:4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92"/>
    <d v="2023-11-22T13:11:4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5"/>
    <d v="2023-11-22T13:11:4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6"/>
    <d v="2023-11-22T13:11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94"/>
    <d v="2023-11-22T13:11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35"/>
    <d v="2023-11-22T13:1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8"/>
    <d v="2023-11-22T13:11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9"/>
    <d v="2023-11-22T13:11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95"/>
    <d v="2023-11-22T13:11:4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32"/>
    <d v="2023-11-22T13:1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26"/>
    <d v="2023-11-22T13:10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35"/>
    <d v="2023-11-22T13:10:1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90"/>
    <d v="2023-11-22T13:10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37"/>
    <d v="2023-11-22T13:10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38"/>
    <d v="2023-11-22T13:10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52"/>
    <d v="2023-11-22T13:10:1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54"/>
    <d v="2023-11-22T13:10:19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31"/>
    <d v="2023-11-22T13:10:19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92"/>
    <d v="2023-11-22T13:10:1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55"/>
    <d v="2023-11-22T13:10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94"/>
    <d v="2023-11-22T13:10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58"/>
    <d v="2023-11-22T13:10:19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95"/>
    <d v="2023-11-22T13:10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27"/>
    <d v="2023-11-22T13:1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28"/>
    <d v="2023-11-22T13:10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97"/>
    <d v="2023-11-22T13:10:1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98"/>
    <d v="2023-11-22T13:10:19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61"/>
    <d v="2023-11-22T13:10:19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62"/>
    <d v="2023-11-22T13:10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56"/>
    <d v="2023-11-22T13:10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02"/>
    <d v="2023-11-22T13:1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71"/>
    <d v="2023-11-22T13:10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3"/>
    <d v="2023-11-22T13:10:1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26"/>
    <d v="2023-11-22T13:10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6"/>
    <d v="2023-11-22T13:10:1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8"/>
    <d v="2023-11-22T13:10:1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9"/>
    <d v="2023-11-22T13:10:19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20"/>
    <d v="2023-11-22T13:10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21"/>
    <d v="2023-11-22T13:1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23"/>
    <d v="2023-11-22T13:1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44"/>
    <d v="2023-11-22T13:10:19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0"/>
    <d v="2023-11-22T13:10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3"/>
    <d v="2023-11-22T13:10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6"/>
    <d v="2023-11-22T13:10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9"/>
    <d v="2023-11-22T13:10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47"/>
    <d v="2023-11-22T13:10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0"/>
    <d v="2023-11-22T13:10:1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2"/>
    <x v="4"/>
    <x v="82"/>
    <x v="12"/>
    <d v="2023-11-22T13:10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29"/>
    <d v="2023-11-22T13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61"/>
    <d v="2023-11-22T13:10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62"/>
    <d v="2023-11-22T13:10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56"/>
    <d v="2023-11-22T13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02"/>
    <d v="2023-11-22T13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71"/>
    <d v="2023-11-22T13:10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72"/>
    <d v="2023-11-22T13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26"/>
    <d v="2023-11-22T13:10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6"/>
    <d v="2023-11-22T13:10:2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8"/>
    <d v="2023-11-22T13:10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9"/>
    <d v="2023-11-22T13:10:2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82"/>
    <d v="2023-11-22T13:10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20"/>
    <d v="2023-11-22T13:10:2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23"/>
    <d v="2023-11-22T13:10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44"/>
    <d v="2023-11-22T13:10:2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0"/>
    <d v="2023-11-22T13:10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46"/>
    <d v="2023-11-22T13:10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6"/>
    <d v="2023-11-22T13:10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9"/>
    <d v="2023-11-22T13:10:2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47"/>
    <d v="2023-11-22T13:10:2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3"/>
    <x v="4"/>
    <x v="83"/>
    <x v="10"/>
    <d v="2023-11-22T13:10:2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29"/>
    <d v="2023-11-22T13:1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130"/>
    <d v="2023-11-22T13:11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30"/>
    <d v="2023-11-22T13:11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"/>
    <x v="4"/>
    <x v="7"/>
    <x v="31"/>
    <d v="2023-11-22T13:11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28"/>
    <d v="2023-11-22T13:11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60"/>
    <d v="2023-11-22T13:1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97"/>
    <d v="2023-11-22T13:11:40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98"/>
    <d v="2023-11-22T13:1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61"/>
    <d v="2023-11-22T13:11:4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62"/>
    <d v="2023-11-22T13:1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00"/>
    <d v="2023-11-22T13:1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63"/>
    <d v="2023-11-22T13:11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64"/>
    <d v="2023-11-22T13:1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02"/>
    <d v="2023-11-22T13:11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71"/>
    <d v="2023-11-22T13:11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07"/>
    <d v="2023-11-22T13:1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41"/>
    <d v="2023-11-22T13:1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69"/>
    <d v="2023-11-22T13:1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42"/>
    <d v="2023-11-22T13:1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3"/>
    <d v="2023-11-22T13:11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59"/>
    <d v="2023-11-22T13:11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6"/>
    <d v="2023-11-22T13:11:4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47"/>
    <d v="2023-11-22T13:11:4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82"/>
    <d v="2023-11-22T13:11:40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20"/>
    <d v="2023-11-22T13:11:4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21"/>
    <d v="2023-11-22T13:11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44"/>
    <d v="2023-11-22T13:11:40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3"/>
    <d v="2023-11-22T13:11:40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5"/>
    <d v="2023-11-22T13:11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6"/>
    <d v="2023-11-22T13:11:4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9"/>
    <d v="2023-11-22T13:11:40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48"/>
    <d v="2023-11-22T13:11:4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8"/>
    <x v="2"/>
    <x v="148"/>
    <x v="128"/>
    <d v="2023-11-22T13:11:40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126"/>
    <d v="2023-11-22T13:12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16"/>
    <d v="2023-11-22T13:12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82"/>
    <d v="2023-11-22T13:12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20"/>
    <d v="2023-11-22T13:12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21"/>
    <d v="2023-11-22T13:12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3"/>
    <d v="2023-11-22T13:12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6"/>
    <d v="2023-11-22T13:12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9"/>
    <x v="2"/>
    <x v="149"/>
    <x v="9"/>
    <d v="2023-11-22T13:12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31"/>
    <d v="2023-11-22T13:12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24"/>
    <d v="2023-11-22T13:12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34"/>
    <d v="2023-11-22T13:12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35"/>
    <d v="2023-11-22T13:12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38"/>
    <d v="2023-11-22T13:12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54"/>
    <d v="2023-11-22T13:12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92"/>
    <d v="2023-11-22T13:12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55"/>
    <d v="2023-11-22T13:12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56"/>
    <d v="2023-11-22T13:12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58"/>
    <d v="2023-11-22T13:12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95"/>
    <d v="2023-11-22T13:12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60"/>
    <d v="2023-11-22T13:12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61"/>
    <d v="2023-11-22T13:12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62"/>
    <d v="2023-11-22T13:12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13"/>
    <d v="2023-11-22T13:12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16"/>
    <d v="2023-11-22T13:12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82"/>
    <d v="2023-11-22T13:1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20"/>
    <d v="2023-11-22T13:12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21"/>
    <d v="2023-11-22T13:12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83"/>
    <d v="2023-11-22T13:1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44"/>
    <d v="2023-11-22T13:12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3"/>
    <d v="2023-11-22T13:12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6"/>
    <d v="2023-11-22T13:12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9"/>
    <d v="2023-11-22T13:12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5"/>
    <x v="13"/>
    <x v="95"/>
    <x v="129"/>
    <d v="2023-11-22T13:12:2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31"/>
    <d v="2023-11-22T13:12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24"/>
    <d v="2023-11-22T13:12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34"/>
    <d v="2023-11-22T13:12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35"/>
    <d v="2023-11-22T13:12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91"/>
    <d v="2023-11-22T13:1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38"/>
    <d v="2023-11-22T13:12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54"/>
    <d v="2023-11-22T13:12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92"/>
    <d v="2023-11-22T13:12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55"/>
    <d v="2023-11-22T13:12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56"/>
    <d v="2023-11-22T13:12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58"/>
    <d v="2023-11-22T13:12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95"/>
    <d v="2023-11-22T13:1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60"/>
    <d v="2023-11-22T13:1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61"/>
    <d v="2023-11-22T13:1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62"/>
    <d v="2023-11-22T13:1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100"/>
    <d v="2023-11-22T13:1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102"/>
    <d v="2023-11-22T13:1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71"/>
    <d v="2023-11-22T13:1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72"/>
    <d v="2023-11-22T13:1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13"/>
    <d v="2023-11-22T13:12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16"/>
    <d v="2023-11-22T13:12:5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151"/>
    <d v="2023-11-22T13:1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20"/>
    <d v="2023-11-22T13:12:5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21"/>
    <d v="2023-11-22T13:1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83"/>
    <d v="2023-11-22T13:12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44"/>
    <d v="2023-11-22T13:12:56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3"/>
    <d v="2023-11-22T13:12:5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6"/>
    <d v="2023-11-22T13:12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6"/>
    <x v="13"/>
    <x v="96"/>
    <x v="9"/>
    <d v="2023-11-22T13:12:5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31"/>
    <d v="2023-11-22T13:13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24"/>
    <d v="2023-11-22T13:13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34"/>
    <d v="2023-11-22T13:13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35"/>
    <d v="2023-11-22T13:13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38"/>
    <d v="2023-11-22T13:13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92"/>
    <d v="2023-11-22T13:13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55"/>
    <d v="2023-11-22T13:13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56"/>
    <d v="2023-11-22T13:13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58"/>
    <d v="2023-11-22T13:13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95"/>
    <d v="2023-11-22T13:13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60"/>
    <d v="2023-11-22T13:13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61"/>
    <d v="2023-11-22T13:13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62"/>
    <d v="2023-11-22T13:13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71"/>
    <d v="2023-11-22T13:13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13"/>
    <d v="2023-11-22T13:13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78"/>
    <d v="2023-11-22T13:13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16"/>
    <d v="2023-11-22T13:13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19"/>
    <d v="2023-11-22T13:1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82"/>
    <d v="2023-11-22T13:1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20"/>
    <d v="2023-11-22T13:13:0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21"/>
    <d v="2023-11-22T13:13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44"/>
    <d v="2023-11-22T13:13:0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0"/>
    <d v="2023-11-22T13:13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6"/>
    <d v="2023-11-22T13:13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9"/>
    <d v="2023-11-22T13:13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7"/>
    <x v="13"/>
    <x v="97"/>
    <x v="10"/>
    <d v="2023-11-22T13:1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197"/>
    <d v="2023-11-22T13:1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200"/>
    <d v="2023-11-22T13:13:29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13"/>
    <d v="2023-11-22T13:13:29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78"/>
    <d v="2023-11-22T13:13:29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82"/>
    <d v="2023-11-22T13:13:29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20"/>
    <d v="2023-11-22T13:13:29"/>
    <n v="34"/>
    <n v="34"/>
    <n v="0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21"/>
    <d v="2023-11-22T13:13:29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83"/>
    <d v="2023-11-22T13:13:29"/>
    <n v="2"/>
    <n v="2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44"/>
    <d v="2023-11-22T13:13:29"/>
    <n v="67"/>
    <n v="0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1"/>
    <d v="2023-11-22T13:13:29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3"/>
    <d v="2023-11-22T13:13:29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202"/>
    <d v="2023-11-22T13:1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6"/>
    <d v="2023-11-22T13:13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128"/>
    <d v="2023-11-22T13:13:2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8"/>
    <x v="13"/>
    <x v="98"/>
    <x v="129"/>
    <d v="2023-11-22T13:13:29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13"/>
    <d v="2023-11-22T13:14:0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126"/>
    <d v="2023-11-22T13:14:0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16"/>
    <d v="2023-11-22T13:14:0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82"/>
    <d v="2023-11-22T13:1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20"/>
    <d v="2023-11-22T13:14:04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21"/>
    <d v="2023-11-22T13:1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43"/>
    <d v="2023-11-22T13:14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6"/>
    <d v="2023-11-22T13:14:0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8"/>
    <d v="2023-11-22T13:14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9"/>
    <d v="2023-11-22T13:14:0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5"/>
    <x v="0"/>
    <x v="55"/>
    <x v="12"/>
    <d v="2023-11-22T13:14:04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31"/>
    <d v="2023-11-22T13:14:0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24"/>
    <d v="2023-11-22T13:14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34"/>
    <d v="2023-11-22T13:14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35"/>
    <d v="2023-11-22T13:14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92"/>
    <d v="2023-11-22T13:14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55"/>
    <d v="2023-11-22T13:14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56"/>
    <d v="2023-11-22T13:14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58"/>
    <d v="2023-11-22T13:14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95"/>
    <d v="2023-11-22T13:14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60"/>
    <d v="2023-11-22T13:14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61"/>
    <d v="2023-11-22T13:14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62"/>
    <d v="2023-11-22T13:14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71"/>
    <d v="2023-11-22T13:1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13"/>
    <d v="2023-11-22T13:14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126"/>
    <d v="2023-11-22T13:14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16"/>
    <d v="2023-11-22T13:14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82"/>
    <d v="2023-11-22T13:14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20"/>
    <d v="2023-11-22T13:14:0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21"/>
    <d v="2023-11-22T13:14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83"/>
    <d v="2023-11-22T13:14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44"/>
    <d v="2023-11-22T13:14:0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0"/>
    <d v="2023-11-22T13:1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3"/>
    <d v="2023-11-22T13:14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6"/>
    <d v="2023-11-22T13:14:0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9"/>
    <d v="2023-11-22T13:14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9"/>
    <x v="13"/>
    <x v="159"/>
    <x v="129"/>
    <d v="2023-11-22T13:14:0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189"/>
    <d v="2023-11-22T13:14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16"/>
    <d v="2023-11-22T13:14:3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154"/>
    <d v="2023-11-22T13:1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82"/>
    <d v="2023-11-22T13:1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20"/>
    <d v="2023-11-22T13:14:3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3"/>
    <d v="2023-11-22T13:14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4"/>
    <d v="2023-11-22T13:14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6"/>
    <x v="0"/>
    <x v="56"/>
    <x v="9"/>
    <d v="2023-11-22T13:14:3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7"/>
    <x v="0"/>
    <x v="57"/>
    <x v="16"/>
    <d v="2023-11-22T13:15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7"/>
    <x v="0"/>
    <x v="57"/>
    <x v="20"/>
    <d v="2023-11-22T13:15:0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7"/>
    <x v="0"/>
    <x v="57"/>
    <x v="9"/>
    <d v="2023-11-22T13:15:0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26"/>
    <d v="2023-11-22T14:55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6"/>
    <d v="2023-11-22T14:55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7"/>
    <d v="2023-11-22T14:55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9"/>
    <d v="2023-11-22T14:55:4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20"/>
    <d v="2023-11-22T14:55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46"/>
    <d v="2023-11-22T14:55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3"/>
    <d v="2023-11-22T14:55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6"/>
    <d v="2023-11-22T14:55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9"/>
    <d v="2023-11-22T14:55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0"/>
    <d v="2023-11-22T14:55:4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60"/>
    <d v="2023-11-22T14:55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8"/>
    <x v="0"/>
    <x v="58"/>
    <x v="12"/>
    <d v="2023-11-22T14:5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9"/>
    <x v="0"/>
    <x v="59"/>
    <x v="16"/>
    <d v="2023-11-22T14:56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9"/>
    <x v="0"/>
    <x v="59"/>
    <x v="20"/>
    <d v="2023-11-22T14:56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9"/>
    <x v="0"/>
    <x v="59"/>
    <x v="9"/>
    <d v="2023-11-22T14:56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78"/>
    <d v="2023-11-22T14:58:0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16"/>
    <d v="2023-11-22T14:58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82"/>
    <d v="2023-11-22T14:58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20"/>
    <d v="2023-11-22T14:58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21"/>
    <d v="2023-11-22T14:58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44"/>
    <d v="2023-11-22T14:58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3"/>
    <d v="2023-11-22T14:58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6"/>
    <d v="2023-11-22T14:58:0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5"/>
    <x v="5"/>
    <x v="145"/>
    <x v="9"/>
    <d v="2023-11-22T14:58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78"/>
    <d v="2023-11-22T14:59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16"/>
    <d v="2023-11-22T14:59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19"/>
    <d v="2023-11-22T14:59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20"/>
    <d v="2023-11-22T14:59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44"/>
    <d v="2023-11-22T14:59:4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3"/>
    <d v="2023-11-22T14:59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6"/>
    <d v="2023-11-22T14:59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9"/>
    <d v="2023-11-22T14:59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"/>
    <x v="5"/>
    <x v="14"/>
    <x v="10"/>
    <d v="2023-11-22T14:59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78"/>
    <d v="2023-11-22T15:0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16"/>
    <d v="2023-11-22T15:00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82"/>
    <d v="2023-11-22T15:00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20"/>
    <d v="2023-11-22T15:00:07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21"/>
    <d v="2023-11-22T15:00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44"/>
    <d v="2023-11-22T15:00:07"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3"/>
    <d v="2023-11-22T15:0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6"/>
    <d v="2023-11-22T15:0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"/>
    <x v="5"/>
    <x v="15"/>
    <x v="9"/>
    <d v="2023-11-22T15:00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200"/>
    <d v="2023-11-22T15:0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78"/>
    <d v="2023-11-22T15:00:4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16"/>
    <d v="2023-11-22T15:0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82"/>
    <d v="2023-11-22T15:0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20"/>
    <d v="2023-11-22T15:00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21"/>
    <d v="2023-11-22T15:0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44"/>
    <d v="2023-11-22T15:00:4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3"/>
    <d v="2023-11-22T15:00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202"/>
    <d v="2023-11-22T15:00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6"/>
    <d v="2023-11-22T15:00:4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6"/>
    <x v="5"/>
    <x v="16"/>
    <x v="9"/>
    <d v="2023-11-22T15:00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126"/>
    <d v="2023-11-22T15:01:2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16"/>
    <d v="2023-11-22T15:01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20"/>
    <d v="2023-11-22T15:01:2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21"/>
    <d v="2023-11-22T15:01:28"/>
    <n v="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83"/>
    <d v="2023-11-22T15:0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44"/>
    <d v="2023-11-22T15:01:2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0"/>
    <d v="2023-11-22T15:01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3"/>
    <d v="2023-11-22T15:01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6"/>
    <d v="2023-11-22T15:01:2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7"/>
    <x v="5"/>
    <x v="17"/>
    <x v="9"/>
    <d v="2023-11-22T15:01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110"/>
    <d v="2023-11-22T15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13"/>
    <d v="2023-11-22T15:01:3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126"/>
    <d v="2023-11-22T15:01:3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16"/>
    <d v="2023-11-22T15:01:3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18"/>
    <d v="2023-11-22T15:01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20"/>
    <d v="2023-11-22T15:01:35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21"/>
    <d v="2023-11-22T15:01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44"/>
    <d v="2023-11-22T15:01:3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146"/>
    <d v="2023-11-22T15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2"/>
    <d v="2023-11-22T15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3"/>
    <d v="2023-11-22T15:01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124"/>
    <d v="2023-11-22T15:0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6"/>
    <d v="2023-11-22T15:01:35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9"/>
    <d v="2023-11-22T15:01:3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8"/>
    <x v="5"/>
    <x v="18"/>
    <x v="47"/>
    <d v="2023-11-22T15:01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9"/>
    <x v="8"/>
    <x v="19"/>
    <x v="13"/>
    <d v="2023-11-22T15:02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9"/>
    <x v="8"/>
    <x v="19"/>
    <x v="20"/>
    <d v="2023-11-22T15:02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9"/>
    <x v="8"/>
    <x v="19"/>
    <x v="6"/>
    <d v="2023-11-22T15:02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16"/>
    <d v="2023-11-22T15:02:1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20"/>
    <d v="2023-11-22T15:02:1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23"/>
    <d v="2023-11-22T15:0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43"/>
    <d v="2023-11-22T15:02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44"/>
    <d v="2023-11-22T15:02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1"/>
    <d v="2023-11-22T15:02:1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2"/>
    <d v="2023-11-22T15:02:1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8"/>
    <d v="2023-11-22T15:02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5"/>
    <x v="8"/>
    <x v="135"/>
    <x v="9"/>
    <d v="2023-11-22T15:02:1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10"/>
    <d v="2023-11-22T15:0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3"/>
    <d v="2023-11-22T15:02:4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26"/>
    <d v="2023-11-22T15:02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27"/>
    <d v="2023-11-22T15:02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6"/>
    <d v="2023-11-22T15:02:4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54"/>
    <d v="2023-11-22T15:02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51"/>
    <d v="2023-11-22T15:0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82"/>
    <d v="2023-11-22T15:02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20"/>
    <d v="2023-11-22T15:02:49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21"/>
    <d v="2023-11-22T15:02:4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83"/>
    <d v="2023-11-22T15:02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44"/>
    <d v="2023-11-22T15:02:4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0"/>
    <d v="2023-11-22T15:02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"/>
    <d v="2023-11-22T15:0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2"/>
    <d v="2023-11-22T15:0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3"/>
    <d v="2023-11-22T15:02:4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24"/>
    <d v="2023-11-22T15:0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6"/>
    <d v="2023-11-22T15:02:4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84"/>
    <d v="2023-11-22T15:02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85"/>
    <d v="2023-11-22T15:02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9"/>
    <d v="2023-11-22T15:02:4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0"/>
    <x v="5"/>
    <x v="20"/>
    <x v="12"/>
    <d v="2023-11-22T15:02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78"/>
    <d v="2023-11-22T15:02:5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127"/>
    <d v="2023-11-22T15:0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16"/>
    <d v="2023-11-22T15:02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19"/>
    <d v="2023-11-22T15:0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20"/>
    <d v="2023-11-22T15:02:5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21"/>
    <d v="2023-11-22T15:0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44"/>
    <d v="2023-11-22T15:02:5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3"/>
    <d v="2023-11-22T15:0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6"/>
    <d v="2023-11-22T15:02:5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84"/>
    <d v="2023-11-22T15:02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85"/>
    <d v="2023-11-22T15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9"/>
    <d v="2023-11-22T15:02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1"/>
    <x v="5"/>
    <x v="21"/>
    <x v="10"/>
    <d v="2023-11-22T15:02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16"/>
    <d v="2023-11-22T15:0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19"/>
    <d v="2023-11-22T15:0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20"/>
    <d v="2023-11-22T15:03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23"/>
    <d v="2023-11-22T15:0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43"/>
    <d v="2023-11-22T15:03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8"/>
    <d v="2023-11-22T15:03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9"/>
    <d v="2023-11-22T15:03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0"/>
    <x v="0"/>
    <x v="60"/>
    <x v="10"/>
    <d v="2023-11-22T15:03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1"/>
    <x v="0"/>
    <x v="61"/>
    <x v="16"/>
    <d v="2023-11-22T15:0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1"/>
    <x v="0"/>
    <x v="61"/>
    <x v="20"/>
    <d v="2023-11-22T15:03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1"/>
    <x v="0"/>
    <x v="61"/>
    <x v="21"/>
    <d v="2023-11-22T15:0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1"/>
    <x v="0"/>
    <x v="61"/>
    <x v="9"/>
    <d v="2023-11-22T15:03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200"/>
    <d v="2023-11-22T15:04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78"/>
    <d v="2023-11-22T15:04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79"/>
    <d v="2023-11-22T15:04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180"/>
    <d v="2023-11-22T15:04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127"/>
    <d v="2023-11-22T15:04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16"/>
    <d v="2023-11-22T15:04:1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17"/>
    <d v="2023-11-22T15:04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154"/>
    <d v="2023-11-22T15:04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82"/>
    <d v="2023-11-22T15:04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20"/>
    <d v="2023-11-22T15:04:1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21"/>
    <d v="2023-11-22T15:04:1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23"/>
    <d v="2023-11-22T15:04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44"/>
    <d v="2023-11-22T15:04:1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202"/>
    <d v="2023-11-22T15:04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5"/>
    <d v="2023-11-22T15:04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6"/>
    <d v="2023-11-22T15:04:1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125"/>
    <d v="2023-11-22T15:04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84"/>
    <d v="2023-11-22T15:04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85"/>
    <d v="2023-11-22T15:04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9"/>
    <d v="2023-11-22T15:04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5"/>
    <x v="12"/>
    <x v="75"/>
    <x v="160"/>
    <d v="2023-11-22T15:04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127"/>
    <d v="2023-11-22T15:04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16"/>
    <d v="2023-11-22T15:04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20"/>
    <d v="2023-11-22T15:04:2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44"/>
    <d v="2023-11-22T15:04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146"/>
    <d v="2023-11-22T15:04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84"/>
    <d v="2023-11-22T15:04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85"/>
    <d v="2023-11-22T15:04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9"/>
    <d v="2023-11-22T15:04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2"/>
    <x v="8"/>
    <x v="22"/>
    <x v="129"/>
    <d v="2023-11-22T15:04:2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5"/>
    <x v="12"/>
    <x v="115"/>
    <x v="20"/>
    <d v="2023-11-22T15:0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130"/>
    <d v="2023-11-22T15:05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31"/>
    <d v="2023-11-22T15:05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24"/>
    <d v="2023-11-22T15:0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26"/>
    <d v="2023-11-22T15:05:1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197"/>
    <d v="2023-11-22T15:05:1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38"/>
    <d v="2023-11-22T15:05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92"/>
    <d v="2023-11-22T15:05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55"/>
    <d v="2023-11-22T15:05:1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56"/>
    <d v="2023-11-22T15:05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58"/>
    <d v="2023-11-22T15:05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59"/>
    <d v="2023-11-22T15:0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95"/>
    <d v="2023-11-22T15:05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60"/>
    <d v="2023-11-22T15:0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61"/>
    <d v="2023-11-22T15:0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63"/>
    <d v="2023-11-22T15:0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102"/>
    <d v="2023-11-22T15:05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73"/>
    <d v="2023-11-22T15:0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141"/>
    <d v="2023-11-22T15:05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233"/>
    <d v="2023-11-22T15:05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13"/>
    <d v="2023-11-22T15:05:1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78"/>
    <d v="2023-11-22T15:05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16"/>
    <d v="2023-11-22T15:05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20"/>
    <d v="2023-11-22T15:05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43"/>
    <d v="2023-11-22T15:05:1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44"/>
    <d v="2023-11-22T15:05:17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6"/>
    <d v="2023-11-22T15:05:1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8"/>
    <d v="2023-11-22T15:05:1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8"/>
    <x v="7"/>
    <x v="108"/>
    <x v="9"/>
    <d v="2023-11-22T15:05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31"/>
    <d v="2023-11-22T15:05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24"/>
    <d v="2023-11-22T15:0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26"/>
    <d v="2023-11-22T15:0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197"/>
    <d v="2023-11-22T15:05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38"/>
    <d v="2023-11-22T15:0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92"/>
    <d v="2023-11-22T15:0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55"/>
    <d v="2023-11-22T15:05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56"/>
    <d v="2023-11-22T15:0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58"/>
    <d v="2023-11-22T15:0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95"/>
    <d v="2023-11-22T15:0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61"/>
    <d v="2023-11-22T15:05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102"/>
    <d v="2023-11-22T15:0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72"/>
    <d v="2023-11-22T15:05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141"/>
    <d v="2023-11-22T15:0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233"/>
    <d v="2023-11-22T15:0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13"/>
    <d v="2023-11-22T15:05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16"/>
    <d v="2023-11-22T15:05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20"/>
    <d v="2023-11-22T15:05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43"/>
    <d v="2023-11-22T15:05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44"/>
    <d v="2023-11-22T15:05:38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2"/>
    <d v="2023-11-22T15:05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6"/>
    <d v="2023-11-22T15:05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8"/>
    <d v="2023-11-22T15:05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9"/>
    <x v="7"/>
    <x v="109"/>
    <x v="9"/>
    <d v="2023-11-22T15:05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30"/>
    <d v="2023-11-22T15:06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31"/>
    <d v="2023-11-22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24"/>
    <d v="2023-11-22T15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26"/>
    <d v="2023-11-22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97"/>
    <d v="2023-11-22T15:06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38"/>
    <d v="2023-11-22T15:06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92"/>
    <d v="2023-11-22T15:06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55"/>
    <d v="2023-11-22T15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56"/>
    <d v="2023-11-22T15:06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58"/>
    <d v="2023-11-22T15:06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95"/>
    <d v="2023-11-22T15:06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61"/>
    <d v="2023-11-22T15:06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71"/>
    <d v="2023-11-22T15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41"/>
    <d v="2023-11-22T15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233"/>
    <d v="2023-11-22T15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42"/>
    <d v="2023-11-22T15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3"/>
    <d v="2023-11-22T15:06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6"/>
    <d v="2023-11-22T15:06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7"/>
    <d v="2023-11-22T15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50"/>
    <d v="2023-11-22T15:0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20"/>
    <d v="2023-11-22T15:06:04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21"/>
    <d v="2023-11-22T15:0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83"/>
    <d v="2023-11-22T15:0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43"/>
    <d v="2023-11-22T15:06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44"/>
    <d v="2023-11-22T15:06:0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0"/>
    <d v="2023-11-22T15:06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3"/>
    <d v="2023-11-22T15:06:0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6"/>
    <d v="2023-11-22T15:06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8"/>
    <d v="2023-11-22T15:06:0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9"/>
    <d v="2023-11-22T15:06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0"/>
    <x v="7"/>
    <x v="110"/>
    <x v="160"/>
    <d v="2023-11-22T15:0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141"/>
    <d v="2023-11-22T15:0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233"/>
    <d v="2023-11-22T15:0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13"/>
    <d v="2023-11-22T15:0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78"/>
    <d v="2023-11-22T15:0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16"/>
    <d v="2023-11-22T15:06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151"/>
    <d v="2023-11-22T15:0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150"/>
    <d v="2023-11-22T15:0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82"/>
    <d v="2023-11-22T15:06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20"/>
    <d v="2023-11-22T15:06:2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21"/>
    <d v="2023-11-22T15:0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43"/>
    <d v="2023-11-22T15:06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1"/>
    <d v="2023-11-22T15:0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149"/>
    <d v="2023-11-22T15:06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6"/>
    <d v="2023-11-22T15:06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8"/>
    <d v="2023-11-22T15:06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1"/>
    <x v="7"/>
    <x v="111"/>
    <x v="9"/>
    <d v="2023-11-22T15:06:2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130"/>
    <d v="2023-11-22T15:06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31"/>
    <d v="2023-11-22T15:0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24"/>
    <d v="2023-11-22T15:06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26"/>
    <d v="2023-11-22T15:06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197"/>
    <d v="2023-11-22T15:06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38"/>
    <d v="2023-11-22T15:06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92"/>
    <d v="2023-11-22T15:06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55"/>
    <d v="2023-11-22T15:06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56"/>
    <d v="2023-11-22T15:06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58"/>
    <d v="2023-11-22T15:06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59"/>
    <d v="2023-11-22T15:06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95"/>
    <d v="2023-11-22T15:06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61"/>
    <d v="2023-11-22T15:06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102"/>
    <d v="2023-11-22T15:0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71"/>
    <d v="2023-11-22T15:06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72"/>
    <d v="2023-11-22T15:06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141"/>
    <d v="2023-11-22T15:06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233"/>
    <d v="2023-11-22T15:06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142"/>
    <d v="2023-11-22T15:06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13"/>
    <d v="2023-11-22T15:06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16"/>
    <d v="2023-11-22T15:06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20"/>
    <d v="2023-11-22T15:06:5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43"/>
    <d v="2023-11-22T15:06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44"/>
    <d v="2023-11-22T15:06:5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0"/>
    <d v="2023-11-22T15:06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6"/>
    <d v="2023-11-22T15:06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8"/>
    <d v="2023-11-22T15:06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9"/>
    <x v="7"/>
    <x v="99"/>
    <x v="9"/>
    <d v="2023-11-22T15:06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30"/>
    <d v="2023-11-22T15:07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31"/>
    <d v="2023-11-22T15:07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24"/>
    <d v="2023-11-22T15:07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26"/>
    <d v="2023-11-22T15:07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97"/>
    <d v="2023-11-22T15:07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38"/>
    <d v="2023-11-22T15:07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92"/>
    <d v="2023-11-22T15:07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55"/>
    <d v="2023-11-22T15:07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56"/>
    <d v="2023-11-22T15:07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58"/>
    <d v="2023-11-22T15:07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95"/>
    <d v="2023-11-22T15:07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60"/>
    <d v="2023-11-22T15:0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61"/>
    <d v="2023-11-22T15:07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02"/>
    <d v="2023-11-22T15:0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71"/>
    <d v="2023-11-22T15:0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72"/>
    <d v="2023-11-22T15:07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41"/>
    <d v="2023-11-22T15:07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233"/>
    <d v="2023-11-22T15:07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42"/>
    <d v="2023-11-22T15:07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3"/>
    <d v="2023-11-22T15:07:1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26"/>
    <d v="2023-11-22T15:07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78"/>
    <d v="2023-11-22T15:07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6"/>
    <d v="2023-11-22T15:07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150"/>
    <d v="2023-11-22T15:07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20"/>
    <d v="2023-11-22T15:07:1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43"/>
    <d v="2023-11-22T15:07:1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44"/>
    <d v="2023-11-22T15:07:1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0"/>
    <d v="2023-11-22T15:07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6"/>
    <d v="2023-11-22T15:07:1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8"/>
    <d v="2023-11-22T15:07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0"/>
    <x v="7"/>
    <x v="100"/>
    <x v="9"/>
    <d v="2023-11-22T15:07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141"/>
    <d v="2023-11-22T15:0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233"/>
    <d v="2023-11-22T15:0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13"/>
    <d v="2023-11-22T15:07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78"/>
    <d v="2023-11-22T15:07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16"/>
    <d v="2023-11-22T15:0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20"/>
    <d v="2023-11-22T15:0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43"/>
    <d v="2023-11-22T15:0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6"/>
    <d v="2023-11-22T15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8"/>
    <d v="2023-11-22T15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1"/>
    <x v="7"/>
    <x v="101"/>
    <x v="9"/>
    <d v="2023-11-22T15:0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26"/>
    <d v="2023-11-22T15:07:5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27"/>
    <d v="2023-11-22T15:07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6"/>
    <d v="2023-11-22T15:07:5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7"/>
    <d v="2023-11-22T15:07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47"/>
    <d v="2023-11-22T15:0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9"/>
    <d v="2023-11-22T15:07:5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82"/>
    <d v="2023-11-22T15:07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20"/>
    <d v="2023-11-22T15:07:5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21"/>
    <d v="2023-11-22T15:0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3"/>
    <d v="2023-11-22T15:07:58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6"/>
    <d v="2023-11-22T15:07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84"/>
    <d v="2023-11-22T15:07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85"/>
    <d v="2023-11-22T15:0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9"/>
    <d v="2023-11-22T15:07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0"/>
    <d v="2023-11-22T15:07:5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60"/>
    <d v="2023-11-22T15:07:5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6"/>
    <x v="1"/>
    <x v="116"/>
    <x v="148"/>
    <d v="2023-11-22T15:07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126"/>
    <d v="2023-11-22T15:08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127"/>
    <d v="2023-11-22T15:08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16"/>
    <d v="2023-11-22T15:08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20"/>
    <d v="2023-11-22T15:08:1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3"/>
    <d v="2023-11-22T15:08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6"/>
    <d v="2023-11-22T15:08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84"/>
    <d v="2023-11-22T15:08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85"/>
    <d v="2023-11-22T15:08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7"/>
    <x v="1"/>
    <x v="117"/>
    <x v="9"/>
    <d v="2023-11-22T15:08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287"/>
    <d v="2023-11-22T15:08:41"/>
    <n v="0"/>
    <m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29"/>
    <d v="2023-11-22T15:08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30"/>
    <d v="2023-11-22T15:08:41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30"/>
    <d v="2023-11-22T15:08:41"/>
    <n v="0"/>
    <m/>
    <m/>
    <n v="1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24"/>
    <d v="2023-11-22T15:08:41"/>
    <n v="0"/>
    <m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34"/>
    <d v="2023-11-22T15:08:41"/>
    <n v="0"/>
    <m/>
    <m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49"/>
    <d v="2023-11-22T15:08:4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35"/>
    <d v="2023-11-22T15:08:41"/>
    <n v="0"/>
    <m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36"/>
    <d v="2023-11-22T15:08:4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38"/>
    <d v="2023-11-22T15:08:41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54"/>
    <d v="2023-11-22T15:08:41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92"/>
    <d v="2023-11-22T15:08:41"/>
    <n v="0"/>
    <m/>
    <m/>
    <n v="1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56"/>
    <d v="2023-11-22T15:08:41"/>
    <n v="0"/>
    <m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58"/>
    <d v="2023-11-22T15:08:41"/>
    <n v="0"/>
    <m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59"/>
    <d v="2023-11-22T15:08:41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60"/>
    <d v="2023-11-22T15:08:41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97"/>
    <d v="2023-11-22T15:08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63"/>
    <d v="2023-11-22T15:08:41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64"/>
    <d v="2023-11-22T15:08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02"/>
    <d v="2023-11-22T15:08:41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04"/>
    <d v="2023-11-22T15:0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38"/>
    <d v="2023-11-22T15:0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72"/>
    <d v="2023-11-22T15:08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75"/>
    <d v="2023-11-22T15:08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224"/>
    <d v="2023-11-22T15:08:41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288"/>
    <d v="2023-11-22T15:0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3"/>
    <d v="2023-11-22T15:0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6"/>
    <d v="2023-11-22T15:08:4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50"/>
    <d v="2023-11-22T15:08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23"/>
    <d v="2023-11-22T15:08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43"/>
    <d v="2023-11-22T15:08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3"/>
    <d v="2023-11-22T15:08:4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6"/>
    <d v="2023-11-22T15:08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8"/>
    <d v="2023-11-22T15:08:4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9"/>
    <d v="2023-11-22T15:08:4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52"/>
    <d v="2023-11-22T15:08:41"/>
    <n v="4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8"/>
    <x v="9"/>
    <x v="118"/>
    <x v="12"/>
    <d v="2023-11-22T15:08:4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13"/>
    <d v="2023-11-22T15:08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207"/>
    <d v="2023-11-22T15:0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16"/>
    <d v="2023-11-22T15:08:5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151"/>
    <d v="2023-11-22T15:0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150"/>
    <d v="2023-11-22T15:0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21"/>
    <d v="2023-11-22T15:0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23"/>
    <d v="2023-11-22T15:0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43"/>
    <d v="2023-11-22T15:08:5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3"/>
    <d v="2023-11-22T15:08:5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6"/>
    <d v="2023-11-22T15:08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84"/>
    <d v="2023-11-22T15:0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85"/>
    <d v="2023-11-22T15:0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8"/>
    <d v="2023-11-22T15:08:5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9"/>
    <d v="2023-11-22T15:08:5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152"/>
    <d v="2023-11-22T15:08:53"/>
    <n v="9"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9"/>
    <x v="9"/>
    <x v="119"/>
    <x v="12"/>
    <d v="2023-11-22T15:0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13"/>
    <d v="2023-11-22T15:11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16"/>
    <d v="2023-11-22T15:11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23"/>
    <d v="2023-11-22T15:11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43"/>
    <d v="2023-11-22T15:11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3"/>
    <d v="2023-11-22T15:11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29"/>
    <d v="2023-11-22T15:11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30"/>
    <d v="2023-11-22T15:11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30"/>
    <d v="2023-11-22T15:11:5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31"/>
    <d v="2023-11-22T15:11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6"/>
    <d v="2023-11-22T15:11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8"/>
    <d v="2023-11-22T15:11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9"/>
    <d v="2023-11-22T15:11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0"/>
    <x v="9"/>
    <x v="120"/>
    <x v="152"/>
    <d v="2023-11-22T15:11:53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24"/>
    <d v="2023-11-22T15:11:5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32"/>
    <d v="2023-11-22T15:11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26"/>
    <d v="2023-11-22T15:11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34"/>
    <d v="2023-11-22T15:11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35"/>
    <d v="2023-11-22T15:11:5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36"/>
    <d v="2023-11-22T15:11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38"/>
    <d v="2023-11-22T15:11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54"/>
    <d v="2023-11-22T15:11:5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92"/>
    <d v="2023-11-22T15:11:5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55"/>
    <d v="2023-11-22T15:11:5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56"/>
    <d v="2023-11-22T15:11:5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58"/>
    <d v="2023-11-22T15:11:50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59"/>
    <d v="2023-11-22T15:11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95"/>
    <d v="2023-11-22T15:11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28"/>
    <d v="2023-11-22T15:11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60"/>
    <d v="2023-11-22T15:11:5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61"/>
    <d v="2023-11-22T15:11:5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62"/>
    <d v="2023-11-22T15:11:5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63"/>
    <d v="2023-11-22T15:11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64"/>
    <d v="2023-11-22T15:11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02"/>
    <d v="2023-11-22T15:11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71"/>
    <d v="2023-11-22T15:11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88"/>
    <d v="2023-11-22T15:11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39"/>
    <d v="2023-11-22T15:11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10"/>
    <d v="2023-11-22T15:1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3"/>
    <d v="2023-11-22T15:11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78"/>
    <d v="2023-11-22T15:11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6"/>
    <d v="2023-11-22T15:11:5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9"/>
    <d v="2023-11-22T15:11:50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50"/>
    <d v="2023-11-22T15:11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20"/>
    <d v="2023-11-22T15:11:5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43"/>
    <d v="2023-11-22T15:11:5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45"/>
    <d v="2023-11-22T15:11:50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12"/>
    <d v="2023-11-22T15:11:50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13"/>
    <d v="2023-11-22T15:11:50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14"/>
    <d v="2023-11-22T15:11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15"/>
    <d v="2023-11-22T15:11:5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46"/>
    <d v="2023-11-22T15:11:50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24"/>
    <d v="2023-11-22T15:11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6"/>
    <d v="2023-11-22T15:11:5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8"/>
    <d v="2023-11-22T15:11:5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9"/>
    <d v="2023-11-22T15:11:5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0"/>
    <d v="2023-11-22T15:11:5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2"/>
    <x v="9"/>
    <x v="52"/>
    <x v="12"/>
    <d v="2023-11-22T15:11:50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13"/>
    <d v="2023-11-22T15:12:2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16"/>
    <d v="2023-11-22T15:12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154"/>
    <d v="2023-11-22T15:1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151"/>
    <d v="2023-11-22T15:1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43"/>
    <d v="2023-11-22T15:12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3"/>
    <d v="2023-11-22T15:12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6"/>
    <d v="2023-11-22T15:12:2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8"/>
    <d v="2023-11-22T15:12:2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9"/>
    <d v="2023-11-22T15:12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152"/>
    <d v="2023-11-22T15:12:21"/>
    <n v="14"/>
    <n v="1"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1"/>
    <x v="9"/>
    <x v="121"/>
    <x v="12"/>
    <d v="2023-11-22T15:12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13"/>
    <d v="2023-11-22T15:12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16"/>
    <d v="2023-11-22T15:12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150"/>
    <d v="2023-11-22T15:1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83"/>
    <d v="2023-11-22T15:1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43"/>
    <d v="2023-11-22T15:12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6"/>
    <d v="2023-11-22T15:12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8"/>
    <d v="2023-11-22T15:12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9"/>
    <d v="2023-11-22T15:12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3"/>
    <x v="9"/>
    <x v="23"/>
    <x v="152"/>
    <d v="2023-11-22T15:12:31"/>
    <n v="5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13"/>
    <d v="2023-11-22T15:12:54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127"/>
    <d v="2023-11-22T15:1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16"/>
    <d v="2023-11-22T15:12:54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151"/>
    <d v="2023-11-22T15:12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150"/>
    <d v="2023-11-22T15:12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43"/>
    <d v="2023-11-22T15:12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3"/>
    <d v="2023-11-22T15:12:5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6"/>
    <d v="2023-11-22T15:12:5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84"/>
    <d v="2023-11-22T15:12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85"/>
    <d v="2023-11-22T15:1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8"/>
    <d v="2023-11-22T15:12:5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9"/>
    <d v="2023-11-22T15:12:5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152"/>
    <d v="2023-11-22T15:12:54"/>
    <n v="12"/>
    <m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4"/>
    <x v="9"/>
    <x v="24"/>
    <x v="12"/>
    <d v="2023-11-22T15:12:54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31"/>
    <d v="2023-11-22T15:13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13"/>
    <d v="2023-11-22T15:13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16"/>
    <d v="2023-11-22T15:13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19"/>
    <d v="2023-11-22T15:13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154"/>
    <d v="2023-11-22T15:1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82"/>
    <d v="2023-11-22T15:1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20"/>
    <d v="2023-11-22T15:13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21"/>
    <d v="2023-11-22T15:13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83"/>
    <d v="2023-11-22T15:1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44"/>
    <d v="2023-11-22T15:13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6"/>
    <d v="2023-11-22T15:13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9"/>
    <d v="2023-11-22T15:13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6"/>
    <x v="8"/>
    <x v="136"/>
    <x v="10"/>
    <d v="2023-11-22T15:13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16"/>
    <d v="2023-11-22T15:13:4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19"/>
    <d v="2023-11-22T15:13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154"/>
    <d v="2023-11-22T15:13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151"/>
    <d v="2023-11-22T15:1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82"/>
    <d v="2023-11-22T15:13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20"/>
    <d v="2023-11-22T15:13:4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21"/>
    <d v="2023-11-22T15:13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43"/>
    <d v="2023-11-22T15:13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44"/>
    <d v="2023-11-22T15:13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146"/>
    <d v="2023-11-22T15:13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8"/>
    <d v="2023-11-22T15:13:4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9"/>
    <d v="2023-11-22T15:13:4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10"/>
    <d v="2023-11-22T15:1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7"/>
    <x v="8"/>
    <x v="137"/>
    <x v="11"/>
    <d v="2023-11-22T15:13:47"/>
    <n v="3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31"/>
    <d v="2023-11-22T15:14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16"/>
    <d v="2023-11-22T15:14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20"/>
    <d v="2023-11-22T15:14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43"/>
    <d v="2023-11-22T15:14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44"/>
    <d v="2023-11-22T15:14:1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8"/>
    <d v="2023-11-22T15:14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9"/>
    <d v="2023-11-22T15:14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8"/>
    <x v="8"/>
    <x v="138"/>
    <x v="12"/>
    <d v="2023-11-22T15:14:1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13"/>
    <d v="2023-11-22T15:14:2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16"/>
    <d v="2023-11-22T15:14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19"/>
    <d v="2023-11-22T15:14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150"/>
    <d v="2023-11-22T15:1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82"/>
    <d v="2023-11-22T15:1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20"/>
    <d v="2023-11-22T15:14:2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43"/>
    <d v="2023-11-22T15:14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44"/>
    <d v="2023-11-22T15:14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6"/>
    <d v="2023-11-22T15:14:2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8"/>
    <d v="2023-11-22T15:14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9"/>
    <d v="2023-11-22T15:14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10"/>
    <d v="2023-11-22T15:14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9"/>
    <x v="8"/>
    <x v="139"/>
    <x v="11"/>
    <d v="2023-11-22T15:14:21"/>
    <n v="5"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3"/>
    <d v="2023-11-22T15:14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6"/>
    <d v="2023-11-22T15:14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7"/>
    <d v="2023-11-22T15:1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9"/>
    <d v="2023-11-22T15:1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54"/>
    <d v="2023-11-22T15:1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82"/>
    <d v="2023-11-22T15:1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20"/>
    <d v="2023-11-22T15:14:45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21"/>
    <d v="2023-11-22T15:1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83"/>
    <d v="2023-11-22T15:1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43"/>
    <d v="2023-11-22T15:14:4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3"/>
    <d v="2023-11-22T15:14:45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6"/>
    <d v="2023-11-22T15:14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8"/>
    <d v="2023-11-22T15:14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9"/>
    <d v="2023-11-22T15:14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0"/>
    <d v="2023-11-22T15:1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60"/>
    <d v="2023-11-22T15:14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2"/>
    <d v="2023-11-22T15:14:4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0"/>
    <x v="8"/>
    <x v="140"/>
    <x v="129"/>
    <d v="2023-11-22T15:14:4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1"/>
    <x v="8"/>
    <x v="141"/>
    <x v="16"/>
    <d v="2023-11-22T15:15:2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1"/>
    <x v="8"/>
    <x v="141"/>
    <x v="20"/>
    <d v="2023-11-22T15:15:23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1"/>
    <x v="8"/>
    <x v="141"/>
    <x v="146"/>
    <d v="2023-11-22T15:15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1"/>
    <x v="8"/>
    <x v="141"/>
    <x v="3"/>
    <d v="2023-11-22T15:15:2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1"/>
    <x v="8"/>
    <x v="141"/>
    <x v="9"/>
    <d v="2023-11-22T15:15:2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1"/>
    <x v="8"/>
    <x v="141"/>
    <x v="12"/>
    <d v="2023-11-22T15:1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31"/>
    <d v="2023-11-22T15:1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13"/>
    <d v="2023-11-22T15:15:2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20"/>
    <d v="2023-11-22T15:15:2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44"/>
    <d v="2023-11-22T15:1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146"/>
    <d v="2023-11-22T15:1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3"/>
    <d v="2023-11-22T15:15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6"/>
    <d v="2023-11-22T15:15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2"/>
    <x v="8"/>
    <x v="142"/>
    <x v="11"/>
    <d v="2023-11-22T15:15:27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31"/>
    <d v="2023-11-22T15:16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34"/>
    <d v="2023-11-22T15:16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92"/>
    <d v="2023-11-22T15:16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16"/>
    <d v="2023-11-22T15:16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19"/>
    <d v="2023-11-22T15:1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20"/>
    <d v="2023-11-22T15:16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44"/>
    <d v="2023-11-22T15:16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9"/>
    <d v="2023-11-22T15:16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3"/>
    <x v="8"/>
    <x v="143"/>
    <x v="10"/>
    <d v="2023-11-22T15:1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31"/>
    <d v="2023-11-22T15:16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24"/>
    <d v="2023-11-22T15:16:1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32"/>
    <d v="2023-11-22T15:1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257"/>
    <d v="2023-11-22T15:16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34"/>
    <d v="2023-11-22T15:16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35"/>
    <d v="2023-11-22T15:16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50"/>
    <d v="2023-11-22T15:16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36"/>
    <d v="2023-11-22T15:1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37"/>
    <d v="2023-11-22T15:1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259"/>
    <d v="2023-11-22T15:16:1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55"/>
    <d v="2023-11-22T15:16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58"/>
    <d v="2023-11-22T15:16:1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260"/>
    <d v="2023-11-22T15:16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95"/>
    <d v="2023-11-22T15:16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0"/>
    <d v="2023-11-22T15:16:1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1"/>
    <d v="2023-11-22T15:16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2"/>
    <d v="2023-11-22T15:16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3"/>
    <d v="2023-11-22T15:16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4"/>
    <d v="2023-11-22T15:1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5"/>
    <d v="2023-11-22T15:1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8"/>
    <d v="2023-11-22T15:1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102"/>
    <d v="2023-11-22T15:16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103"/>
    <d v="2023-11-22T15:1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13"/>
    <d v="2023-11-22T15:16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78"/>
    <d v="2023-11-22T15:16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16"/>
    <d v="2023-11-22T15:16:1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19"/>
    <d v="2023-11-22T15:16:1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20"/>
    <d v="2023-11-22T15:16:10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43"/>
    <d v="2023-11-22T15:16:1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44"/>
    <d v="2023-11-22T15:16:1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0"/>
    <d v="2023-11-22T15:1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3"/>
    <d v="2023-11-22T15:16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6"/>
    <d v="2023-11-22T15:16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8"/>
    <d v="2023-11-22T15:16:1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9"/>
    <d v="2023-11-22T15:16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10"/>
    <d v="2023-11-22T15:16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5"/>
    <x v="10"/>
    <x v="25"/>
    <x v="12"/>
    <d v="2023-11-22T15:16:1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29"/>
    <d v="2023-11-22T15:1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30"/>
    <d v="2023-11-22T15:1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31"/>
    <d v="2023-11-22T15:16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24"/>
    <d v="2023-11-22T15:16:4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257"/>
    <d v="2023-11-22T15:16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34"/>
    <d v="2023-11-22T15:16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35"/>
    <d v="2023-11-22T15:1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50"/>
    <d v="2023-11-22T15:16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92"/>
    <d v="2023-11-22T15:1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54"/>
    <d v="2023-11-22T15:16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259"/>
    <d v="2023-11-22T15:16:4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55"/>
    <d v="2023-11-22T15:16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58"/>
    <d v="2023-11-22T15:16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59"/>
    <d v="2023-11-22T15:1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260"/>
    <d v="2023-11-22T15:16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95"/>
    <d v="2023-11-22T15:16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60"/>
    <d v="2023-11-22T15:16:4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61"/>
    <d v="2023-11-22T15:16:4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62"/>
    <d v="2023-11-22T15:16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63"/>
    <d v="2023-11-22T15:1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42"/>
    <d v="2023-11-22T15:1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02"/>
    <d v="2023-11-22T15:16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71"/>
    <d v="2023-11-22T15:1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3"/>
    <d v="2023-11-22T15:1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78"/>
    <d v="2023-11-22T15:1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6"/>
    <d v="2023-11-22T15:16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9"/>
    <d v="2023-11-22T15:1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20"/>
    <d v="2023-11-22T15:16:4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43"/>
    <d v="2023-11-22T15:1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44"/>
    <d v="2023-11-22T15:16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0"/>
    <d v="2023-11-22T15:16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3"/>
    <d v="2023-11-22T15:1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6"/>
    <d v="2023-11-22T15:16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8"/>
    <d v="2023-11-22T15:16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9"/>
    <d v="2023-11-22T15:16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0"/>
    <d v="2023-11-22T15:16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6"/>
    <x v="10"/>
    <x v="26"/>
    <x v="12"/>
    <d v="2023-11-22T15:16:4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31"/>
    <d v="2023-11-22T15:16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24"/>
    <d v="2023-11-22T15:16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32"/>
    <d v="2023-11-22T15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257"/>
    <d v="2023-11-22T15:16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34"/>
    <d v="2023-11-22T15:16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35"/>
    <d v="2023-11-22T15:16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50"/>
    <d v="2023-11-22T15:16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36"/>
    <d v="2023-11-22T15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54"/>
    <d v="2023-11-22T15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259"/>
    <d v="2023-11-22T15:16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55"/>
    <d v="2023-11-22T15:16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58"/>
    <d v="2023-11-22T15:16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59"/>
    <d v="2023-11-22T15:16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260"/>
    <d v="2023-11-22T15:16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95"/>
    <d v="2023-11-22T15:16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60"/>
    <d v="2023-11-22T15:16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61"/>
    <d v="2023-11-22T15:16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62"/>
    <d v="2023-11-22T15:16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64"/>
    <d v="2023-11-22T15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102"/>
    <d v="2023-11-22T15:16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71"/>
    <d v="2023-11-22T15:16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72"/>
    <d v="2023-11-22T15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13"/>
    <d v="2023-11-22T15:16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78"/>
    <d v="2023-11-22T15:1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16"/>
    <d v="2023-11-22T15:16:5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19"/>
    <d v="2023-11-22T15:16:5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20"/>
    <d v="2023-11-22T15:16:5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43"/>
    <d v="2023-11-22T15:16:5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44"/>
    <d v="2023-11-22T15:16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0"/>
    <d v="2023-11-22T15:1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3"/>
    <d v="2023-11-22T15:16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6"/>
    <d v="2023-11-22T15:16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8"/>
    <d v="2023-11-22T15:16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9"/>
    <d v="2023-11-22T15:16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10"/>
    <d v="2023-11-22T15:16:5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7"/>
    <x v="10"/>
    <x v="27"/>
    <x v="12"/>
    <d v="2023-11-22T15:16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31"/>
    <d v="2023-11-22T15:1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24"/>
    <d v="2023-11-22T15:1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32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257"/>
    <d v="2023-11-22T15:1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34"/>
    <d v="2023-11-22T15:1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35"/>
    <d v="2023-11-22T15:1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50"/>
    <d v="2023-11-22T15:1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259"/>
    <d v="2023-11-22T15:1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55"/>
    <d v="2023-11-22T15:1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58"/>
    <d v="2023-11-22T15:1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260"/>
    <d v="2023-11-22T15:1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95"/>
    <d v="2023-11-22T15:1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60"/>
    <d v="2023-11-22T15:1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61"/>
    <d v="2023-11-22T15:1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62"/>
    <d v="2023-11-22T15:1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63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65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68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102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75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106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16"/>
    <d v="2023-11-22T15:17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20"/>
    <d v="2023-11-22T15:17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44"/>
    <d v="2023-11-22T15:1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0"/>
    <d v="2023-11-22T15:1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8"/>
    <x v="10"/>
    <x v="28"/>
    <x v="9"/>
    <d v="2023-11-22T15:17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29"/>
    <d v="2023-11-22T15:1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30"/>
    <d v="2023-11-22T15:18:0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24"/>
    <d v="2023-11-22T15:18:0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32"/>
    <d v="2023-11-22T15:1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257"/>
    <d v="2023-11-22T15:1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26"/>
    <d v="2023-11-22T15:1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34"/>
    <d v="2023-11-22T15:18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35"/>
    <d v="2023-11-22T15:18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50"/>
    <d v="2023-11-22T15:18:0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36"/>
    <d v="2023-11-22T15:1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259"/>
    <d v="2023-11-22T15:18:0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55"/>
    <d v="2023-11-22T15:18:0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58"/>
    <d v="2023-11-22T15:18:0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260"/>
    <d v="2023-11-22T15:18:0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95"/>
    <d v="2023-11-22T15:1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60"/>
    <d v="2023-11-22T15:18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61"/>
    <d v="2023-11-22T15:18:0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62"/>
    <d v="2023-11-22T15:18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63"/>
    <d v="2023-11-22T15:1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102"/>
    <d v="2023-11-22T15:18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71"/>
    <d v="2023-11-22T15:1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72"/>
    <d v="2023-11-22T15:1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13"/>
    <d v="2023-11-22T15:1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126"/>
    <d v="2023-11-22T15:18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16"/>
    <d v="2023-11-22T15:18:0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19"/>
    <d v="2023-11-22T15:18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20"/>
    <d v="2023-11-22T15:18:0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43"/>
    <d v="2023-11-22T15:18:0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44"/>
    <d v="2023-11-22T15:18:0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0"/>
    <d v="2023-11-22T15:18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3"/>
    <d v="2023-11-22T15:18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6"/>
    <d v="2023-11-22T15:18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8"/>
    <d v="2023-11-22T15:18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9"/>
    <d v="2023-11-22T15:18:0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10"/>
    <d v="2023-11-22T15:18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29"/>
    <x v="10"/>
    <x v="29"/>
    <x v="12"/>
    <d v="2023-11-22T15:18:05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130"/>
    <d v="2023-11-22T15:18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30"/>
    <d v="2023-11-22T15:18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31"/>
    <d v="2023-11-22T15:18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24"/>
    <d v="2023-11-22T15:18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34"/>
    <d v="2023-11-22T15:18:3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35"/>
    <d v="2023-11-22T15:18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50"/>
    <d v="2023-11-22T15:18:3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37"/>
    <d v="2023-11-22T15:18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259"/>
    <d v="2023-11-22T15:18:3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55"/>
    <d v="2023-11-22T15:18:3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58"/>
    <d v="2023-11-22T15:18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260"/>
    <d v="2023-11-22T15:18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95"/>
    <d v="2023-11-22T15:18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60"/>
    <d v="2023-11-22T15:18:3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61"/>
    <d v="2023-11-22T15:18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62"/>
    <d v="2023-11-22T15:18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63"/>
    <d v="2023-11-22T15:18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42"/>
    <d v="2023-11-22T15:18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102"/>
    <d v="2023-11-22T15:18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71"/>
    <d v="2023-11-22T15:18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323"/>
    <d v="2023-11-22T15:18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13"/>
    <d v="2023-11-22T15:18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78"/>
    <d v="2023-11-22T15:18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16"/>
    <d v="2023-11-22T15:18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20"/>
    <d v="2023-11-22T15:18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43"/>
    <d v="2023-11-22T15:18:3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44"/>
    <d v="2023-11-22T15:18:3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3"/>
    <d v="2023-11-22T15:18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6"/>
    <d v="2023-11-22T15:18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8"/>
    <d v="2023-11-22T15:18:3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9"/>
    <d v="2023-11-22T15:18:3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0"/>
    <x v="10"/>
    <x v="30"/>
    <x v="12"/>
    <d v="2023-11-22T15:18:3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31"/>
    <d v="2023-11-22T15:1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24"/>
    <d v="2023-11-22T15:18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257"/>
    <d v="2023-11-22T15:18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34"/>
    <d v="2023-11-22T15:18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35"/>
    <d v="2023-11-22T15:1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50"/>
    <d v="2023-11-22T15:18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259"/>
    <d v="2023-11-22T15:18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55"/>
    <d v="2023-11-22T15:18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58"/>
    <d v="2023-11-22T15:18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59"/>
    <d v="2023-11-22T15:1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260"/>
    <d v="2023-11-22T15:18:4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95"/>
    <d v="2023-11-22T15:18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60"/>
    <d v="2023-11-22T15:18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61"/>
    <d v="2023-11-22T15:18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62"/>
    <d v="2023-11-22T15:18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63"/>
    <d v="2023-11-22T15:1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64"/>
    <d v="2023-11-22T15:1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71"/>
    <d v="2023-11-22T15:1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13"/>
    <d v="2023-11-22T15:18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78"/>
    <d v="2023-11-22T15:18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16"/>
    <d v="2023-11-22T15:18:4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19"/>
    <d v="2023-11-22T15:18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20"/>
    <d v="2023-11-22T15:18:4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43"/>
    <d v="2023-11-22T15:18:4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44"/>
    <d v="2023-11-22T15:18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0"/>
    <d v="2023-11-22T15:1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3"/>
    <d v="2023-11-22T15:18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6"/>
    <d v="2023-11-22T15:18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8"/>
    <d v="2023-11-22T15:18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9"/>
    <d v="2023-11-22T15:18:4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10"/>
    <d v="2023-11-22T15:18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1"/>
    <x v="10"/>
    <x v="31"/>
    <x v="12"/>
    <d v="2023-11-22T15:18:4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31"/>
    <d v="2023-11-22T15:19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24"/>
    <d v="2023-11-22T15:19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257"/>
    <d v="2023-11-22T15:19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34"/>
    <d v="2023-11-22T15:1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35"/>
    <d v="2023-11-22T15:19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50"/>
    <d v="2023-11-22T15:19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259"/>
    <d v="2023-11-22T15:1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55"/>
    <d v="2023-11-22T15:19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58"/>
    <d v="2023-11-22T15:19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260"/>
    <d v="2023-11-22T15:19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95"/>
    <d v="2023-11-22T15:19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60"/>
    <d v="2023-11-22T15:1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61"/>
    <d v="2023-11-22T15:1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62"/>
    <d v="2023-11-22T15:1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64"/>
    <d v="2023-11-22T15:1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102"/>
    <d v="2023-11-22T15:1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16"/>
    <d v="2023-11-22T15:19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19"/>
    <d v="2023-11-22T15:19:1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20"/>
    <d v="2023-11-22T15:19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43"/>
    <d v="2023-11-22T15:19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44"/>
    <d v="2023-11-22T15:19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8"/>
    <d v="2023-11-22T15:19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9"/>
    <d v="2023-11-22T15:19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2"/>
    <x v="10"/>
    <x v="32"/>
    <x v="12"/>
    <d v="2023-11-22T15:1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80"/>
    <d v="2023-11-22T15:23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16"/>
    <d v="2023-11-22T15:23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20"/>
    <d v="2023-11-22T15:23:0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44"/>
    <d v="2023-11-22T15:23:08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3"/>
    <d v="2023-11-22T15:23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84"/>
    <d v="2023-11-22T15:2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85"/>
    <d v="2023-11-22T15:2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9"/>
    <d v="2023-11-22T15:23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3"/>
    <x v="3"/>
    <x v="33"/>
    <x v="12"/>
    <d v="2023-11-22T15:23:0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13"/>
    <d v="2023-11-22T15:23:4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78"/>
    <d v="2023-11-22T15:23:43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80"/>
    <d v="2023-11-22T15:2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16"/>
    <d v="2023-11-22T15:23:43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20"/>
    <d v="2023-11-22T15:23:43"/>
    <n v="371"/>
    <m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21"/>
    <d v="2023-11-22T15:23:43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43"/>
    <d v="2023-11-22T15:23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44"/>
    <d v="2023-11-22T15:23:43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3"/>
    <d v="2023-11-22T15:23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6"/>
    <d v="2023-11-22T15:23:43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84"/>
    <d v="2023-11-22T15:23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85"/>
    <d v="2023-11-22T15:23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8"/>
    <d v="2023-11-22T15:23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9"/>
    <d v="2023-11-22T15:23:43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5"/>
    <x v="3"/>
    <x v="35"/>
    <x v="12"/>
    <d v="2023-11-22T15:23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16"/>
    <d v="2023-11-22T15:23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19"/>
    <d v="2023-11-22T15:23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20"/>
    <d v="2023-11-22T15:23:4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44"/>
    <d v="2023-11-22T15:23:4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0"/>
    <d v="2023-11-22T15:23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3"/>
    <d v="2023-11-22T15:23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9"/>
    <d v="2023-11-22T15:23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4"/>
    <x v="3"/>
    <x v="34"/>
    <x v="10"/>
    <d v="2023-11-22T15:23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31"/>
    <d v="2023-11-22T15:24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24"/>
    <d v="2023-11-22T15:24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32"/>
    <d v="2023-11-22T15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26"/>
    <d v="2023-11-22T15:24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34"/>
    <d v="2023-11-22T15:24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35"/>
    <d v="2023-11-22T15:24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36"/>
    <d v="2023-11-22T15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38"/>
    <d v="2023-11-22T15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92"/>
    <d v="2023-11-22T15:24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55"/>
    <d v="2023-11-22T15:24:0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56"/>
    <d v="2023-11-22T15:24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58"/>
    <d v="2023-11-22T15:24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95"/>
    <d v="2023-11-22T15:24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60"/>
    <d v="2023-11-22T15:24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98"/>
    <d v="2023-11-22T15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55"/>
    <d v="2023-11-22T15:2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61"/>
    <d v="2023-11-22T15:24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62"/>
    <d v="2023-11-22T15:24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63"/>
    <d v="2023-11-22T15:2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56"/>
    <d v="2023-11-22T15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02"/>
    <d v="2023-11-22T15:24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71"/>
    <d v="2023-11-22T15:24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07"/>
    <d v="2023-11-22T15:2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3"/>
    <d v="2023-11-22T15:24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26"/>
    <d v="2023-11-22T15:24:08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6"/>
    <d v="2023-11-22T15:24:0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9"/>
    <d v="2023-11-22T15:24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20"/>
    <d v="2023-11-22T15:24:0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44"/>
    <d v="2023-11-22T15:24:0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0"/>
    <d v="2023-11-22T15:24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6"/>
    <d v="2023-11-22T15:24:08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9"/>
    <d v="2023-11-22T15:24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0"/>
    <d v="2023-11-22T15:24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6"/>
    <x v="11"/>
    <x v="36"/>
    <x v="12"/>
    <d v="2023-11-22T15:24:0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30"/>
    <d v="2023-11-22T15:2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31"/>
    <d v="2023-11-22T15:24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24"/>
    <d v="2023-11-22T15:24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32"/>
    <d v="2023-11-22T15:2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26"/>
    <d v="2023-11-22T15:24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34"/>
    <d v="2023-11-22T15:24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35"/>
    <d v="2023-11-22T15:24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36"/>
    <d v="2023-11-22T15:2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38"/>
    <d v="2023-11-22T15:24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55"/>
    <d v="2023-11-22T15:24:3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56"/>
    <d v="2023-11-22T15:24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58"/>
    <d v="2023-11-22T15:24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95"/>
    <d v="2023-11-22T15:24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60"/>
    <d v="2023-11-22T15:24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55"/>
    <d v="2023-11-22T15:2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62"/>
    <d v="2023-11-22T15:24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63"/>
    <d v="2023-11-22T15:2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02"/>
    <d v="2023-11-22T15:2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71"/>
    <d v="2023-11-22T15:2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08"/>
    <d v="2023-11-22T15:2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3"/>
    <d v="2023-11-22T15:24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26"/>
    <d v="2023-11-22T15:24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6"/>
    <d v="2023-11-22T15:24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20"/>
    <d v="2023-11-22T15:24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21"/>
    <d v="2023-11-22T15:2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111"/>
    <d v="2023-11-22T15:24:35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6"/>
    <d v="2023-11-22T15:24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7"/>
    <x v="11"/>
    <x v="37"/>
    <x v="9"/>
    <d v="2023-11-22T15:24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29"/>
    <d v="2023-11-22T15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30"/>
    <d v="2023-11-22T15:25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31"/>
    <d v="2023-11-22T15:25:0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24"/>
    <d v="2023-11-22T15:25:0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32"/>
    <d v="2023-11-22T15:2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26"/>
    <d v="2023-11-22T15:25:0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34"/>
    <d v="2023-11-22T15:25:0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35"/>
    <d v="2023-11-22T15:25:02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36"/>
    <d v="2023-11-22T15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91"/>
    <d v="2023-11-22T15:2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38"/>
    <d v="2023-11-22T15:25:0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92"/>
    <d v="2023-11-22T15:25:02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55"/>
    <d v="2023-11-22T15:25:02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56"/>
    <d v="2023-11-22T15:25:0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58"/>
    <d v="2023-11-22T15:25:0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95"/>
    <d v="2023-11-22T15:25:0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60"/>
    <d v="2023-11-22T15:25:0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55"/>
    <d v="2023-11-22T15:2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61"/>
    <d v="2023-11-22T15:25:0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62"/>
    <d v="2023-11-22T15:25:0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63"/>
    <d v="2023-11-22T15:25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56"/>
    <d v="2023-11-22T15:2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42"/>
    <d v="2023-11-22T15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02"/>
    <d v="2023-11-22T15:25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71"/>
    <d v="2023-11-22T15:2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39"/>
    <d v="2023-11-22T15:2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57"/>
    <d v="2023-11-22T15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07"/>
    <d v="2023-11-22T15:2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08"/>
    <d v="2023-11-22T15:2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26"/>
    <d v="2023-11-22T15:25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6"/>
    <d v="2023-11-22T15:25:0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20"/>
    <d v="2023-11-22T15:25:02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11"/>
    <d v="2023-11-22T15:25:02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6"/>
    <d v="2023-11-22T15:25:0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9"/>
    <d v="2023-11-22T15:25:0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8"/>
    <x v="11"/>
    <x v="38"/>
    <x v="12"/>
    <d v="2023-11-22T15:2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31"/>
    <d v="2023-11-22T15:25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24"/>
    <d v="2023-11-22T15:25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26"/>
    <d v="2023-11-22T15:25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3"/>
    <x v="1"/>
    <x v="123"/>
    <x v="9"/>
    <d v="2023-11-22T15:26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26"/>
    <d v="2023-11-22T15:27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4"/>
    <d v="2023-11-22T15:2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27"/>
    <d v="2023-11-22T15:2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6"/>
    <d v="2023-11-22T15:27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7"/>
    <d v="2023-11-22T15:27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47"/>
    <d v="2023-11-22T15:2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9"/>
    <d v="2023-11-22T15:27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54"/>
    <d v="2023-11-22T15:2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51"/>
    <d v="2023-11-22T15:2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82"/>
    <d v="2023-11-22T15:2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20"/>
    <d v="2023-11-22T15:27:0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21"/>
    <d v="2023-11-22T15:27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83"/>
    <d v="2023-11-22T15:27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23"/>
    <d v="2023-11-22T15:2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3"/>
    <d v="2023-11-22T15:27:0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6"/>
    <d v="2023-11-22T15:27:0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25"/>
    <d v="2023-11-22T15:27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84"/>
    <d v="2023-11-22T15:27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85"/>
    <d v="2023-11-22T15:27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9"/>
    <d v="2023-11-22T15:27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0"/>
    <d v="2023-11-22T15:27:0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60"/>
    <d v="2023-11-22T15:27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4"/>
    <x v="1"/>
    <x v="124"/>
    <x v="148"/>
    <d v="2023-11-22T15:2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126"/>
    <d v="2023-11-22T15:27:0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16"/>
    <d v="2023-11-22T15:27:0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17"/>
    <d v="2023-11-22T15:27:0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20"/>
    <d v="2023-11-22T15:27:0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21"/>
    <d v="2023-11-22T15:27:05"/>
    <n v="8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43"/>
    <d v="2023-11-22T15:27:05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3"/>
    <d v="2023-11-22T15:27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6"/>
    <d v="2023-11-22T15:27:0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8"/>
    <d v="2023-11-22T15:27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9"/>
    <d v="2023-11-22T15:27:0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2"/>
    <x v="1"/>
    <x v="122"/>
    <x v="160"/>
    <d v="2023-11-22T15:27:0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30"/>
    <d v="2023-11-22T15:27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31"/>
    <d v="2023-11-22T15:27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24"/>
    <d v="2023-11-22T15:27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26"/>
    <d v="2023-11-22T15:27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97"/>
    <d v="2023-11-22T15:27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38"/>
    <d v="2023-11-22T15:27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92"/>
    <d v="2023-11-22T15:27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55"/>
    <d v="2023-11-22T15:27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56"/>
    <d v="2023-11-22T15:27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58"/>
    <d v="2023-11-22T15:27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95"/>
    <d v="2023-11-22T15:27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60"/>
    <d v="2023-11-22T15:2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61"/>
    <d v="2023-11-22T15:27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34"/>
    <d v="2023-11-22T15:25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35"/>
    <d v="2023-11-22T15:25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38"/>
    <d v="2023-11-22T15:25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92"/>
    <d v="2023-11-22T15:25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55"/>
    <d v="2023-11-22T15:25:2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56"/>
    <d v="2023-11-22T15:25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58"/>
    <d v="2023-11-22T15:25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95"/>
    <d v="2023-11-22T15:25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60"/>
    <d v="2023-11-22T15:25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155"/>
    <d v="2023-11-22T15:2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61"/>
    <d v="2023-11-22T15:25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62"/>
    <d v="2023-11-22T15:25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63"/>
    <d v="2023-11-22T15:25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102"/>
    <d v="2023-11-22T15:25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71"/>
    <d v="2023-11-22T15:2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107"/>
    <d v="2023-11-22T15:2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16"/>
    <d v="2023-11-22T15:25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44"/>
    <d v="2023-11-22T15:25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9"/>
    <d v="2023-11-22T15:25:2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9"/>
    <x v="11"/>
    <x v="39"/>
    <x v="12"/>
    <d v="2023-11-22T15:25:2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3"/>
    <x v="1"/>
    <x v="123"/>
    <x v="78"/>
    <d v="2023-11-22T15:26:06"/>
    <n v="0"/>
    <m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3"/>
    <x v="1"/>
    <x v="123"/>
    <x v="16"/>
    <d v="2023-11-22T15:26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3"/>
    <x v="1"/>
    <x v="123"/>
    <x v="154"/>
    <d v="2023-11-22T15:26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3"/>
    <x v="1"/>
    <x v="123"/>
    <x v="20"/>
    <d v="2023-11-22T15:26:0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02"/>
    <d v="2023-11-22T15:27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72"/>
    <d v="2023-11-22T15:27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41"/>
    <d v="2023-11-22T15:27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233"/>
    <d v="2023-11-22T15:27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42"/>
    <d v="2023-11-22T15:2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3"/>
    <d v="2023-11-22T15:27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78"/>
    <d v="2023-11-22T15:27:4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6"/>
    <d v="2023-11-22T15:27:4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9"/>
    <d v="2023-11-22T15:27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20"/>
    <d v="2023-11-22T15:27:4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21"/>
    <d v="2023-11-22T15:27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43"/>
    <d v="2023-11-22T15:27:4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44"/>
    <d v="2023-11-22T15:27:4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0"/>
    <d v="2023-11-22T15:27:4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3"/>
    <d v="2023-11-22T15:27:4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6"/>
    <d v="2023-11-22T15:27:4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8"/>
    <d v="2023-11-22T15:27:4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9"/>
    <d v="2023-11-22T15:27:4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2"/>
    <x v="7"/>
    <x v="102"/>
    <x v="10"/>
    <d v="2023-11-22T15:27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31"/>
    <d v="2023-11-22T15:27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24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197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38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92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55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56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58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95"/>
    <d v="2023-11-22T15:2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61"/>
    <d v="2023-11-22T15:27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102"/>
    <d v="2023-11-22T15:2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72"/>
    <d v="2023-11-22T15:2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141"/>
    <d v="2023-11-22T15:27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233"/>
    <d v="2023-11-22T15:27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13"/>
    <d v="2023-11-22T15:27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78"/>
    <d v="2023-11-22T15:27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16"/>
    <d v="2023-11-22T15:27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20"/>
    <d v="2023-11-22T15:27:4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21"/>
    <d v="2023-11-22T15:27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43"/>
    <d v="2023-11-22T15:27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44"/>
    <d v="2023-11-22T15:27:48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1"/>
    <d v="2023-11-22T15:27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6"/>
    <d v="2023-11-22T15:27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8"/>
    <d v="2023-11-22T15:27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4"/>
    <x v="7"/>
    <x v="104"/>
    <x v="9"/>
    <d v="2023-11-22T15:27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126"/>
    <d v="2023-11-22T15:29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16"/>
    <d v="2023-11-22T15:2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17"/>
    <d v="2023-11-22T15:2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19"/>
    <d v="2023-11-22T15:29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82"/>
    <d v="2023-11-22T15:2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20"/>
    <d v="2023-11-22T15:29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21"/>
    <d v="2023-11-22T15:2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3"/>
    <d v="2023-11-22T15:29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6"/>
    <d v="2023-11-22T15:29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9"/>
    <d v="2023-11-22T15:2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10"/>
    <d v="2023-11-22T15:29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5"/>
    <x v="1"/>
    <x v="125"/>
    <x v="160"/>
    <d v="2023-11-22T15:2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30"/>
    <d v="2023-11-22T15:3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31"/>
    <d v="2023-11-22T15:30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24"/>
    <d v="2023-11-22T15:30:0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26"/>
    <d v="2023-11-22T15:30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97"/>
    <d v="2023-11-22T15:30:0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38"/>
    <d v="2023-11-22T15:30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92"/>
    <d v="2023-11-22T15:30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55"/>
    <d v="2023-11-22T15:30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56"/>
    <d v="2023-11-22T15:30:0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58"/>
    <d v="2023-11-22T15:30:0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95"/>
    <d v="2023-11-22T15:30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60"/>
    <d v="2023-11-22T15:30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61"/>
    <d v="2023-11-22T15:30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63"/>
    <d v="2023-11-22T15:3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64"/>
    <d v="2023-11-22T15:3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02"/>
    <d v="2023-11-22T15:3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71"/>
    <d v="2023-11-22T15:30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72"/>
    <d v="2023-11-22T15:3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41"/>
    <d v="2023-11-22T15:30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233"/>
    <d v="2023-11-22T15:30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42"/>
    <d v="2023-11-22T15:30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3"/>
    <d v="2023-11-22T15:30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78"/>
    <d v="2023-11-22T15:30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6"/>
    <d v="2023-11-22T15:30:0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9"/>
    <d v="2023-11-22T15:30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54"/>
    <d v="2023-11-22T15:3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50"/>
    <d v="2023-11-22T15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81"/>
    <d v="2023-11-22T15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82"/>
    <d v="2023-11-22T15:3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20"/>
    <d v="2023-11-22T15:30:00"/>
    <n v="220"/>
    <m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21"/>
    <d v="2023-11-22T15:30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43"/>
    <d v="2023-11-22T15:30:0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44"/>
    <d v="2023-11-22T15:30:00"/>
    <n v="91"/>
    <m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0"/>
    <d v="2023-11-22T15:30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"/>
    <d v="2023-11-22T15:30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3"/>
    <d v="2023-11-22T15:30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6"/>
    <d v="2023-11-22T15:30:0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8"/>
    <d v="2023-11-22T15:30:0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9"/>
    <d v="2023-11-22T15:30:00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5"/>
    <x v="7"/>
    <x v="105"/>
    <x v="10"/>
    <d v="2023-11-22T15:30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78"/>
    <d v="2023-11-22T15:30:2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16"/>
    <d v="2023-11-22T15:30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20"/>
    <d v="2023-11-22T15:30:2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83"/>
    <d v="2023-11-22T15:3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44"/>
    <d v="2023-11-22T15:30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3"/>
    <d v="2023-11-22T15:30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6"/>
    <d v="2023-11-22T15:30:2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0"/>
    <x v="5"/>
    <x v="40"/>
    <x v="9"/>
    <d v="2023-11-22T15:30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34"/>
    <d v="2023-11-22T15:30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13"/>
    <d v="2023-11-22T15:30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16"/>
    <d v="2023-11-22T15:3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20"/>
    <d v="2023-11-22T15:30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44"/>
    <d v="2023-11-22T15:30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146"/>
    <d v="2023-11-22T15:30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1"/>
    <d v="2023-11-22T15:3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3"/>
    <d v="2023-11-22T15:3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6"/>
    <d v="2023-11-22T15:30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44"/>
    <x v="8"/>
    <x v="144"/>
    <x v="9"/>
    <d v="2023-11-22T15:30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13"/>
    <d v="2023-11-22T15:31:1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127"/>
    <d v="2023-11-22T15:31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16"/>
    <d v="2023-11-22T15:31:1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150"/>
    <d v="2023-11-22T15:31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21"/>
    <d v="2023-11-22T15:31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83"/>
    <d v="2023-11-22T15:31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23"/>
    <d v="2023-11-22T15:31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43"/>
    <d v="2023-11-22T15:31:1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3"/>
    <d v="2023-11-22T15:31:10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6"/>
    <d v="2023-11-22T15:31:1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84"/>
    <d v="2023-11-22T15:31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85"/>
    <d v="2023-11-22T15:31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8"/>
    <d v="2023-11-22T15:31:1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9"/>
    <d v="2023-11-22T15:31:10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1"/>
    <x v="9"/>
    <x v="41"/>
    <x v="152"/>
    <d v="2023-11-22T15:31:10"/>
    <n v="16"/>
    <n v="1"/>
    <n v="8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13"/>
    <d v="2023-11-22T15:31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127"/>
    <d v="2023-11-22T15:3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207"/>
    <d v="2023-11-22T15:31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16"/>
    <d v="2023-11-22T15:31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43"/>
    <d v="2023-11-22T15:31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3"/>
    <d v="2023-11-22T15:31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6"/>
    <d v="2023-11-22T15:31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84"/>
    <d v="2023-11-22T15:31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85"/>
    <d v="2023-11-22T15:3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8"/>
    <d v="2023-11-22T15:3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9"/>
    <d v="2023-11-22T15:31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152"/>
    <d v="2023-11-22T15:31:15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2"/>
    <x v="9"/>
    <x v="42"/>
    <x v="12"/>
    <d v="2023-11-22T15:31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126"/>
    <d v="2023-11-22T15:31:3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207"/>
    <d v="2023-11-22T15:3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20"/>
    <d v="2023-11-22T15:31:3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21"/>
    <d v="2023-11-22T15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3"/>
    <d v="2023-11-22T15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6"/>
    <d v="2023-11-22T15:31:3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84"/>
    <d v="2023-11-22T15:3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6"/>
    <x v="1"/>
    <x v="126"/>
    <x v="85"/>
    <d v="2023-11-22T15:3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31"/>
    <d v="2023-11-22T15:33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24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38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92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55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56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58"/>
    <d v="2023-11-22T15:3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95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61"/>
    <d v="2023-11-22T15:33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63"/>
    <d v="2023-11-22T15:33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71"/>
    <d v="2023-11-22T15:3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72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41"/>
    <d v="2023-11-22T15:33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233"/>
    <d v="2023-11-22T15:33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42"/>
    <d v="2023-11-22T15:3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3"/>
    <d v="2023-11-22T15:33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78"/>
    <d v="2023-11-22T15:3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6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7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8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9"/>
    <d v="2023-11-22T15:33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54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50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82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20"/>
    <d v="2023-11-22T15:33:1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21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43"/>
    <d v="2023-11-22T15:33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44"/>
    <d v="2023-11-22T15:33:1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2"/>
    <d v="2023-11-22T15:3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6"/>
    <d v="2023-11-22T15:33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8"/>
    <d v="2023-11-22T15:33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9"/>
    <d v="2023-11-22T15:33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47"/>
    <d v="2023-11-22T15:33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0"/>
    <d v="2023-11-22T15:33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6"/>
    <x v="7"/>
    <x v="106"/>
    <x v="160"/>
    <d v="2023-11-22T15:33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126"/>
    <d v="2023-11-22T15:3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16"/>
    <d v="2023-11-22T15:3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17"/>
    <d v="2023-11-22T15:3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20"/>
    <d v="2023-11-22T15:3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21"/>
    <d v="2023-11-22T15:3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3"/>
    <d v="2023-11-22T15:3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6"/>
    <d v="2023-11-22T15:33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9"/>
    <d v="2023-11-22T15:33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0"/>
    <x v="1"/>
    <x v="150"/>
    <x v="160"/>
    <d v="2023-11-22T15:3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30"/>
    <d v="2023-11-22T15:34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30"/>
    <d v="2023-11-22T15:34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31"/>
    <d v="2023-11-22T15:3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24"/>
    <d v="2023-11-22T15:34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32"/>
    <d v="2023-11-22T15:3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26"/>
    <d v="2023-11-22T15:34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88"/>
    <d v="2023-11-22T15:3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35"/>
    <d v="2023-11-22T15:34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90"/>
    <d v="2023-11-22T15:34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37"/>
    <d v="2023-11-22T15:3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38"/>
    <d v="2023-11-22T15:3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52"/>
    <d v="2023-11-22T15:34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54"/>
    <d v="2023-11-22T15:34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31"/>
    <d v="2023-11-22T15:34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92"/>
    <d v="2023-11-22T15:34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55"/>
    <d v="2023-11-22T15:34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94"/>
    <d v="2023-11-22T15:3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58"/>
    <d v="2023-11-22T15:34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97"/>
    <d v="2023-11-22T15:34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98"/>
    <d v="2023-11-22T15:34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61"/>
    <d v="2023-11-22T15:34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62"/>
    <d v="2023-11-22T15:34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36"/>
    <d v="2023-11-22T15:3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02"/>
    <d v="2023-11-22T15:3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3"/>
    <d v="2023-11-22T15:34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26"/>
    <d v="2023-11-22T15:34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6"/>
    <d v="2023-11-22T15:34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9"/>
    <d v="2023-11-22T15:34:5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20"/>
    <d v="2023-11-22T15:34:5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21"/>
    <d v="2023-11-22T15:3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23"/>
    <d v="2023-11-22T15:3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44"/>
    <d v="2023-11-22T15:34:5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0"/>
    <d v="2023-11-22T15:3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"/>
    <d v="2023-11-22T15:3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3"/>
    <d v="2023-11-22T15:34:5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46"/>
    <d v="2023-11-22T15:34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6"/>
    <d v="2023-11-22T15:34:5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9"/>
    <d v="2023-11-22T15:34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4"/>
    <x v="4"/>
    <x v="84"/>
    <x v="10"/>
    <d v="2023-11-22T15:34:5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16"/>
    <d v="2023-11-22T15:3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17"/>
    <d v="2023-11-22T15:3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82"/>
    <d v="2023-11-22T15:3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20"/>
    <d v="2023-11-22T15:34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21"/>
    <d v="2023-11-22T15:3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3"/>
    <d v="2023-11-22T15:34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9"/>
    <d v="2023-11-22T15:3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7"/>
    <x v="1"/>
    <x v="127"/>
    <x v="160"/>
    <d v="2023-11-22T15:3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4"/>
    <x v="6"/>
    <x v="44"/>
    <x v="204"/>
    <d v="2023-11-22T15:3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4"/>
    <x v="6"/>
    <x v="44"/>
    <x v="159"/>
    <d v="2023-11-22T15:35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4"/>
    <x v="6"/>
    <x v="44"/>
    <x v="44"/>
    <d v="2023-11-22T15:35:2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4"/>
    <x v="6"/>
    <x v="44"/>
    <x v="5"/>
    <d v="2023-11-22T15:35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4"/>
    <x v="6"/>
    <x v="44"/>
    <x v="12"/>
    <d v="2023-11-22T15:35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13"/>
    <d v="2023-11-22T15:35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16"/>
    <d v="2023-11-22T15:35:5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151"/>
    <d v="2023-11-22T15:3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21"/>
    <d v="2023-11-22T15:3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43"/>
    <d v="2023-11-22T15:35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3"/>
    <d v="2023-11-22T15:35:5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6"/>
    <d v="2023-11-22T15:35:5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8"/>
    <d v="2023-11-22T15:35:5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9"/>
    <d v="2023-11-22T15:35:5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152"/>
    <d v="2023-11-22T15:35:57"/>
    <n v="8"/>
    <m/>
    <n v="3"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3"/>
    <x v="9"/>
    <x v="43"/>
    <x v="12"/>
    <d v="2023-11-22T15:35:57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31"/>
    <d v="2023-11-22T15:36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24"/>
    <d v="2023-11-22T15:36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34"/>
    <d v="2023-11-22T15:36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35"/>
    <d v="2023-11-22T15:36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92"/>
    <d v="2023-11-22T15:36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55"/>
    <d v="2023-11-22T15:36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56"/>
    <d v="2023-11-22T15:36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58"/>
    <d v="2023-11-22T15:36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60"/>
    <d v="2023-11-22T15:36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61"/>
    <d v="2023-11-22T15:36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63"/>
    <d v="2023-11-22T15:3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102"/>
    <d v="2023-11-22T15:36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71"/>
    <d v="2023-11-22T15:36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72"/>
    <d v="2023-11-22T15:3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13"/>
    <d v="2023-11-22T15:36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20"/>
    <d v="2023-11-22T15:36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44"/>
    <d v="2023-11-22T15:36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0"/>
    <d v="2023-11-22T15:3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6"/>
    <d v="2023-11-22T15:36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3"/>
    <x v="13"/>
    <x v="103"/>
    <x v="12"/>
    <d v="2023-11-22T15:36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30"/>
    <d v="2023-11-22T15:36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31"/>
    <d v="2023-11-22T15:36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24"/>
    <d v="2023-11-22T15:36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26"/>
    <d v="2023-11-22T15:3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97"/>
    <d v="2023-11-22T15:3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38"/>
    <d v="2023-11-22T15:3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92"/>
    <d v="2023-11-22T15:3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55"/>
    <d v="2023-11-22T15:3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56"/>
    <d v="2023-11-22T15:36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58"/>
    <d v="2023-11-22T15:36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95"/>
    <d v="2023-11-22T15:3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60"/>
    <d v="2023-11-22T15:36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61"/>
    <d v="2023-11-22T15:36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71"/>
    <d v="2023-11-22T15:3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41"/>
    <d v="2023-11-22T15:36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233"/>
    <d v="2023-11-22T15:36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42"/>
    <d v="2023-11-22T15:36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3"/>
    <d v="2023-11-22T15:36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6"/>
    <d v="2023-11-22T15:36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8"/>
    <d v="2023-11-22T15:3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9"/>
    <d v="2023-11-22T15:3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82"/>
    <d v="2023-11-22T15:3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20"/>
    <d v="2023-11-22T15:36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21"/>
    <d v="2023-11-22T15:36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43"/>
    <d v="2023-11-22T15:36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44"/>
    <d v="2023-11-22T15:36:5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6"/>
    <d v="2023-11-22T15:36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8"/>
    <d v="2023-11-22T15:36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9"/>
    <d v="2023-11-22T15:36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47"/>
    <d v="2023-11-22T15:36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07"/>
    <x v="7"/>
    <x v="107"/>
    <x v="10"/>
    <d v="2023-11-22T15:36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5"/>
    <x v="6"/>
    <x v="45"/>
    <x v="204"/>
    <d v="2023-11-22T15:3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5"/>
    <x v="6"/>
    <x v="45"/>
    <x v="5"/>
    <d v="2023-11-22T15:3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5"/>
    <x v="6"/>
    <x v="45"/>
    <x v="12"/>
    <d v="2023-11-22T15:3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8"/>
    <x v="6"/>
    <x v="128"/>
    <x v="159"/>
    <d v="2023-11-22T15:3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8"/>
    <x v="6"/>
    <x v="128"/>
    <x v="5"/>
    <d v="2023-11-22T15:37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8"/>
    <x v="6"/>
    <x v="128"/>
    <x v="12"/>
    <d v="2023-11-22T15:37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16"/>
    <d v="2023-11-22T15:37:4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19"/>
    <d v="2023-11-22T15:37:4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151"/>
    <d v="2023-11-22T15:37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82"/>
    <d v="2023-11-22T15:37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20"/>
    <d v="2023-11-22T15:37:47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23"/>
    <d v="2023-11-22T15:37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146"/>
    <d v="2023-11-22T15:37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3"/>
    <d v="2023-11-22T15:37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9"/>
    <d v="2023-11-22T15:37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2"/>
    <x v="0"/>
    <x v="62"/>
    <x v="10"/>
    <d v="2023-11-22T15:37:4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31"/>
    <d v="2023-11-22T15:38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35"/>
    <d v="2023-11-22T15:38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92"/>
    <d v="2023-11-22T15:38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55"/>
    <d v="2023-11-22T15:38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56"/>
    <d v="2023-11-22T15:38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58"/>
    <d v="2023-11-22T15:38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27"/>
    <d v="2023-11-22T15:38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60"/>
    <d v="2023-11-22T15:38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61"/>
    <d v="2023-11-22T15:38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102"/>
    <d v="2023-11-22T15:38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127"/>
    <d v="2023-11-22T15:3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16"/>
    <d v="2023-11-22T15:38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20"/>
    <d v="2023-11-22T15:38:1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21"/>
    <d v="2023-11-22T15:38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44"/>
    <d v="2023-11-22T15:38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84"/>
    <d v="2023-11-22T15:38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85"/>
    <d v="2023-11-22T15:38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29"/>
    <x v="12"/>
    <x v="129"/>
    <x v="9"/>
    <d v="2023-11-22T15:38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13"/>
    <d v="2023-11-22T15:38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16"/>
    <d v="2023-11-22T15:38:5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19"/>
    <d v="2023-11-22T15:38:50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20"/>
    <d v="2023-11-22T15:38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23"/>
    <d v="2023-11-22T15:38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43"/>
    <d v="2023-11-22T15:38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146"/>
    <d v="2023-11-22T15:38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6"/>
    <d v="2023-11-22T15:38:5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8"/>
    <d v="2023-11-22T15:38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9"/>
    <d v="2023-11-22T15:38:5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3"/>
    <x v="0"/>
    <x v="63"/>
    <x v="10"/>
    <d v="2023-11-22T15:38:50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29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31"/>
    <d v="2023-11-22T15:3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24"/>
    <d v="2023-11-22T15:38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32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257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34"/>
    <d v="2023-11-22T15:38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35"/>
    <d v="2023-11-22T15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50"/>
    <d v="2023-11-22T15:38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36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259"/>
    <d v="2023-11-22T15:3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55"/>
    <d v="2023-11-22T15:38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58"/>
    <d v="2023-11-22T15:38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59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260"/>
    <d v="2023-11-22T15:3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95"/>
    <d v="2023-11-22T15:38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60"/>
    <d v="2023-11-22T15:3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61"/>
    <d v="2023-11-22T15:38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62"/>
    <d v="2023-11-22T15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63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64"/>
    <d v="2023-11-22T15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65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102"/>
    <d v="2023-11-22T15:3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71"/>
    <d v="2023-11-22T15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72"/>
    <d v="2023-11-22T15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73"/>
    <d v="2023-11-22T15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139"/>
    <d v="2023-11-22T15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16"/>
    <d v="2023-11-22T15:38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20"/>
    <d v="2023-11-22T15:38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43"/>
    <d v="2023-11-22T15:38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44"/>
    <d v="2023-11-22T15:38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3"/>
    <d v="2023-11-22T15:3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8"/>
    <d v="2023-11-22T15:38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9"/>
    <d v="2023-11-22T15:38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6"/>
    <x v="10"/>
    <x v="46"/>
    <x v="12"/>
    <d v="2023-11-22T15:3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31"/>
    <d v="2023-11-22T15:39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24"/>
    <d v="2023-11-22T15:39:1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26"/>
    <d v="2023-11-22T15:39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34"/>
    <d v="2023-11-22T15:39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35"/>
    <d v="2023-11-22T15:39:1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91"/>
    <d v="2023-11-22T15:39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38"/>
    <d v="2023-11-22T15:39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92"/>
    <d v="2023-11-22T15:39:1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55"/>
    <d v="2023-11-22T15:39:1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56"/>
    <d v="2023-11-22T15:39:1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58"/>
    <d v="2023-11-22T15:39:1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95"/>
    <d v="2023-11-22T15:39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60"/>
    <d v="2023-11-22T15:39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61"/>
    <d v="2023-11-22T15:39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62"/>
    <d v="2023-11-22T15:39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63"/>
    <d v="2023-11-22T15:39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02"/>
    <d v="2023-11-22T15:39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71"/>
    <d v="2023-11-22T15:39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75"/>
    <d v="2023-11-22T15:39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07"/>
    <d v="2023-11-22T15:39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3"/>
    <d v="2023-11-22T15:39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26"/>
    <d v="2023-11-22T15:39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78"/>
    <d v="2023-11-22T15:39:1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6"/>
    <d v="2023-11-22T15:39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7"/>
    <d v="2023-11-22T15:39:1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50"/>
    <d v="2023-11-22T15:39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20"/>
    <d v="2023-11-22T15:39:1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21"/>
    <d v="2023-11-22T15:39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83"/>
    <d v="2023-11-22T15:39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44"/>
    <d v="2023-11-22T15:39:1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0"/>
    <d v="2023-11-22T15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3"/>
    <d v="2023-11-22T15:39:15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6"/>
    <d v="2023-11-22T15:39:15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9"/>
    <d v="2023-11-22T15:39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60"/>
    <d v="2023-11-22T15:39:1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7"/>
    <x v="11"/>
    <x v="47"/>
    <x v="12"/>
    <d v="2023-11-22T15:39:1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9"/>
    <d v="2023-11-22T15:4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30"/>
    <d v="2023-11-22T15:41:5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30"/>
    <d v="2023-11-22T15:41:5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31"/>
    <d v="2023-11-22T15:41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4"/>
    <d v="2023-11-22T15:41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34"/>
    <d v="2023-11-22T15:41:5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35"/>
    <d v="2023-11-22T15:41:53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0"/>
    <d v="2023-11-22T15:41:5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1"/>
    <d v="2023-11-22T15:41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37"/>
    <d v="2023-11-22T15:4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38"/>
    <d v="2023-11-22T15:41:5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52"/>
    <d v="2023-11-22T15:4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54"/>
    <d v="2023-11-22T15:41:5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31"/>
    <d v="2023-11-22T15:41:5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2"/>
    <d v="2023-11-22T15:41:5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55"/>
    <d v="2023-11-22T15:41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4"/>
    <d v="2023-11-22T15:41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58"/>
    <d v="2023-11-22T15:41:53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59"/>
    <d v="2023-11-22T15:41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20"/>
    <d v="2023-11-22T15:4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5"/>
    <d v="2023-11-22T15:4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7"/>
    <d v="2023-11-22T15:4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7"/>
    <d v="2023-11-22T15:41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8"/>
    <d v="2023-11-22T15:41:5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61"/>
    <d v="2023-11-22T15:41:5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62"/>
    <d v="2023-11-22T15:41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56"/>
    <d v="2023-11-22T15:4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02"/>
    <d v="2023-11-22T15:41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71"/>
    <d v="2023-11-22T15:41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72"/>
    <d v="2023-11-22T15:41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03"/>
    <d v="2023-11-22T15:4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10"/>
    <d v="2023-11-22T15:41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26"/>
    <d v="2023-11-22T15:41:5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4"/>
    <d v="2023-11-22T15:41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5"/>
    <d v="2023-11-22T15:41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6"/>
    <d v="2023-11-22T15:41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7"/>
    <d v="2023-11-22T15:41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8"/>
    <d v="2023-11-22T15:41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9"/>
    <d v="2023-11-22T15:41:5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0"/>
    <d v="2023-11-22T15:41:5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3"/>
    <d v="2023-11-22T15:41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44"/>
    <d v="2023-11-22T15:41:53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0"/>
    <d v="2023-11-22T15:41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"/>
    <d v="2023-11-22T15:41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2"/>
    <d v="2023-11-22T15:41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3"/>
    <d v="2023-11-22T15:41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11"/>
    <d v="2023-11-22T15:41:53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24"/>
    <d v="2023-11-22T15:41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6"/>
    <d v="2023-11-22T15:41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25"/>
    <d v="2023-11-22T15:41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7"/>
    <d v="2023-11-22T15:41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9"/>
    <d v="2023-11-22T15:41:5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47"/>
    <d v="2023-11-22T15:41:5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0"/>
    <d v="2023-11-22T15:41:5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5"/>
    <x v="4"/>
    <x v="85"/>
    <x v="160"/>
    <d v="2023-11-22T15:41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29"/>
    <d v="2023-11-22T15:41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30"/>
    <d v="2023-11-22T15:41:5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30"/>
    <d v="2023-11-22T15:41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31"/>
    <d v="2023-11-22T15:41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24"/>
    <d v="2023-11-22T15:41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32"/>
    <d v="2023-11-22T15:41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35"/>
    <d v="2023-11-22T15:41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38"/>
    <d v="2023-11-22T15:41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52"/>
    <d v="2023-11-22T15:41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54"/>
    <d v="2023-11-22T15:41:5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31"/>
    <d v="2023-11-22T15:41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92"/>
    <d v="2023-11-22T15:41:5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55"/>
    <d v="2023-11-22T15:41:5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94"/>
    <d v="2023-11-22T15:41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58"/>
    <d v="2023-11-22T15:41:5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97"/>
    <d v="2023-11-22T15:41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98"/>
    <d v="2023-11-22T15:41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61"/>
    <d v="2023-11-22T15:41:5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62"/>
    <d v="2023-11-22T15:41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64"/>
    <d v="2023-11-22T15:41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71"/>
    <d v="2023-11-22T15:41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03"/>
    <d v="2023-11-22T15:41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04"/>
    <d v="2023-11-22T15:41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72"/>
    <d v="2023-11-22T15:41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219"/>
    <d v="2023-11-22T15:41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3"/>
    <d v="2023-11-22T15:41:58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6"/>
    <d v="2023-11-22T15:41:58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8"/>
    <d v="2023-11-22T15:41:58"/>
    <n v="0"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51"/>
    <d v="2023-11-22T15:41:58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20"/>
    <d v="2023-11-22T15:41:58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44"/>
    <d v="2023-11-22T15:41:5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0"/>
    <d v="2023-11-22T15:41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6"/>
    <x v="4"/>
    <x v="86"/>
    <x v="12"/>
    <d v="2023-11-22T15:41:5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30"/>
    <d v="2023-11-22T15:42:4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30"/>
    <d v="2023-11-22T15:42:4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31"/>
    <d v="2023-11-22T15:42:4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24"/>
    <d v="2023-11-22T15:4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32"/>
    <d v="2023-11-22T15:4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34"/>
    <d v="2023-11-22T15:4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35"/>
    <d v="2023-11-22T15:42:4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38"/>
    <d v="2023-11-22T15:4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52"/>
    <d v="2023-11-22T15:4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54"/>
    <d v="2023-11-22T15:42:4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31"/>
    <d v="2023-11-22T15:42:47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92"/>
    <d v="2023-11-22T15:42:47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55"/>
    <d v="2023-11-22T15:42:4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94"/>
    <d v="2023-11-22T15:4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58"/>
    <d v="2023-11-22T15:42:4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59"/>
    <d v="2023-11-22T15:4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97"/>
    <d v="2023-11-22T15:4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98"/>
    <d v="2023-11-22T15:42:4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61"/>
    <d v="2023-11-22T15:42:4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62"/>
    <d v="2023-11-22T15:42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36"/>
    <d v="2023-11-22T15:4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02"/>
    <d v="2023-11-22T15:4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71"/>
    <d v="2023-11-22T15:42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39"/>
    <d v="2023-11-22T15:4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26"/>
    <d v="2023-11-22T15:42:4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78"/>
    <d v="2023-11-22T15:42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6"/>
    <d v="2023-11-22T15:42:4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20"/>
    <d v="2023-11-22T15:42:4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44"/>
    <d v="2023-11-22T15:42:47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0"/>
    <d v="2023-11-22T15:42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111"/>
    <d v="2023-11-22T15:42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6"/>
    <d v="2023-11-22T15:42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7"/>
    <x v="4"/>
    <x v="87"/>
    <x v="9"/>
    <d v="2023-11-22T15:42:4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3"/>
    <d v="2023-11-22T15:42:53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204"/>
    <d v="2023-11-22T15:42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59"/>
    <d v="2023-11-22T15:42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6"/>
    <d v="2023-11-22T15:42:5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9"/>
    <d v="2023-11-22T15:42:53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20"/>
    <d v="2023-11-22T15:42:5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23"/>
    <d v="2023-11-22T15:42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44"/>
    <d v="2023-11-22T15:42:53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0"/>
    <d v="2023-11-22T15:42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46"/>
    <d v="2023-11-22T15:42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3"/>
    <d v="2023-11-22T15:42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11"/>
    <d v="2023-11-22T15:42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5"/>
    <d v="2023-11-22T15:42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6"/>
    <d v="2023-11-22T15:42:53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9"/>
    <d v="2023-11-22T15:42:5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0"/>
    <d v="2023-11-22T15:42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1"/>
    <d v="2023-11-22T15:42:53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4"/>
    <x v="0"/>
    <x v="64"/>
    <x v="12"/>
    <d v="2023-11-22T15:42:53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3"/>
    <d v="2023-11-22T15:43:2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26"/>
    <d v="2023-11-22T15:43:22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5"/>
    <d v="2023-11-22T15:4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6"/>
    <d v="2023-11-22T15:43:2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9"/>
    <d v="2023-11-22T15:43:2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20"/>
    <d v="2023-11-22T15:43:22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23"/>
    <d v="2023-11-22T15:4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43"/>
    <d v="2023-11-22T15:43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44"/>
    <d v="2023-11-22T15:43:22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0"/>
    <d v="2023-11-22T15:43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"/>
    <d v="2023-11-22T15:4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6"/>
    <d v="2023-11-22T15:43:22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7"/>
    <d v="2023-11-22T15:43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8"/>
    <d v="2023-11-22T15:43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9"/>
    <d v="2023-11-22T15:43:2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0"/>
    <d v="2023-11-22T15:43:2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3"/>
    <x v="0"/>
    <x v="73"/>
    <x v="12"/>
    <d v="2023-11-22T15:43:22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13"/>
    <d v="2023-11-22T15:43:55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127"/>
    <d v="2023-11-22T15:43:55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16"/>
    <d v="2023-11-22T15:43:5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154"/>
    <d v="2023-11-22T15:43:5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82"/>
    <d v="2023-11-22T15:43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20"/>
    <d v="2023-11-22T15:43:55"/>
    <n v="283"/>
    <n v="283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21"/>
    <d v="2023-11-22T15:43:5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3"/>
    <d v="2023-11-22T15:43:55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6"/>
    <d v="2023-11-22T15:43:5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84"/>
    <d v="2023-11-22T15:43:5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186"/>
    <d v="2023-11-22T15:43:5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9"/>
    <d v="2023-11-22T15:43:55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128"/>
    <d v="2023-11-22T15:43:55"/>
    <n v="1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8"/>
    <x v="4"/>
    <x v="88"/>
    <x v="145"/>
    <d v="2023-11-22T15:43:55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3"/>
    <d v="2023-11-22T15:44:02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80"/>
    <d v="2023-11-22T15:44:0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27"/>
    <d v="2023-11-22T15:44:02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6"/>
    <d v="2023-11-22T15:44:02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9"/>
    <d v="2023-11-22T15:44:0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54"/>
    <d v="2023-11-22T15:44:02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82"/>
    <d v="2023-11-22T15:44:0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20"/>
    <d v="2023-11-22T15:44:02"/>
    <n v="452"/>
    <n v="452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21"/>
    <d v="2023-11-22T15:44:02"/>
    <n v="144"/>
    <n v="144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6"/>
    <d v="2023-11-22T15:44:02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25"/>
    <d v="2023-11-22T15:44:0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84"/>
    <d v="2023-11-22T15:44:0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86"/>
    <d v="2023-11-22T15:44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9"/>
    <d v="2023-11-22T15:44:02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89"/>
    <x v="4"/>
    <x v="89"/>
    <x v="10"/>
    <d v="2023-11-22T15:44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3"/>
    <d v="2023-11-22T15:44:36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26"/>
    <d v="2023-11-22T15:44:3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79"/>
    <d v="2023-11-22T15:44:3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80"/>
    <d v="2023-11-22T15:44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6"/>
    <d v="2023-11-22T15:44:36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9"/>
    <d v="2023-11-22T15:44:3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51"/>
    <d v="2023-11-22T15:44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50"/>
    <d v="2023-11-22T15:44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82"/>
    <d v="2023-11-22T15:44:3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20"/>
    <d v="2023-11-22T15:44:36"/>
    <n v="289"/>
    <n v="289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21"/>
    <d v="2023-11-22T15:44:36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3"/>
    <d v="2023-11-22T15:44:36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5"/>
    <d v="2023-11-22T15:44:3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6"/>
    <d v="2023-11-22T15:44:36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25"/>
    <d v="2023-11-22T15:44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9"/>
    <d v="2023-11-22T15:44:36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0"/>
    <d v="2023-11-22T15:44:3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1"/>
    <x v="2"/>
    <x v="151"/>
    <x v="128"/>
    <d v="2023-11-22T15:44:36"/>
    <n v="1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3"/>
    <d v="2023-11-22T15:44:48"/>
    <n v="54"/>
    <n v="54"/>
    <n v="0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79"/>
    <d v="2023-11-22T15:44:48"/>
    <n v="56"/>
    <n v="56"/>
    <n v="0"/>
    <n v="0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4"/>
    <d v="2023-11-22T15:44:48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80"/>
    <d v="2023-11-22T15:44:48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27"/>
    <d v="2023-11-22T15:44:48"/>
    <n v="16"/>
    <n v="16"/>
    <n v="0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6"/>
    <d v="2023-11-22T15:44:48"/>
    <n v="78"/>
    <n v="78"/>
    <n v="0"/>
    <n v="0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9"/>
    <d v="2023-11-22T15:44:4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54"/>
    <d v="2023-11-22T15:44:4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51"/>
    <d v="2023-11-22T15:44:4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82"/>
    <d v="2023-11-22T15:44:48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20"/>
    <d v="2023-11-22T15:44:48"/>
    <n v="1003"/>
    <n v="1003"/>
    <n v="0"/>
    <n v="0"/>
    <n v="10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21"/>
    <d v="2023-11-22T15:44:48"/>
    <n v="92"/>
    <n v="92"/>
    <n v="0"/>
    <n v="0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83"/>
    <d v="2023-11-22T15:44:48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23"/>
    <d v="2023-11-22T15:44:48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5"/>
    <d v="2023-11-22T15:44:48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6"/>
    <d v="2023-11-22T15:44:48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25"/>
    <d v="2023-11-22T15:44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84"/>
    <d v="2023-11-22T15:44:48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86"/>
    <d v="2023-11-22T15:44:48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9"/>
    <d v="2023-11-22T15:44:48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0"/>
    <d v="2023-11-22T15:44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28"/>
    <d v="2023-11-22T15:44:48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3"/>
    <x v="2"/>
    <x v="153"/>
    <x v="129"/>
    <d v="2023-11-22T15:44:4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77"/>
    <d v="2023-11-22T15:45:22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3"/>
    <d v="2023-11-22T15:45:22"/>
    <n v="133"/>
    <n v="133"/>
    <m/>
    <n v="0"/>
    <n v="13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78"/>
    <d v="2023-11-22T15:45:22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79"/>
    <d v="2023-11-22T15:45:22"/>
    <n v="374"/>
    <n v="374"/>
    <m/>
    <n v="4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79"/>
    <d v="2023-11-22T15:45:2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4"/>
    <d v="2023-11-22T15:45:22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80"/>
    <d v="2023-11-22T15:45:22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27"/>
    <d v="2023-11-22T15:45:22"/>
    <n v="56"/>
    <n v="56"/>
    <m/>
    <n v="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6"/>
    <d v="2023-11-22T15:45:22"/>
    <n v="152"/>
    <n v="152"/>
    <m/>
    <n v="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9"/>
    <d v="2023-11-22T15:45:22"/>
    <n v="10"/>
    <n v="10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54"/>
    <d v="2023-11-22T15:45:22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51"/>
    <d v="2023-11-22T15:45:22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82"/>
    <d v="2023-11-22T15:45:22"/>
    <n v="27"/>
    <n v="27"/>
    <m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20"/>
    <d v="2023-11-22T15:45:22"/>
    <n v="2592"/>
    <n v="2592"/>
    <m/>
    <n v="16"/>
    <n v="2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21"/>
    <d v="2023-11-22T15:45:22"/>
    <n v="367"/>
    <n v="367"/>
    <m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83"/>
    <d v="2023-11-22T15:45:22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22"/>
    <d v="2023-11-22T15:45:22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23"/>
    <d v="2023-11-22T15:45:22"/>
    <n v="13"/>
    <n v="13"/>
    <m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44"/>
    <d v="2023-11-22T15:45:2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3"/>
    <d v="2023-11-22T15:45:22"/>
    <n v="65"/>
    <n v="65"/>
    <m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83"/>
    <d v="2023-11-22T15:45:22"/>
    <n v="19"/>
    <n v="19"/>
    <m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201"/>
    <d v="2023-11-22T15:45:22"/>
    <n v="30"/>
    <n v="30"/>
    <m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84"/>
    <d v="2023-11-22T15:45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5"/>
    <d v="2023-11-22T15:45:22"/>
    <n v="374"/>
    <n v="3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6"/>
    <d v="2023-11-22T15:45:22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85"/>
    <d v="2023-11-22T15:45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25"/>
    <d v="2023-11-22T15:45:2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84"/>
    <d v="2023-11-22T15:45:22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86"/>
    <d v="2023-11-22T15:45:22"/>
    <n v="62"/>
    <n v="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9"/>
    <d v="2023-11-22T15:45:22"/>
    <n v="152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0"/>
    <d v="2023-11-22T15:45:2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28"/>
    <d v="2023-11-22T15:45:22"/>
    <n v="5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4"/>
    <x v="2"/>
    <x v="154"/>
    <x v="129"/>
    <d v="2023-11-22T15:45:2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13"/>
    <d v="2023-11-22T15:45:3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80"/>
    <d v="2023-11-22T15:45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127"/>
    <d v="2023-11-22T15:45:3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16"/>
    <d v="2023-11-22T15:45:3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19"/>
    <d v="2023-11-22T15:45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154"/>
    <d v="2023-11-22T15:45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82"/>
    <d v="2023-11-22T15:45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20"/>
    <d v="2023-11-22T15:45:35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21"/>
    <d v="2023-11-22T15:45:35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83"/>
    <d v="2023-11-22T15:45:3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3"/>
    <d v="2023-11-22T15:45:35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6"/>
    <d v="2023-11-22T15:45:3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84"/>
    <d v="2023-11-22T15:45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186"/>
    <d v="2023-11-22T15:45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9"/>
    <d v="2023-11-22T15:45:3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3"/>
    <x v="1"/>
    <x v="3"/>
    <x v="10"/>
    <d v="2023-11-22T15:45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3"/>
    <d v="2023-11-22T15:45:59"/>
    <n v="59"/>
    <n v="59"/>
    <m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4"/>
    <d v="2023-11-22T15:45:59"/>
    <n v="2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6"/>
    <d v="2023-11-22T15:45:59"/>
    <n v="43"/>
    <n v="43"/>
    <n v="0"/>
    <n v="0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9"/>
    <d v="2023-11-22T15:45:59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54"/>
    <d v="2023-11-22T15:45:59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51"/>
    <d v="2023-11-22T15:45:59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82"/>
    <d v="2023-11-22T15:45:59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21"/>
    <d v="2023-11-22T15:45:59"/>
    <n v="695"/>
    <n v="695"/>
    <n v="0"/>
    <n v="0"/>
    <n v="6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83"/>
    <d v="2023-11-22T15:45:59"/>
    <n v="226"/>
    <n v="226"/>
    <n v="0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22"/>
    <d v="2023-11-22T15:45:59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43"/>
    <d v="2023-11-22T15:45:59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11"/>
    <d v="2023-11-22T15:45:59"/>
    <n v="138"/>
    <n v="138"/>
    <m/>
    <n v="0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6"/>
    <d v="2023-11-22T15:45:59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25"/>
    <d v="2023-11-22T15:45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8"/>
    <d v="2023-11-22T15:45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9"/>
    <d v="2023-11-22T15:45:59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0"/>
    <d v="2023-11-22T15:45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28"/>
    <d v="2023-11-22T15:45:59"/>
    <n v="5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29"/>
    <d v="2023-11-22T15:45:59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5"/>
    <x v="0"/>
    <x v="65"/>
    <x v="145"/>
    <d v="2023-11-22T15:45:59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25"/>
    <d v="2023-11-22T15:46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40"/>
    <d v="2023-11-22T15:46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07"/>
    <d v="2023-11-22T15:46:3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2"/>
    <d v="2023-11-22T15:46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26"/>
    <d v="2023-11-22T15:46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3"/>
    <d v="2023-11-22T15:46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4"/>
    <d v="2023-11-22T15:46:31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5"/>
    <d v="2023-11-22T15:46:3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6"/>
    <d v="2023-11-22T15:46:3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7"/>
    <d v="2023-11-22T15:46:3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8"/>
    <d v="2023-11-22T15:46:3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9"/>
    <d v="2023-11-22T15:46:3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0"/>
    <d v="2023-11-22T15:46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1"/>
    <d v="2023-11-22T15:46:31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2"/>
    <d v="2023-11-22T15:46:3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4"/>
    <d v="2023-11-22T15:46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5"/>
    <d v="2023-11-22T15:46:31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6"/>
    <d v="2023-11-22T15:46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7"/>
    <d v="2023-11-22T15:46:3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3"/>
    <d v="2023-11-22T15:46:31"/>
    <n v="556"/>
    <n v="556"/>
    <m/>
    <m/>
    <n v="51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79"/>
    <d v="2023-11-22T15:46:31"/>
    <n v="519"/>
    <n v="519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79"/>
    <d v="2023-11-22T15:46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4"/>
    <d v="2023-11-22T15:46:3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80"/>
    <d v="2023-11-22T15:46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69"/>
    <d v="2023-11-22T15:46:3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27"/>
    <d v="2023-11-22T15:46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28"/>
    <d v="2023-11-22T15:46:3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29"/>
    <d v="2023-11-22T15:46:3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30"/>
    <d v="2023-11-22T15:46:31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80"/>
    <d v="2023-11-22T15:46:31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27"/>
    <d v="2023-11-22T15:46:31"/>
    <n v="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06"/>
    <d v="2023-11-22T15:46:3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6"/>
    <d v="2023-11-22T15:46:31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9"/>
    <d v="2023-11-22T15:46:3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82"/>
    <d v="2023-11-22T15:46:31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82"/>
    <d v="2023-11-22T15:46:31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0"/>
    <d v="2023-11-22T15:46:31"/>
    <n v="878"/>
    <n v="878"/>
    <m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1"/>
    <d v="2023-11-22T15:46:31"/>
    <n v="956"/>
    <n v="956"/>
    <m/>
    <m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83"/>
    <d v="2023-11-22T15:46:31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2"/>
    <d v="2023-11-22T15:46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3"/>
    <d v="2023-11-22T15:46:31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44"/>
    <d v="2023-11-22T15:46:31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3"/>
    <d v="2023-11-22T15:46:31"/>
    <n v="1523"/>
    <n v="1523"/>
    <m/>
    <m/>
    <n v="1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83"/>
    <d v="2023-11-22T15:46:31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01"/>
    <d v="2023-11-22T15:46:31"/>
    <n v="261"/>
    <n v="261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16"/>
    <d v="2023-11-22T15:46:31"/>
    <n v="689"/>
    <n v="6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84"/>
    <d v="2023-11-22T15:46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5"/>
    <d v="2023-11-22T15:46:31"/>
    <n v="519"/>
    <n v="5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6"/>
    <d v="2023-11-22T15:46:31"/>
    <n v="556"/>
    <n v="5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85"/>
    <d v="2023-11-22T15:46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25"/>
    <d v="2023-11-22T15:46:3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232"/>
    <d v="2023-11-22T15:46:31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84"/>
    <d v="2023-11-22T15:46:31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86"/>
    <d v="2023-11-22T15:46:31"/>
    <n v="63"/>
    <n v="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9"/>
    <d v="2023-11-22T15:46:31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0"/>
    <d v="2023-11-22T15:46:3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28"/>
    <d v="2023-11-22T15:46:31"/>
    <n v="23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0"/>
    <x v="4"/>
    <x v="90"/>
    <x v="145"/>
    <d v="2023-11-22T15:46:31"/>
    <n v="93"/>
    <n v="45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97"/>
    <d v="2023-11-22T15:47:08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40"/>
    <d v="2023-11-22T15:47:08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62"/>
    <d v="2023-11-22T15:47:0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63"/>
    <d v="2023-11-22T15:47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64"/>
    <d v="2023-11-22T15:47:0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65"/>
    <d v="2023-11-22T15:47:0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67"/>
    <d v="2023-11-22T15:47:0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68"/>
    <d v="2023-11-22T15:47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69"/>
    <d v="2023-11-22T15:47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71"/>
    <d v="2023-11-22T15:47:08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72"/>
    <d v="2023-11-22T15:47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75"/>
    <d v="2023-11-22T15:47:08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00"/>
    <d v="2023-11-22T15:47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77"/>
    <d v="2023-11-22T15:47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3"/>
    <d v="2023-11-22T15:47:08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79"/>
    <d v="2023-11-22T15:47:0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4"/>
    <d v="2023-11-22T15:47:0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80"/>
    <d v="2023-11-22T15:47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27"/>
    <d v="2023-11-22T15:47:0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6"/>
    <d v="2023-11-22T15:47:0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9"/>
    <d v="2023-11-22T15:47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54"/>
    <d v="2023-11-22T15:47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82"/>
    <d v="2023-11-22T15:47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0"/>
    <d v="2023-11-22T15:47:08"/>
    <n v="1602"/>
    <n v="1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1"/>
    <d v="2023-11-22T15:47:08"/>
    <n v="998"/>
    <n v="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83"/>
    <d v="2023-11-22T15:47:0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2"/>
    <d v="2023-11-22T15:47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3"/>
    <d v="2023-11-22T15:47:0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3"/>
    <d v="2023-11-22T15:47:08"/>
    <n v="314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83"/>
    <d v="2023-11-22T15:47:0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01"/>
    <d v="2023-11-22T15:47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46"/>
    <d v="2023-11-22T15:47:08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16"/>
    <d v="2023-11-22T15:47:08"/>
    <n v="640"/>
    <n v="6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202"/>
    <d v="2023-11-22T15:47:0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84"/>
    <d v="2023-11-22T15:47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5"/>
    <d v="2023-11-22T15:47:08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6"/>
    <d v="2023-11-22T15:47:08"/>
    <n v="249"/>
    <n v="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25"/>
    <d v="2023-11-22T15:47:0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84"/>
    <d v="2023-11-22T15:47:08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86"/>
    <d v="2023-11-22T15:47:08"/>
    <n v="46"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9"/>
    <d v="2023-11-22T15:47:08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0"/>
    <d v="2023-11-22T15:47:0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29"/>
    <d v="2023-11-22T15:47:0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145"/>
    <d v="2023-11-22T15:47:08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6"/>
    <x v="0"/>
    <x v="66"/>
    <x v="86"/>
    <d v="2023-11-22T15:47:08"/>
    <n v="31"/>
    <n v="8"/>
    <n v="11"/>
    <n v="12"/>
    <m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77"/>
    <d v="2023-11-22T15:47:12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3"/>
    <d v="2023-11-22T15:47:12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78"/>
    <d v="2023-11-22T15:47:1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79"/>
    <d v="2023-11-22T15:47:12"/>
    <n v="30"/>
    <n v="30"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6"/>
    <d v="2023-11-22T15:47:12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8"/>
    <d v="2023-11-22T15:47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9"/>
    <d v="2023-11-22T15:47:1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54"/>
    <d v="2023-11-22T15:47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50"/>
    <d v="2023-11-22T15:47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82"/>
    <d v="2023-11-22T15:47:1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20"/>
    <d v="2023-11-22T15:47:12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21"/>
    <d v="2023-11-22T15:47:12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83"/>
    <d v="2023-11-22T15:47:1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23"/>
    <d v="2023-11-22T15:47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43"/>
    <d v="2023-11-22T15:47:12"/>
    <n v="138"/>
    <n v="138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3"/>
    <d v="2023-11-22T15:47:12"/>
    <n v="230"/>
    <n v="23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84"/>
    <d v="2023-11-22T15:47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5"/>
    <d v="2023-11-22T15:47:12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6"/>
    <d v="2023-11-22T15:47:12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8"/>
    <d v="2023-11-22T15:47:12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9"/>
    <d v="2023-11-22T15:47:12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47"/>
    <d v="2023-11-22T15:47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0"/>
    <d v="2023-11-22T15:47:1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2"/>
    <x v="2"/>
    <x v="152"/>
    <x v="128"/>
    <d v="2023-11-22T15:47:12"/>
    <n v="1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77"/>
    <d v="2023-11-22T15:47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3"/>
    <d v="2023-11-22T15:47:58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27"/>
    <d v="2023-11-22T15:47:58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206"/>
    <d v="2023-11-22T15:47:5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81"/>
    <d v="2023-11-22T15:47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6"/>
    <d v="2023-11-22T15:47:58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9"/>
    <d v="2023-11-22T15:47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82"/>
    <d v="2023-11-22T15:47:5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20"/>
    <d v="2023-11-22T15:47:58"/>
    <n v="389"/>
    <n v="389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21"/>
    <d v="2023-11-22T15:47:58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83"/>
    <d v="2023-11-22T15:47:5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23"/>
    <d v="2023-11-22T15:47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3"/>
    <d v="2023-11-22T15:47:58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84"/>
    <d v="2023-11-22T15:47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6"/>
    <d v="2023-11-22T15:47:58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84"/>
    <d v="2023-11-22T15:47:58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86"/>
    <d v="2023-11-22T15:47:5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9"/>
    <d v="2023-11-22T15:47:58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0"/>
    <d v="2023-11-22T15:47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1"/>
    <x v="4"/>
    <x v="91"/>
    <x v="128"/>
    <d v="2023-11-22T15:47:58"/>
    <n v="1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40"/>
    <d v="2023-11-22T15:48:0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07"/>
    <d v="2023-11-22T15:48:04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2"/>
    <d v="2023-11-22T15:48:0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26"/>
    <d v="2023-11-22T15:48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70"/>
    <d v="2023-11-22T15:48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3"/>
    <d v="2023-11-22T15:48:0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4"/>
    <d v="2023-11-22T15:48:0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5"/>
    <d v="2023-11-22T15:48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6"/>
    <d v="2023-11-22T15:48:0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65"/>
    <d v="2023-11-22T15:48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7"/>
    <d v="2023-11-22T15:48:0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8"/>
    <d v="2023-11-22T15:48:0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9"/>
    <d v="2023-11-22T15:48:0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99"/>
    <d v="2023-11-22T15:48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70"/>
    <d v="2023-11-22T15:48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71"/>
    <d v="2023-11-22T15:48:04"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72"/>
    <d v="2023-11-22T15:48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74"/>
    <d v="2023-11-22T15:48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75"/>
    <d v="2023-11-22T15:48:0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3"/>
    <d v="2023-11-22T15:48:04"/>
    <n v="665"/>
    <n v="665"/>
    <m/>
    <m/>
    <n v="61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79"/>
    <d v="2023-11-22T15:48:04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79"/>
    <d v="2023-11-22T15:48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4"/>
    <d v="2023-11-22T15:48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80"/>
    <d v="2023-11-22T15:48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69"/>
    <d v="2023-11-22T15:48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28"/>
    <d v="2023-11-22T15:48:0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29"/>
    <d v="2023-11-22T15:48:0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30"/>
    <d v="2023-11-22T15:48:04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27"/>
    <d v="2023-11-22T15:48:04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06"/>
    <d v="2023-11-22T15:48:0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6"/>
    <d v="2023-11-22T15:48:04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9"/>
    <d v="2023-11-22T15:48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82"/>
    <d v="2023-11-22T15:48:0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0"/>
    <d v="2023-11-22T15:48:04"/>
    <n v="587"/>
    <n v="587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1"/>
    <d v="2023-11-22T15:48:04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83"/>
    <d v="2023-11-22T15:48:04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3"/>
    <d v="2023-11-22T15:48:04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44"/>
    <d v="2023-11-22T15:48:04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3"/>
    <d v="2023-11-22T15:48:04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83"/>
    <d v="2023-11-22T15:48:04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01"/>
    <d v="2023-11-22T15:48:04"/>
    <n v="178"/>
    <n v="178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16"/>
    <d v="2023-11-22T15:48:04"/>
    <n v="917"/>
    <n v="9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5"/>
    <d v="2023-11-22T15:48:04"/>
    <n v="198"/>
    <n v="1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6"/>
    <d v="2023-11-22T15:48:04"/>
    <n v="665"/>
    <n v="6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85"/>
    <d v="2023-11-22T15:48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25"/>
    <d v="2023-11-22T15:48:04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232"/>
    <d v="2023-11-22T15:48:04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84"/>
    <d v="2023-11-22T15:48:04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86"/>
    <d v="2023-11-22T15:48:04"/>
    <n v="47"/>
    <n v="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9"/>
    <d v="2023-11-22T15:48:04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0"/>
    <d v="2023-11-22T15:48:0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28"/>
    <d v="2023-11-22T15:48:04"/>
    <n v="13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2"/>
    <x v="4"/>
    <x v="92"/>
    <x v="145"/>
    <d v="2023-11-22T15:48:04"/>
    <n v="102"/>
    <n v="4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16"/>
    <d v="2023-11-22T15:48:36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19"/>
    <d v="2023-11-22T15:48:3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151"/>
    <d v="2023-11-22T15:48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82"/>
    <d v="2023-11-22T15:48:3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20"/>
    <d v="2023-11-22T15:48:36"/>
    <n v="412"/>
    <n v="412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21"/>
    <d v="2023-11-22T15:48:36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83"/>
    <d v="2023-11-22T15:48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23"/>
    <d v="2023-11-22T15:48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3"/>
    <d v="2023-11-22T15:48:36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9"/>
    <d v="2023-11-22T15:48:36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10"/>
    <d v="2023-11-22T15:48:3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3"/>
    <x v="4"/>
    <x v="93"/>
    <x v="128"/>
    <d v="2023-11-22T15:48:36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13"/>
    <d v="2023-11-22T15:49:04"/>
    <n v="60"/>
    <m/>
    <n v="60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78"/>
    <d v="2023-11-22T15:49:04"/>
    <n v="48"/>
    <m/>
    <n v="48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16"/>
    <d v="2023-11-22T15:49:04"/>
    <n v="36"/>
    <m/>
    <n v="36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18"/>
    <d v="2023-11-22T15:49:04"/>
    <n v="0"/>
    <m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19"/>
    <d v="2023-11-22T15:49:04"/>
    <n v="12"/>
    <m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20"/>
    <d v="2023-11-22T15:49:0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43"/>
    <d v="2023-11-22T15:49:0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44"/>
    <d v="2023-11-22T15:49:04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0"/>
    <d v="2023-11-22T15:49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146"/>
    <d v="2023-11-22T15:49:04"/>
    <n v="12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6"/>
    <d v="2023-11-22T15:49:04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8"/>
    <d v="2023-11-22T15:49:0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9"/>
    <d v="2023-11-22T15:49:0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10"/>
    <d v="2023-11-22T15:49:0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7"/>
    <x v="0"/>
    <x v="67"/>
    <x v="12"/>
    <d v="2023-11-22T15:49:04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29"/>
    <d v="2023-11-22T15:49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30"/>
    <d v="2023-11-22T15:49:3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0"/>
    <d v="2023-11-22T15:49:3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1"/>
    <d v="2023-11-22T15:49:33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24"/>
    <d v="2023-11-22T15:49:33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2"/>
    <d v="2023-11-22T15:49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90"/>
    <d v="2023-11-22T15:49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4"/>
    <d v="2023-11-22T15:49:3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88"/>
    <d v="2023-11-22T15:49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5"/>
    <d v="2023-11-22T15:49:33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6"/>
    <d v="2023-11-22T15:49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7"/>
    <d v="2023-11-22T15:49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8"/>
    <d v="2023-11-22T15:49:33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2"/>
    <d v="2023-11-22T15:49:3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3"/>
    <d v="2023-11-22T15:49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4"/>
    <d v="2023-11-22T15:49:33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31"/>
    <d v="2023-11-22T15:49:3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92"/>
    <d v="2023-11-22T15:49:33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5"/>
    <d v="2023-11-22T15:49:33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6"/>
    <d v="2023-11-22T15:49:33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237"/>
    <d v="2023-11-22T15:49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94"/>
    <d v="2023-11-22T15:49:3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7"/>
    <d v="2023-11-22T15:49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35"/>
    <d v="2023-11-22T15:49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8"/>
    <d v="2023-11-22T15:49:33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59"/>
    <d v="2023-11-22T15:49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95"/>
    <d v="2023-11-22T15:49:33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28"/>
    <d v="2023-11-22T15:49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60"/>
    <d v="2023-11-22T15:49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97"/>
    <d v="2023-11-22T15:49:3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98"/>
    <d v="2023-11-22T15:49:3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61"/>
    <d v="2023-11-22T15:49:33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62"/>
    <d v="2023-11-22T15:49:33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63"/>
    <d v="2023-11-22T15:49:3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64"/>
    <d v="2023-11-22T15:49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42"/>
    <d v="2023-11-22T15:49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02"/>
    <d v="2023-11-22T15:49:3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71"/>
    <d v="2023-11-22T15:49:3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03"/>
    <d v="2023-11-22T15:49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04"/>
    <d v="2023-11-22T15:49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236"/>
    <d v="2023-11-22T15:49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72"/>
    <d v="2023-11-22T15:49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73"/>
    <d v="2023-11-22T15:49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238"/>
    <d v="2023-11-22T15:49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75"/>
    <d v="2023-11-22T15:49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06"/>
    <d v="2023-11-22T15:49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3"/>
    <d v="2023-11-22T15:49:33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6"/>
    <d v="2023-11-22T15:49:3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20"/>
    <d v="2023-11-22T15:49:3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1"/>
    <d v="2023-11-22T15:49:33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3"/>
    <d v="2023-11-22T15:49:33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6"/>
    <d v="2023-11-22T15:49:3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5"/>
    <x v="2"/>
    <x v="155"/>
    <x v="9"/>
    <d v="2023-11-22T15:49:3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29"/>
    <d v="2023-11-22T15:50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30"/>
    <d v="2023-11-22T15:50:0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31"/>
    <d v="2023-11-22T15:50:03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24"/>
    <d v="2023-11-22T15:50:03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32"/>
    <d v="2023-11-22T15:50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26"/>
    <d v="2023-11-22T15:50:03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34"/>
    <d v="2023-11-22T15:5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88"/>
    <d v="2023-11-22T15:5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35"/>
    <d v="2023-11-22T15:50:03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38"/>
    <d v="2023-11-22T15:50:0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92"/>
    <d v="2023-11-22T15:5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92"/>
    <d v="2023-11-22T15:50:03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55"/>
    <d v="2023-11-22T15:50:03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56"/>
    <d v="2023-11-22T15:50:0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94"/>
    <d v="2023-11-22T15:5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58"/>
    <d v="2023-11-22T15:50:03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59"/>
    <d v="2023-11-22T15:50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95"/>
    <d v="2023-11-22T15:50:03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28"/>
    <d v="2023-11-22T15:50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0"/>
    <d v="2023-11-22T15:50:03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1"/>
    <d v="2023-11-22T15:50:03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2"/>
    <d v="2023-11-22T15:50:03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3"/>
    <d v="2023-11-22T15:50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4"/>
    <d v="2023-11-22T15:50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42"/>
    <d v="2023-11-22T15:50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7"/>
    <d v="2023-11-22T15:5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8"/>
    <d v="2023-11-22T15:5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9"/>
    <d v="2023-11-22T15:5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02"/>
    <d v="2023-11-22T15:50:03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37"/>
    <d v="2023-11-22T15:5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71"/>
    <d v="2023-11-22T15:50:0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03"/>
    <d v="2023-11-22T15:50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04"/>
    <d v="2023-11-22T15:5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72"/>
    <d v="2023-11-22T15:50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73"/>
    <d v="2023-11-22T15:50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39"/>
    <d v="2023-11-22T15:50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75"/>
    <d v="2023-11-22T15:5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40"/>
    <d v="2023-11-22T15:50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41"/>
    <d v="2023-11-22T15:50:0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233"/>
    <d v="2023-11-22T15:50:0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42"/>
    <d v="2023-11-22T15:50:0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3"/>
    <d v="2023-11-22T15:50:03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78"/>
    <d v="2023-11-22T15:50:03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5"/>
    <d v="2023-11-22T15:50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6"/>
    <d v="2023-11-22T15:50:03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9"/>
    <d v="2023-11-22T15:50:03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20"/>
    <d v="2023-11-22T15:50:03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21"/>
    <d v="2023-11-22T15:50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83"/>
    <d v="2023-11-22T15:50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43"/>
    <d v="2023-11-22T15:50:03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44"/>
    <d v="2023-11-22T15:50:03"/>
    <n v="0"/>
    <m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0"/>
    <d v="2023-11-22T15:50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3"/>
    <d v="2023-11-22T15:50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6"/>
    <d v="2023-11-22T15:50:03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7"/>
    <d v="2023-11-22T15:50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8"/>
    <d v="2023-11-22T15:50:03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9"/>
    <d v="2023-11-22T15:50:03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12"/>
    <x v="7"/>
    <x v="112"/>
    <x v="10"/>
    <d v="2023-11-22T15:50:03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30"/>
    <d v="2023-11-22T15:50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30"/>
    <d v="2023-11-22T15:50:4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31"/>
    <d v="2023-11-22T15:50:4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24"/>
    <d v="2023-11-22T15:50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26"/>
    <d v="2023-11-22T15:50:4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35"/>
    <d v="2023-11-22T15:50:4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90"/>
    <d v="2023-11-22T15:50:4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38"/>
    <d v="2023-11-22T15:5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52"/>
    <d v="2023-11-22T15:50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54"/>
    <d v="2023-11-22T15:50:47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31"/>
    <d v="2023-11-22T15:50:4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92"/>
    <d v="2023-11-22T15:50:4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32"/>
    <d v="2023-11-22T15:5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55"/>
    <d v="2023-11-22T15:50:4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94"/>
    <d v="2023-11-22T15:50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58"/>
    <d v="2023-11-22T15:50:47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27"/>
    <d v="2023-11-22T15:5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97"/>
    <d v="2023-11-22T15:50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98"/>
    <d v="2023-11-22T15:50:4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61"/>
    <d v="2023-11-22T15:50:4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99"/>
    <d v="2023-11-22T15:5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56"/>
    <d v="2023-11-22T15:5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02"/>
    <d v="2023-11-22T15:5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71"/>
    <d v="2023-11-22T15:50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26"/>
    <d v="2023-11-22T15:50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6"/>
    <d v="2023-11-22T15:50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9"/>
    <d v="2023-11-22T15:50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20"/>
    <d v="2023-11-22T15:50:4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21"/>
    <d v="2023-11-22T15:50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44"/>
    <d v="2023-11-22T15:50:47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0"/>
    <d v="2023-11-22T15:5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45"/>
    <d v="2023-11-22T15:50:47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12"/>
    <d v="2023-11-22T15:50:47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13"/>
    <d v="2023-11-22T15:50:4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14"/>
    <d v="2023-11-22T15:50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15"/>
    <d v="2023-11-22T15:50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46"/>
    <d v="2023-11-22T15:50:47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6"/>
    <d v="2023-11-22T15:50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9"/>
    <d v="2023-11-22T15:50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0"/>
    <d v="2023-11-22T15:50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94"/>
    <x v="4"/>
    <x v="94"/>
    <x v="12"/>
    <d v="2023-11-22T15:50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9"/>
    <d v="2023-11-22T15:51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30"/>
    <d v="2023-11-22T15:51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1"/>
    <d v="2023-11-22T15:51:24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53"/>
    <d v="2023-11-22T15:51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4"/>
    <d v="2023-11-22T15:51:24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2"/>
    <d v="2023-11-22T15:51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52"/>
    <d v="2023-11-22T15:5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6"/>
    <d v="2023-11-22T15:51:2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4"/>
    <d v="2023-11-22T15:51:2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5"/>
    <d v="2023-11-22T15:51:24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6"/>
    <d v="2023-11-22T15:51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7"/>
    <d v="2023-11-22T15:51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8"/>
    <d v="2023-11-22T15:51:24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2"/>
    <d v="2023-11-22T15:51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3"/>
    <d v="2023-11-22T15:51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4"/>
    <d v="2023-11-22T15:51:2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31"/>
    <d v="2023-11-22T15:51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92"/>
    <d v="2023-11-22T15:51:24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32"/>
    <d v="2023-11-22T15:51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44"/>
    <d v="2023-11-22T15:51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34"/>
    <d v="2023-11-22T15:51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5"/>
    <d v="2023-11-22T15:51:24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6"/>
    <d v="2023-11-22T15:51:24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37"/>
    <d v="2023-11-22T15:5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94"/>
    <d v="2023-11-22T15:51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7"/>
    <d v="2023-11-22T15:51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35"/>
    <d v="2023-11-22T15:51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8"/>
    <d v="2023-11-22T15:51:24"/>
    <n v="0"/>
    <m/>
    <m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9"/>
    <d v="2023-11-22T15:51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95"/>
    <d v="2023-11-22T15:51:24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8"/>
    <d v="2023-11-22T15:51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60"/>
    <d v="2023-11-22T15:51:2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97"/>
    <d v="2023-11-22T15:51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98"/>
    <d v="2023-11-22T15:51:2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61"/>
    <d v="2023-11-22T15:51:24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62"/>
    <d v="2023-11-22T15:51:24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63"/>
    <d v="2023-11-22T15:51:2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64"/>
    <d v="2023-11-22T15:51:2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42"/>
    <d v="2023-11-22T15:51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36"/>
    <d v="2023-11-22T15:51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02"/>
    <d v="2023-11-22T15:51:24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71"/>
    <d v="2023-11-22T15:51:2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03"/>
    <d v="2023-11-22T15:51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36"/>
    <d v="2023-11-22T15:5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72"/>
    <d v="2023-11-22T15:51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73"/>
    <d v="2023-11-22T15:51:2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38"/>
    <d v="2023-11-22T15:51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39"/>
    <d v="2023-11-22T15:5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75"/>
    <d v="2023-11-22T15:51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06"/>
    <d v="2023-11-22T15:5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07"/>
    <d v="2023-11-22T15:51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08"/>
    <d v="2023-11-22T15:51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42"/>
    <d v="2023-11-22T15:51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09"/>
    <d v="2023-11-22T15:51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3"/>
    <d v="2023-11-22T15:51:24"/>
    <n v="119"/>
    <m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04"/>
    <d v="2023-11-22T15:5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59"/>
    <d v="2023-11-22T15:5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79"/>
    <d v="2023-11-22T15:5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18"/>
    <d v="2023-11-22T15:51:2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05"/>
    <d v="2023-11-22T15:51:24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40"/>
    <d v="2023-11-22T15:51:24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07"/>
    <d v="2023-11-22T15:51:2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6"/>
    <d v="2023-11-22T15:51:24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9"/>
    <d v="2023-11-22T15:51:24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50"/>
    <d v="2023-11-22T15:51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0"/>
    <d v="2023-11-22T15:51:24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3"/>
    <d v="2023-11-22T15:51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43"/>
    <d v="2023-11-22T15:51:24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"/>
    <d v="2023-11-22T15:51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2"/>
    <d v="2023-11-22T15:51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3"/>
    <d v="2023-11-22T15:51:24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17"/>
    <d v="2023-11-22T15:51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19"/>
    <d v="2023-11-22T15:51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22"/>
    <d v="2023-11-22T15:51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23"/>
    <d v="2023-11-22T15:51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5"/>
    <d v="2023-11-22T15:51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6"/>
    <d v="2023-11-22T15:51:24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85"/>
    <d v="2023-11-22T15:5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84"/>
    <d v="2023-11-22T15:51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85"/>
    <d v="2023-11-22T15:51:24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8"/>
    <d v="2023-11-22T15:51:2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9"/>
    <d v="2023-11-22T15:51:24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0"/>
    <d v="2023-11-22T15:51:24"/>
    <n v="313"/>
    <n v="0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0"/>
    <x v="2"/>
    <x v="130"/>
    <x v="12"/>
    <d v="2023-11-22T15:51:24"/>
    <n v="59"/>
    <n v="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9"/>
    <d v="2023-11-22T15:51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30"/>
    <d v="2023-11-22T15:51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0"/>
    <d v="2023-11-22T15:51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1"/>
    <d v="2023-11-22T15:51:26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4"/>
    <d v="2023-11-22T15:51:26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2"/>
    <d v="2023-11-22T15:51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90"/>
    <d v="2023-11-22T15:5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4"/>
    <d v="2023-11-22T15:51:26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5"/>
    <d v="2023-11-22T15:51:26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0"/>
    <d v="2023-11-22T15:5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90"/>
    <d v="2023-11-22T15:51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7"/>
    <d v="2023-11-22T15:5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8"/>
    <d v="2023-11-22T15:51:26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2"/>
    <d v="2023-11-22T15:51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3"/>
    <d v="2023-11-22T15:51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4"/>
    <d v="2023-11-22T15:51:2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31"/>
    <d v="2023-11-22T15:51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92"/>
    <d v="2023-11-22T15:51:26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32"/>
    <d v="2023-11-22T15:51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33"/>
    <d v="2023-11-22T15:5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5"/>
    <d v="2023-11-22T15:51:2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324"/>
    <d v="2023-11-22T15:51:26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94"/>
    <d v="2023-11-22T15:5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7"/>
    <d v="2023-11-22T15:51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35"/>
    <d v="2023-11-22T15:51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8"/>
    <d v="2023-11-22T15:51:26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9"/>
    <d v="2023-11-22T15:51:2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95"/>
    <d v="2023-11-22T15:51:2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8"/>
    <d v="2023-11-22T15:51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60"/>
    <d v="2023-11-22T15:51:26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97"/>
    <d v="2023-11-22T15:51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98"/>
    <d v="2023-11-22T15:51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61"/>
    <d v="2023-11-22T15:51:26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62"/>
    <d v="2023-11-22T15:51:26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63"/>
    <d v="2023-11-22T15:51:2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64"/>
    <d v="2023-11-22T15:51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42"/>
    <d v="2023-11-22T15:51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36"/>
    <d v="2023-11-22T15:51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02"/>
    <d v="2023-11-22T15:51:2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71"/>
    <d v="2023-11-22T15:51:2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72"/>
    <d v="2023-11-22T15:51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38"/>
    <d v="2023-11-22T15:5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75"/>
    <d v="2023-11-22T15:5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06"/>
    <d v="2023-11-22T15:5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3"/>
    <d v="2023-11-22T15:51:26"/>
    <n v="112"/>
    <m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26"/>
    <d v="2023-11-22T15:51:2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04"/>
    <d v="2023-11-22T15:51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59"/>
    <d v="2023-11-22T15:51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5"/>
    <d v="2023-11-22T15:51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10"/>
    <d v="2023-11-22T15:51:26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40"/>
    <d v="2023-11-22T15:51:26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08"/>
    <d v="2023-11-22T15:51:26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07"/>
    <d v="2023-11-22T15:51:26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6"/>
    <d v="2023-11-22T15:51:26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8"/>
    <d v="2023-11-22T15:51:2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9"/>
    <d v="2023-11-22T15:51:26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50"/>
    <d v="2023-11-22T15:51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82"/>
    <d v="2023-11-22T15:51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0"/>
    <d v="2023-11-22T15:51:26"/>
    <n v="199"/>
    <m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1"/>
    <d v="2023-11-22T15:51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23"/>
    <d v="2023-11-22T15:51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43"/>
    <d v="2023-11-22T15:51:26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44"/>
    <d v="2023-11-22T15:51:26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0"/>
    <d v="2023-11-22T15:51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"/>
    <d v="2023-11-22T15:51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5"/>
    <d v="2023-11-22T15:51:2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6"/>
    <d v="2023-11-22T15:51:26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7"/>
    <d v="2023-11-22T15:51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84"/>
    <d v="2023-11-22T15:51:2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85"/>
    <d v="2023-11-22T15:51:2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8"/>
    <d v="2023-11-22T15:51:2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9"/>
    <d v="2023-11-22T15:51:2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47"/>
    <d v="2023-11-22T15:51:2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0"/>
    <d v="2023-11-22T15:51:26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1"/>
    <x v="2"/>
    <x v="131"/>
    <x v="12"/>
    <d v="2023-11-22T15:51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3"/>
    <d v="2023-11-22T15:53:52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26"/>
    <d v="2023-11-22T15:53:5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6"/>
    <d v="2023-11-22T15:53:52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7"/>
    <d v="2023-11-22T15:53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8"/>
    <d v="2023-11-22T15:53:5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9"/>
    <d v="2023-11-22T15:53:5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20"/>
    <d v="2023-11-22T15:53:52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21"/>
    <d v="2023-11-22T15:53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43"/>
    <d v="2023-11-22T15:53:5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44"/>
    <d v="2023-11-22T15:53:52"/>
    <n v="733"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0"/>
    <d v="2023-11-22T15:53:5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3"/>
    <d v="2023-11-22T15:5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19"/>
    <d v="2023-11-22T15:53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20"/>
    <d v="2023-11-22T15:53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21"/>
    <d v="2023-11-22T15:53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6"/>
    <d v="2023-11-22T15:53:52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8"/>
    <d v="2023-11-22T15:53:52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9"/>
    <d v="2023-11-22T15:53:5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47"/>
    <d v="2023-11-22T15:53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0"/>
    <d v="2023-11-22T15:53:5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60"/>
    <d v="2023-11-22T15:53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1"/>
    <d v="2023-11-22T15:53:52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2"/>
    <d v="2023-11-22T15:53:5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69"/>
    <x v="0"/>
    <x v="69"/>
    <x v="129"/>
    <d v="2023-11-22T15:53:5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9"/>
    <d v="2023-11-22T15:54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0"/>
    <d v="2023-11-22T15:54:3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0"/>
    <d v="2023-11-22T15:54:3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1"/>
    <d v="2023-11-22T15:54:3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4"/>
    <d v="2023-11-22T15:54:32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2"/>
    <d v="2023-11-22T15:54:3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91"/>
    <d v="2023-11-22T15:5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4"/>
    <d v="2023-11-22T15:54:3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5"/>
    <d v="2023-11-22T15:54:32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97"/>
    <d v="2023-11-22T15:5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0"/>
    <d v="2023-11-22T15:5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6"/>
    <d v="2023-11-22T15:54:3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1"/>
    <d v="2023-11-22T15:54:3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7"/>
    <d v="2023-11-22T15:54:3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8"/>
    <d v="2023-11-22T15:54:32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2"/>
    <d v="2023-11-22T15:54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3"/>
    <d v="2023-11-22T15:54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4"/>
    <d v="2023-11-22T15:54:32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1"/>
    <d v="2023-11-22T15:54:3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2"/>
    <d v="2023-11-22T15:54:3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2"/>
    <d v="2023-11-22T15:5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3"/>
    <d v="2023-11-22T15:54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4"/>
    <d v="2023-11-22T15:5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5"/>
    <d v="2023-11-22T15:54:32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6"/>
    <d v="2023-11-22T15:54:32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37"/>
    <d v="2023-11-22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4"/>
    <d v="2023-11-22T15:54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7"/>
    <d v="2023-11-22T15:54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5"/>
    <d v="2023-11-22T15:54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8"/>
    <d v="2023-11-22T15:54:32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9"/>
    <d v="2023-11-22T15:54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5"/>
    <d v="2023-11-22T15:54:3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8"/>
    <d v="2023-11-22T15:54:3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60"/>
    <d v="2023-11-22T15:54:3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7"/>
    <d v="2023-11-22T15:54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8"/>
    <d v="2023-11-22T15:54:32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61"/>
    <d v="2023-11-22T15:54:32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62"/>
    <d v="2023-11-22T15:54:3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63"/>
    <d v="2023-11-22T15:54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64"/>
    <d v="2023-11-22T15:54:3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42"/>
    <d v="2023-11-22T15:54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6"/>
    <d v="2023-11-22T15:5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02"/>
    <d v="2023-11-22T15:54:3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71"/>
    <d v="2023-11-22T15:54:32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03"/>
    <d v="2023-11-22T15:5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04"/>
    <d v="2023-11-22T15:5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72"/>
    <d v="2023-11-22T15:54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73"/>
    <d v="2023-11-22T15:54:3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38"/>
    <d v="2023-11-22T15:54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39"/>
    <d v="2023-11-22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75"/>
    <d v="2023-11-22T15:54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06"/>
    <d v="2023-11-22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07"/>
    <d v="2023-11-22T15:54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08"/>
    <d v="2023-11-22T15:54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3"/>
    <d v="2023-11-22T15:54:32"/>
    <n v="173"/>
    <m/>
    <n v="173"/>
    <n v="0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26"/>
    <d v="2023-11-22T15:54:32"/>
    <n v="288"/>
    <m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04"/>
    <d v="2023-11-22T15:54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59"/>
    <d v="2023-11-22T15:54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80"/>
    <d v="2023-11-22T15:54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5"/>
    <d v="2023-11-22T15:54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05"/>
    <d v="2023-11-22T15:54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08"/>
    <d v="2023-11-22T15:54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11"/>
    <d v="2023-11-22T15:54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12"/>
    <d v="2023-11-22T15:54:3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07"/>
    <d v="2023-11-22T15:54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6"/>
    <d v="2023-11-22T15:54:32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9"/>
    <d v="2023-11-22T15:54:32"/>
    <n v="152"/>
    <n v="0"/>
    <n v="152"/>
    <n v="0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0"/>
    <d v="2023-11-22T15:54:32"/>
    <n v="325"/>
    <n v="0"/>
    <n v="325"/>
    <n v="0"/>
    <n v="3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3"/>
    <d v="2023-11-22T15:54:3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43"/>
    <d v="2023-11-22T15:54:32"/>
    <n v="102"/>
    <n v="0"/>
    <n v="102"/>
    <n v="0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44"/>
    <d v="2023-11-22T15:54:32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0"/>
    <d v="2023-11-22T15:54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"/>
    <d v="2023-11-22T15:54:3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2"/>
    <d v="2023-11-22T15:54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3"/>
    <d v="2023-11-22T15:54:3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5"/>
    <d v="2023-11-22T15:54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6"/>
    <d v="2023-11-22T15:54:32"/>
    <n v="461"/>
    <n v="0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25"/>
    <d v="2023-11-22T15:5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7"/>
    <d v="2023-11-22T15:54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84"/>
    <d v="2023-11-22T15:54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85"/>
    <d v="2023-11-22T15:54:32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8"/>
    <d v="2023-11-22T15:54:3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9"/>
    <d v="2023-11-22T15:54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0"/>
    <d v="2023-11-22T15:54:32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1"/>
    <d v="2023-11-22T15:54:32"/>
    <n v="9"/>
    <n v="5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2"/>
    <x v="2"/>
    <x v="132"/>
    <x v="12"/>
    <d v="2023-11-22T15:54:32"/>
    <n v="90"/>
    <n v="31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40"/>
    <d v="2023-11-22T15:54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07"/>
    <d v="2023-11-22T15:54:35"/>
    <n v="118"/>
    <n v="4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2"/>
    <d v="2023-11-22T15:54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3"/>
    <d v="2023-11-22T15:54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4"/>
    <d v="2023-11-22T15:54:3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5"/>
    <d v="2023-11-22T15:54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6"/>
    <d v="2023-11-22T15:54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7"/>
    <d v="2023-11-22T15:54:3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8"/>
    <d v="2023-11-22T15:54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9"/>
    <d v="2023-11-22T15:54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08"/>
    <d v="2023-11-22T15:54:3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99"/>
    <d v="2023-11-22T15:54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0"/>
    <d v="2023-11-22T15:54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1"/>
    <d v="2023-11-22T15:54:3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2"/>
    <d v="2023-11-22T15:54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4"/>
    <d v="2023-11-22T15:54:3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5"/>
    <d v="2023-11-22T15:54:35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6"/>
    <d v="2023-11-22T15:54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7"/>
    <d v="2023-11-22T15:54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3"/>
    <d v="2023-11-22T15:54:35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26"/>
    <d v="2023-11-22T15:54:35"/>
    <n v="229"/>
    <n v="229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79"/>
    <d v="2023-11-22T15:54:35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79"/>
    <d v="2023-11-22T15:54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4"/>
    <d v="2023-11-22T15:54:3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0"/>
    <d v="2023-11-22T15:54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80"/>
    <d v="2023-11-22T15:54:3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27"/>
    <d v="2023-11-22T15:54:3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6"/>
    <d v="2023-11-22T15:54:35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9"/>
    <d v="2023-11-22T15:54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54"/>
    <d v="2023-11-22T15:54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51"/>
    <d v="2023-11-22T15:54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1"/>
    <d v="2023-11-22T15:54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2"/>
    <d v="2023-11-22T15:54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82"/>
    <d v="2023-11-22T15:54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20"/>
    <d v="2023-11-22T15:54:35"/>
    <n v="487"/>
    <n v="487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21"/>
    <d v="2023-11-22T15:54:35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83"/>
    <d v="2023-11-22T15:54:35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22"/>
    <d v="2023-11-22T15:54:3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23"/>
    <d v="2023-11-22T15:54:3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44"/>
    <d v="2023-11-22T15:54:35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0"/>
    <d v="2023-11-22T15:54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3"/>
    <d v="2023-11-22T15:54:35"/>
    <n v="238"/>
    <n v="238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11"/>
    <d v="2023-11-22T15:54:35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3"/>
    <d v="2023-11-22T15:54:3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201"/>
    <d v="2023-11-22T15:54:3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16"/>
    <d v="2023-11-22T15:54:35"/>
    <n v="353"/>
    <n v="255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4"/>
    <d v="2023-11-22T15:54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5"/>
    <d v="2023-11-22T15:54:35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6"/>
    <d v="2023-11-22T15:54:35"/>
    <n v="305"/>
    <n v="3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5"/>
    <d v="2023-11-22T15:54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25"/>
    <d v="2023-11-22T15:54:35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84"/>
    <d v="2023-11-22T15:54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6"/>
    <d v="2023-11-22T15:54:35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9"/>
    <d v="2023-11-22T15:54:35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0"/>
    <d v="2023-11-22T15:54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28"/>
    <d v="2023-11-22T15:54:35"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49"/>
    <x v="5"/>
    <x v="49"/>
    <x v="187"/>
    <d v="2023-11-22T15:54:35"/>
    <n v="8"/>
    <n v="1"/>
    <n v="3"/>
    <n v="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3"/>
    <d v="2023-11-22T15:54:57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4"/>
    <d v="2023-11-22T15:54:5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6"/>
    <d v="2023-11-22T15:54:57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8"/>
    <d v="2023-11-22T15:54:57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9"/>
    <d v="2023-11-22T15:54:5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54"/>
    <d v="2023-11-22T15:54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82"/>
    <d v="2023-11-22T15:54:5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20"/>
    <d v="2023-11-22T15:54:57"/>
    <n v="633"/>
    <n v="633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21"/>
    <d v="2023-11-22T15:54:57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83"/>
    <d v="2023-11-22T15:54:5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23"/>
    <d v="2023-11-22T15:54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6"/>
    <d v="2023-11-22T15:54:57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25"/>
    <d v="2023-11-22T15:54:5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9"/>
    <d v="2023-11-22T15:54:57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47"/>
    <d v="2023-11-22T15:54:57"/>
    <n v="153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0"/>
    <x v="0"/>
    <x v="70"/>
    <x v="10"/>
    <d v="2023-11-22T15:54:5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177"/>
    <d v="2023-11-22T15:56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13"/>
    <d v="2023-11-22T15:56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79"/>
    <d v="2023-11-22T15:56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80"/>
    <d v="2023-11-22T15:56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81"/>
    <d v="2023-11-22T15:56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16"/>
    <d v="2023-11-22T15:56:0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82"/>
    <d v="2023-11-22T15:56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20"/>
    <d v="2023-11-22T15:56:06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21"/>
    <d v="2023-11-22T15:56:06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83"/>
    <d v="2023-11-22T15:56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184"/>
    <d v="2023-11-22T15:56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5"/>
    <d v="2023-11-22T15:56:0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6"/>
    <d v="2023-11-22T15:56:0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84"/>
    <d v="2023-11-22T15:56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186"/>
    <d v="2023-11-22T15:56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0"/>
    <x v="3"/>
    <x v="50"/>
    <x v="9"/>
    <d v="2023-11-22T15:56:0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3"/>
    <d v="2023-11-22T15:56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26"/>
    <d v="2023-11-22T15:56:54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27"/>
    <d v="2023-11-22T15:56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6"/>
    <d v="2023-11-22T15:56:54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7"/>
    <d v="2023-11-22T15:56:54"/>
    <n v="352"/>
    <n v="352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9"/>
    <d v="2023-11-22T15:56:5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54"/>
    <d v="2023-11-22T15:56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82"/>
    <d v="2023-11-22T15:56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20"/>
    <d v="2023-11-22T15:56:54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21"/>
    <d v="2023-11-22T15:56:54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83"/>
    <d v="2023-11-22T15:56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3"/>
    <d v="2023-11-22T15:56:5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6"/>
    <d v="2023-11-22T15:56:54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84"/>
    <d v="2023-11-22T15:56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86"/>
    <d v="2023-11-22T15:56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9"/>
    <d v="2023-11-22T15:56:5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0"/>
    <d v="2023-11-22T15:56:5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3"/>
    <x v="6"/>
    <x v="133"/>
    <x v="160"/>
    <d v="2023-11-22T15:56:54"/>
    <n v="352"/>
    <n v="3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3"/>
    <d v="2023-11-22T15:57:0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26"/>
    <d v="2023-11-22T15:57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78"/>
    <d v="2023-11-22T15:57:05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4"/>
    <d v="2023-11-22T15:57:0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6"/>
    <d v="2023-11-22T15:57:0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9"/>
    <d v="2023-11-22T15:57:0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54"/>
    <d v="2023-11-22T15:57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82"/>
    <d v="2023-11-22T15:57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20"/>
    <d v="2023-11-22T15:57:05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21"/>
    <d v="2023-11-22T15:57:0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83"/>
    <d v="2023-11-22T15:57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3"/>
    <d v="2023-11-22T15:57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6"/>
    <d v="2023-11-22T15:57:05"/>
    <n v="273"/>
    <n v="2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25"/>
    <d v="2023-11-22T15:57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9"/>
    <d v="2023-11-22T15:57:0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1"/>
    <x v="0"/>
    <x v="71"/>
    <x v="10"/>
    <d v="2023-11-22T15:57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13"/>
    <d v="2023-11-22T15:57:4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16"/>
    <d v="2023-11-22T15:57:4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19"/>
    <d v="2023-11-22T15:57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154"/>
    <d v="2023-11-22T15:57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82"/>
    <d v="2023-11-22T15:57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20"/>
    <d v="2023-11-22T15:57:45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21"/>
    <d v="2023-11-22T15:57:4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83"/>
    <d v="2023-11-22T15:57:4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23"/>
    <d v="2023-11-22T15:57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6"/>
    <d v="2023-11-22T15:57:4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9"/>
    <d v="2023-11-22T15:57:45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72"/>
    <x v="0"/>
    <x v="72"/>
    <x v="10"/>
    <d v="2023-11-22T15:57:4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13"/>
    <d v="2023-11-22T15:57:49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78"/>
    <d v="2023-11-22T15:57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16"/>
    <d v="2023-11-22T15:57:49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19"/>
    <d v="2023-11-22T15:57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82"/>
    <d v="2023-11-22T15:57:4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20"/>
    <d v="2023-11-22T15:57:49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21"/>
    <d v="2023-11-22T15:57:49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83"/>
    <d v="2023-11-22T15:57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23"/>
    <d v="2023-11-22T15:57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3"/>
    <d v="2023-11-22T15:57:49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6"/>
    <d v="2023-11-22T15:57:49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9"/>
    <d v="2023-11-22T15:57:4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10"/>
    <d v="2023-11-22T15:57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6"/>
    <x v="2"/>
    <x v="156"/>
    <x v="128"/>
    <d v="2023-11-22T15:57:49"/>
    <n v="1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3"/>
    <d v="2023-11-22T15:58:09"/>
    <n v="53"/>
    <n v="53"/>
    <m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246"/>
    <d v="2023-11-22T15:58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79"/>
    <d v="2023-11-22T15:58:0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4"/>
    <d v="2023-11-22T15:58:0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27"/>
    <d v="2023-11-22T15:58:09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6"/>
    <d v="2023-11-22T15:58:09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8"/>
    <d v="2023-11-22T15:58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9"/>
    <d v="2023-11-22T15:58:0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54"/>
    <d v="2023-11-22T15:58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51"/>
    <d v="2023-11-22T15:58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82"/>
    <d v="2023-11-22T15:58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20"/>
    <d v="2023-11-22T15:58:09"/>
    <n v="1280"/>
    <n v="1280"/>
    <m/>
    <m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21"/>
    <d v="2023-11-22T15:58:09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83"/>
    <d v="2023-11-22T15:58:0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23"/>
    <d v="2023-11-22T15:58:0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3"/>
    <d v="2023-11-22T15:58:0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5"/>
    <d v="2023-11-22T15:58:09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6"/>
    <d v="2023-11-22T15:58:09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25"/>
    <d v="2023-11-22T15:58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84"/>
    <d v="2023-11-22T15:58:09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86"/>
    <d v="2023-11-22T15:58:09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9"/>
    <d v="2023-11-22T15:58:09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47"/>
    <d v="2023-11-22T15:58:0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0"/>
    <d v="2023-11-22T15:58:0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34"/>
    <x v="2"/>
    <x v="134"/>
    <x v="128"/>
    <d v="2023-11-22T15:58:09"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3"/>
    <d v="2023-11-22T15:58:4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79"/>
    <d v="2023-11-22T15:58:4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80"/>
    <d v="2023-11-22T15:58:4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6"/>
    <d v="2023-11-22T15:58:40"/>
    <n v="37"/>
    <n v="37"/>
    <n v="0"/>
    <m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8"/>
    <d v="2023-11-22T15:58:40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9"/>
    <d v="2023-11-22T15:58:4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51"/>
    <d v="2023-11-22T15:58:4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82"/>
    <d v="2023-11-22T15:58:40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20"/>
    <d v="2023-11-22T15:58:40"/>
    <n v="574"/>
    <n v="574"/>
    <n v="0"/>
    <n v="0"/>
    <n v="5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21"/>
    <d v="2023-11-22T15:58:40"/>
    <n v="32"/>
    <n v="32"/>
    <n v="0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83"/>
    <d v="2023-11-22T15:58:4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23"/>
    <d v="2023-11-22T15:58:40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3"/>
    <d v="2023-11-22T15:58:40"/>
    <n v="300"/>
    <n v="30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5"/>
    <d v="2023-11-22T15:58:4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6"/>
    <d v="2023-11-22T15:58:40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84"/>
    <d v="2023-11-22T15:58:4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86"/>
    <d v="2023-11-22T15:5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9"/>
    <d v="2023-11-22T15:58:40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47"/>
    <d v="2023-11-22T15:58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0"/>
    <d v="2023-11-22T15:58:4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7"/>
    <x v="2"/>
    <x v="157"/>
    <x v="128"/>
    <d v="2023-11-22T15:58:40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16"/>
    <d v="2023-11-22T15:58:47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147"/>
    <d v="2023-11-22T15:58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19"/>
    <d v="2023-11-22T15:58:47"/>
    <n v="4"/>
    <n v="4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20"/>
    <d v="2023-11-22T15:58:47"/>
    <n v="134"/>
    <n v="134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21"/>
    <d v="2023-11-22T15:58:47"/>
    <n v="151"/>
    <n v="151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83"/>
    <d v="2023-11-22T15:58:4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22"/>
    <d v="2023-11-22T15:58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3"/>
    <d v="2023-11-22T15:58:47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9"/>
    <d v="2023-11-22T15:58:47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10"/>
    <d v="2023-11-22T15:58:4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148"/>
    <d v="2023-11-22T15:58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158"/>
    <x v="2"/>
    <x v="158"/>
    <x v="128"/>
    <d v="2023-11-22T15:58:47"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13"/>
    <d v="2023-11-22T15:59:57"/>
    <n v="20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16"/>
    <d v="2023-11-22T15:59:57"/>
    <n v="25"/>
    <n v="10"/>
    <n v="1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151"/>
    <d v="2023-11-22T15:5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150"/>
    <d v="2023-11-22T15:5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181"/>
    <d v="2023-11-22T15:5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20"/>
    <d v="2023-11-22T15:59:57"/>
    <n v="368"/>
    <n v="149"/>
    <n v="219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21"/>
    <d v="2023-11-22T15:59:57"/>
    <n v="55"/>
    <n v="35"/>
    <n v="20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83"/>
    <d v="2023-11-22T15:59:57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6"/>
    <d v="2023-11-22T15:59:5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9"/>
    <d v="2023-11-22T15:59:5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x v="51"/>
    <x v="5"/>
    <x v="51"/>
    <x v="129"/>
    <d v="2023-11-22T15:59:5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35"/>
    <d v="2023-11-22T16:01:24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38"/>
    <d v="2023-11-22T16:01:2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52"/>
    <d v="2023-11-22T16:01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54"/>
    <d v="2023-11-22T16:01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131"/>
    <d v="2023-11-22T16:01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92"/>
    <d v="2023-11-22T16:01:2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55"/>
    <d v="2023-11-22T16:01:2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56"/>
    <d v="2023-11-22T16:01:2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94"/>
    <d v="2023-11-22T16:01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58"/>
    <d v="2023-11-22T16:01:2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59"/>
    <d v="2023-11-22T16:01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95"/>
    <d v="2023-11-22T16:01:2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27"/>
    <d v="2023-11-22T16:01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28"/>
    <d v="2023-11-22T16:01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61"/>
    <d v="2023-11-22T16:01:24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136"/>
    <d v="2023-11-22T16:01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102"/>
    <d v="2023-11-22T16:01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71"/>
    <d v="2023-11-22T16:01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251"/>
    <d v="2023-11-22T16:01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204"/>
    <d v="2023-11-22T16:0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159"/>
    <d v="2023-11-22T16:0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115"/>
    <d v="2023-11-22T16:01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5"/>
    <d v="2023-11-22T16:01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6"/>
    <x v="10"/>
    <x v="12"/>
    <d v="2023-11-22T16:01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5"/>
    <d v="2023-11-22T16:01:47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0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0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6"/>
    <d v="2023-11-22T16:01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1"/>
    <d v="2023-11-22T16:01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7"/>
    <d v="2023-11-22T16:01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8"/>
    <d v="2023-11-22T16:01:4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01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02"/>
    <d v="2023-11-22T16:01:4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71"/>
    <d v="2023-11-22T16:01:4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03"/>
    <d v="2023-11-22T16:01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04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36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72"/>
    <d v="2023-11-22T16:01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73"/>
    <d v="2023-11-22T16:01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38"/>
    <d v="2023-11-22T16:01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39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75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06"/>
    <d v="2023-11-22T16:0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41"/>
    <d v="2023-11-22T16:01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42"/>
    <d v="2023-11-22T16:01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3"/>
    <d v="2023-11-22T16:01:47"/>
    <n v="177"/>
    <n v="0"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26"/>
    <d v="2023-11-22T16:01:47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04"/>
    <d v="2023-11-22T16:01:47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10"/>
    <d v="2023-11-22T16:01:47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11"/>
    <d v="2023-11-22T16:01:47"/>
    <n v="12"/>
    <n v="0"/>
    <n v="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6"/>
    <d v="2023-11-22T16:01:47"/>
    <n v="265"/>
    <n v="0"/>
    <n v="265"/>
    <n v="0"/>
    <n v="2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9"/>
    <d v="2023-11-22T16:01:47"/>
    <n v="247"/>
    <n v="0"/>
    <n v="247"/>
    <n v="3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0"/>
    <d v="2023-11-22T16:01:47"/>
    <n v="767"/>
    <n v="0"/>
    <n v="767"/>
    <n v="0"/>
    <n v="7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3"/>
    <d v="2023-11-22T16:01:4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43"/>
    <d v="2023-11-22T16:01:47"/>
    <n v="120"/>
    <n v="0"/>
    <n v="120"/>
    <n v="0"/>
    <n v="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44"/>
    <d v="2023-11-22T16:01:47"/>
    <n v="627"/>
    <m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0"/>
    <d v="2023-11-22T16:01:47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46"/>
    <d v="2023-11-22T16:01:4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"/>
    <d v="2023-11-22T16:01:47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2"/>
    <d v="2023-11-22T16:01:47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3"/>
    <d v="2023-11-22T16:01:4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18"/>
    <d v="2023-11-22T16:01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19"/>
    <d v="2023-11-22T16:0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22"/>
    <d v="2023-11-22T16:01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5"/>
    <d v="2023-11-22T16:01:4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6"/>
    <d v="2023-11-22T16:01:47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84"/>
    <d v="2023-11-22T16:01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85"/>
    <d v="2023-11-22T16:01:4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8"/>
    <d v="2023-11-22T16:01:47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9"/>
    <d v="2023-11-22T16:01:47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0"/>
    <d v="2023-11-22T16:01:47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2"/>
    <x v="11"/>
    <x v="12"/>
    <d v="2023-11-22T16:01:47"/>
    <n v="48"/>
    <n v="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9"/>
    <d v="2023-11-22T16:02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0"/>
    <d v="2023-11-22T16:02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1"/>
    <d v="2023-11-22T16:02:45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4"/>
    <d v="2023-11-22T16:02:45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2"/>
    <d v="2023-11-22T16:02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4"/>
    <d v="2023-11-22T16:02:45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5"/>
    <d v="2023-11-22T16:02:45"/>
    <n v="0"/>
    <m/>
    <m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8"/>
    <d v="2023-11-22T16:02:4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60"/>
    <d v="2023-11-22T16:02:4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97"/>
    <d v="2023-11-22T16:02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61"/>
    <d v="2023-11-22T16:02:45"/>
    <n v="0"/>
    <m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62"/>
    <d v="2023-11-22T16:02:45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63"/>
    <d v="2023-11-22T16:02:45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64"/>
    <d v="2023-11-22T16:02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42"/>
    <d v="2023-11-22T16:02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36"/>
    <d v="2023-11-22T16:02:4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02"/>
    <d v="2023-11-22T16:02:4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71"/>
    <d v="2023-11-22T16:02:45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03"/>
    <d v="2023-11-22T16:02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04"/>
    <d v="2023-11-22T16:02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36"/>
    <d v="2023-11-22T16:02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72"/>
    <d v="2023-11-22T16:02:4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38"/>
    <d v="2023-11-22T16:02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39"/>
    <d v="2023-11-22T16:02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75"/>
    <d v="2023-11-22T16:02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06"/>
    <d v="2023-11-22T16:02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07"/>
    <d v="2023-11-22T16:02:4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08"/>
    <d v="2023-11-22T16:02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77"/>
    <d v="2023-11-22T16:02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42"/>
    <d v="2023-11-22T16:02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3"/>
    <d v="2023-11-22T16:02:45"/>
    <n v="177"/>
    <m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78"/>
    <d v="2023-11-22T16:02:45"/>
    <n v="366"/>
    <m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59"/>
    <d v="2023-11-22T16:02:4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4"/>
    <d v="2023-11-22T16:02:4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80"/>
    <d v="2023-11-22T16:02:4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5"/>
    <d v="2023-11-22T16:02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6"/>
    <d v="2023-11-22T16:02:45"/>
    <n v="417"/>
    <m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7"/>
    <d v="2023-11-22T16:02:45"/>
    <n v="20"/>
    <m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8"/>
    <d v="2023-11-22T16:02:45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47"/>
    <d v="2023-11-22T16:02:45"/>
    <n v="10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9"/>
    <d v="2023-11-22T16:02:45"/>
    <n v="160"/>
    <m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0"/>
    <d v="2023-11-22T16:02:45"/>
    <n v="1263"/>
    <m/>
    <n v="1263"/>
    <n v="0"/>
    <n v="1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83"/>
    <d v="2023-11-22T16:02:4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23"/>
    <d v="2023-11-22T16:02:4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43"/>
    <d v="2023-11-22T16:02:45"/>
    <n v="91"/>
    <m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44"/>
    <d v="2023-11-22T16:02:45"/>
    <n v="1561"/>
    <m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0"/>
    <d v="2023-11-22T16:02:4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6"/>
    <d v="2023-11-22T16:13:09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"/>
    <d v="2023-11-22T16:13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84"/>
    <d v="2023-11-22T16:13:0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85"/>
    <d v="2023-11-22T16:13:0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8"/>
    <d v="2023-11-22T16:13:09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9"/>
    <d v="2023-11-22T16:13:09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0"/>
    <d v="2023-11-22T16:13:09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30"/>
    <d v="2023-11-22T16:13:12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30"/>
    <d v="2023-11-22T16:13:12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31"/>
    <d v="2023-11-22T16:13:12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4"/>
    <d v="2023-11-22T16:13:12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32"/>
    <d v="2023-11-22T16:1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21"/>
    <d v="2023-11-22T16:13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6"/>
    <d v="2023-11-22T16:13:12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35"/>
    <d v="2023-11-22T16:13:12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90"/>
    <d v="2023-11-22T16:13:12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37"/>
    <d v="2023-11-22T16:13:1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38"/>
    <d v="2023-11-22T16:13:1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52"/>
    <d v="2023-11-22T16:13:1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54"/>
    <d v="2023-11-22T16:13:12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31"/>
    <d v="2023-11-22T16:13:12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92"/>
    <d v="2023-11-22T16:13:12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55"/>
    <d v="2023-11-22T16:13:12"/>
    <n v="0"/>
    <m/>
    <m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94"/>
    <d v="2023-11-22T16:13:1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58"/>
    <d v="2023-11-22T16:13:12"/>
    <n v="0"/>
    <m/>
    <m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59"/>
    <d v="2023-11-22T16:13:1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95"/>
    <d v="2023-11-22T16:1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7"/>
    <d v="2023-11-22T16:13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8"/>
    <d v="2023-11-22T16:1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97"/>
    <d v="2023-11-22T16:13:1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98"/>
    <d v="2023-11-22T16:13:12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61"/>
    <d v="2023-11-22T16:13:12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62"/>
    <d v="2023-11-22T16:13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56"/>
    <d v="2023-11-22T16:13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67"/>
    <d v="2023-11-22T16:13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02"/>
    <d v="2023-11-22T16:13:1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70"/>
    <d v="2023-11-22T16:13:1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71"/>
    <d v="2023-11-22T16:13:1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03"/>
    <d v="2023-11-22T16:13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04"/>
    <d v="2023-11-22T16:1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72"/>
    <d v="2023-11-22T16:13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39"/>
    <d v="2023-11-22T16:13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57"/>
    <d v="2023-11-22T16:1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75"/>
    <d v="2023-11-22T16:1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75"/>
    <d v="2023-11-22T16:1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10"/>
    <d v="2023-11-22T16:13:12"/>
    <n v="21"/>
    <n v="0"/>
    <n v="21"/>
    <n v="0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3"/>
    <d v="2023-11-22T16:13:12"/>
    <n v="246"/>
    <n v="0"/>
    <n v="246"/>
    <n v="0"/>
    <n v="2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26"/>
    <d v="2023-11-22T16:13:12"/>
    <n v="246"/>
    <n v="0"/>
    <n v="246"/>
    <n v="0"/>
    <n v="2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78"/>
    <d v="2023-11-22T16:13:12"/>
    <n v="17"/>
    <m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5"/>
    <d v="2023-11-22T16:13:12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48"/>
    <d v="2023-11-22T16:13:12"/>
    <n v="28"/>
    <n v="0"/>
    <n v="28"/>
    <n v="2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6"/>
    <d v="2023-11-22T16:13:12"/>
    <n v="336"/>
    <n v="0"/>
    <n v="336"/>
    <n v="0"/>
    <n v="3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8"/>
    <d v="2023-11-22T16:13:12"/>
    <n v="34"/>
    <n v="0"/>
    <n v="34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9"/>
    <d v="2023-11-22T16:13:12"/>
    <n v="147"/>
    <n v="0"/>
    <n v="147"/>
    <n v="0"/>
    <n v="1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50"/>
    <d v="2023-11-22T16:13:12"/>
    <n v="12"/>
    <n v="0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0"/>
    <d v="2023-11-22T16:13:12"/>
    <n v="280"/>
    <n v="0"/>
    <n v="280"/>
    <n v="0"/>
    <n v="2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3"/>
    <d v="2023-11-22T16:13:12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43"/>
    <d v="2023-11-22T16:13:12"/>
    <n v="217"/>
    <n v="0"/>
    <n v="217"/>
    <n v="0"/>
    <n v="2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"/>
    <d v="2023-11-22T16:13:12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2"/>
    <d v="2023-11-22T16:13:12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3"/>
    <d v="2023-11-22T16:13:12"/>
    <n v="59"/>
    <n v="0"/>
    <n v="59"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24"/>
    <d v="2023-11-22T16:13:1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6"/>
    <d v="2023-11-22T16:13:12"/>
    <n v="509"/>
    <n v="0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7"/>
    <d v="2023-11-22T16:13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84"/>
    <d v="2023-11-22T16:13:1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85"/>
    <d v="2023-11-22T16:13:12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8"/>
    <d v="2023-11-22T16:13:12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9"/>
    <d v="2023-11-22T16:13:12"/>
    <n v="336"/>
    <n v="0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47"/>
    <d v="2023-11-22T16:13:1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0"/>
    <d v="2023-11-22T16:13:12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28"/>
    <d v="2023-11-22T16:13:12"/>
    <n v="1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7"/>
    <x v="4"/>
    <x v="77"/>
    <x v="12"/>
    <d v="2023-11-22T16:13:12"/>
    <n v="25"/>
    <n v="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30"/>
    <d v="2023-11-22T16:13:1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31"/>
    <d v="2023-11-22T16:13:16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32"/>
    <d v="2023-11-22T16:1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34"/>
    <d v="2023-11-22T16:13:1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35"/>
    <d v="2023-11-22T16:13:16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38"/>
    <d v="2023-11-22T16:13:1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92"/>
    <d v="2023-11-22T16:1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54"/>
    <d v="2023-11-22T16:13:16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92"/>
    <d v="2023-11-22T16:13:16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55"/>
    <d v="2023-11-22T16:13:16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56"/>
    <d v="2023-11-22T16:13:16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94"/>
    <d v="2023-11-22T16:13:1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58"/>
    <d v="2023-11-22T16:13:16"/>
    <n v="0"/>
    <m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59"/>
    <d v="2023-11-22T16:13:1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97"/>
    <d v="2023-11-22T16:1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98"/>
    <d v="2023-11-22T16:13:16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61"/>
    <d v="2023-11-22T16:13:16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64"/>
    <d v="2023-11-22T16:13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36"/>
    <d v="2023-11-22T16:13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71"/>
    <d v="2023-11-22T16:13:1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03"/>
    <d v="2023-11-22T16:1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3"/>
    <d v="2023-11-22T16:13:16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5"/>
    <d v="2023-11-22T16:13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211"/>
    <d v="2023-11-22T16:13:1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212"/>
    <d v="2023-11-22T16:13:1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206"/>
    <d v="2023-11-22T16:13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207"/>
    <d v="2023-11-22T16:13:1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6"/>
    <d v="2023-11-22T16:13:16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7"/>
    <d v="2023-11-22T16:13:1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8"/>
    <d v="2023-11-22T16:13:16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9"/>
    <d v="2023-11-22T16:13:16"/>
    <n v="248"/>
    <m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20"/>
    <d v="2023-11-22T16:13:16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23"/>
    <d v="2023-11-22T16:1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43"/>
    <d v="2023-11-22T16:13:16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44"/>
    <d v="2023-11-22T16:13:16"/>
    <n v="736"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0"/>
    <d v="2023-11-22T16:13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"/>
    <d v="2023-11-22T16:13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2"/>
    <d v="2023-11-22T16:13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19"/>
    <d v="2023-11-22T16:13:1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6"/>
    <d v="2023-11-22T16:13:16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7"/>
    <d v="2023-11-22T16:13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84"/>
    <d v="2023-11-22T16:13:1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85"/>
    <d v="2023-11-22T16:13:16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8"/>
    <d v="2023-11-22T16:13:16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9"/>
    <d v="2023-11-22T16:13:16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47"/>
    <d v="2023-11-22T16:13:16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0"/>
    <d v="2023-11-22T16:13:16"/>
    <n v="248"/>
    <n v="0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60"/>
    <d v="2023-11-22T16:13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2"/>
    <d v="2023-11-22T16:13:16"/>
    <n v="62"/>
    <n v="4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8"/>
    <x v="4"/>
    <x v="78"/>
    <x v="129"/>
    <d v="2023-11-22T16:13: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9"/>
    <d v="2023-11-22T16:14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30"/>
    <d v="2023-11-22T16:14:15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0"/>
    <d v="2023-11-22T16:14:15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1"/>
    <d v="2023-11-22T16:14:15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4"/>
    <d v="2023-11-22T16:14:1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2"/>
    <d v="2023-11-22T16:14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91"/>
    <d v="2023-11-22T16:14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4"/>
    <d v="2023-11-22T16:14:1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88"/>
    <d v="2023-11-22T16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5"/>
    <d v="2023-11-22T16:14:15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6"/>
    <d v="2023-11-22T16:14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91"/>
    <d v="2023-11-22T16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7"/>
    <d v="2023-11-22T16:14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8"/>
    <d v="2023-11-22T16:14:15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2"/>
    <d v="2023-11-22T16:14:1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3"/>
    <d v="2023-11-22T16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4"/>
    <d v="2023-11-22T16:14:15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31"/>
    <d v="2023-11-22T16:14:15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92"/>
    <d v="2023-11-22T16:14:15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32"/>
    <d v="2023-11-22T16:14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5"/>
    <d v="2023-11-22T16:14:15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6"/>
    <d v="2023-11-22T16:14:1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37"/>
    <d v="2023-11-22T16:14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94"/>
    <d v="2023-11-22T16:14:1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7"/>
    <d v="2023-11-22T16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8"/>
    <d v="2023-11-22T16:14:15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9"/>
    <d v="2023-11-22T16:14:1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95"/>
    <d v="2023-11-22T16:14:15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8"/>
    <d v="2023-11-22T16:14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97"/>
    <d v="2023-11-22T16:14:15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98"/>
    <d v="2023-11-22T16:14:15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61"/>
    <d v="2023-11-22T16:14:15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62"/>
    <d v="2023-11-22T16:14:15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63"/>
    <d v="2023-11-22T16:14:1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64"/>
    <d v="2023-11-22T16:14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42"/>
    <d v="2023-11-22T16:14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36"/>
    <d v="2023-11-22T16:14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02"/>
    <d v="2023-11-22T16:14:15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71"/>
    <d v="2023-11-22T16:14:1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03"/>
    <d v="2023-11-22T16:14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04"/>
    <d v="2023-11-22T16:14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72"/>
    <d v="2023-11-22T16:14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73"/>
    <d v="2023-11-22T16:14:1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38"/>
    <d v="2023-11-22T16:14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39"/>
    <d v="2023-11-22T16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75"/>
    <d v="2023-11-22T16:14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06"/>
    <d v="2023-11-22T16:14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77"/>
    <d v="2023-11-22T16:1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3"/>
    <d v="2023-11-22T16:14:15"/>
    <n v="259"/>
    <m/>
    <n v="259"/>
    <m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04"/>
    <d v="2023-11-22T16:14:1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59"/>
    <d v="2023-11-22T16:1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79"/>
    <d v="2023-11-22T16:14:1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80"/>
    <d v="2023-11-22T16:14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5"/>
    <d v="2023-11-22T16:14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18"/>
    <d v="2023-11-22T16:1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41"/>
    <d v="2023-11-22T16:1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11"/>
    <d v="2023-11-22T16:1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12"/>
    <d v="2023-11-22T16:1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6"/>
    <d v="2023-11-22T16:14:15"/>
    <n v="642"/>
    <m/>
    <n v="642"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8"/>
    <d v="2023-11-22T16:1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9"/>
    <d v="2023-11-22T16:14:15"/>
    <n v="442"/>
    <m/>
    <n v="442"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54"/>
    <d v="2023-11-22T16:1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50"/>
    <d v="2023-11-22T16:1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82"/>
    <d v="2023-11-22T16:1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0"/>
    <d v="2023-11-22T16:14:15"/>
    <n v="546"/>
    <m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1"/>
    <d v="2023-11-22T16:14:1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83"/>
    <d v="2023-11-22T16:1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3"/>
    <d v="2023-11-22T16:14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43"/>
    <d v="2023-11-22T16:14:15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44"/>
    <d v="2023-11-22T16:14:15"/>
    <n v="884"/>
    <m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0"/>
    <d v="2023-11-22T16:14:15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"/>
    <d v="2023-11-22T16:1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2"/>
    <d v="2023-11-22T16:1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3"/>
    <d v="2023-11-22T16:14:15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19"/>
    <d v="2023-11-22T16:14:1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22"/>
    <d v="2023-11-22T16:14:1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84"/>
    <d v="2023-11-22T16:14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5"/>
    <d v="2023-11-22T16:14:1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6"/>
    <d v="2023-11-22T16:14:15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25"/>
    <d v="2023-11-22T16:14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7"/>
    <d v="2023-11-22T16:14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84"/>
    <d v="2023-11-22T16:14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85"/>
    <d v="2023-11-22T16:14:1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8"/>
    <d v="2023-11-22T16:14:15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9"/>
    <d v="2023-11-22T16:14:15"/>
    <n v="642"/>
    <n v="0"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47"/>
    <d v="2023-11-22T16:14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6"/>
    <x v="2"/>
    <x v="146"/>
    <x v="10"/>
    <d v="2023-11-22T16:14:15"/>
    <n v="442"/>
    <n v="0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9"/>
    <d v="2023-11-22T16:14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30"/>
    <d v="2023-11-22T16:14:18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0"/>
    <d v="2023-11-22T16:14:18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1"/>
    <d v="2023-11-22T16:14:18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4"/>
    <d v="2023-11-22T16:14:18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2"/>
    <d v="2023-11-22T16:14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52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90"/>
    <d v="2023-11-22T16:1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4"/>
    <d v="2023-11-22T16:14:18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5"/>
    <d v="2023-11-22T16:14:18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97"/>
    <d v="2023-11-22T16:1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0"/>
    <d v="2023-11-22T16:1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0"/>
    <d v="2023-11-22T16:14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6"/>
    <d v="2023-11-22T16:14:1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1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7"/>
    <d v="2023-11-22T16:14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8"/>
    <d v="2023-11-22T16:14:18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2"/>
    <d v="2023-11-22T16:14:1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3"/>
    <d v="2023-11-22T16:14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4"/>
    <d v="2023-11-22T16:14:18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31"/>
    <d v="2023-11-22T16:14:18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2"/>
    <d v="2023-11-22T16:14:18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34"/>
    <d v="2023-11-22T16:14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5"/>
    <d v="2023-11-22T16:14:18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6"/>
    <d v="2023-11-22T16:14:18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37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4"/>
    <d v="2023-11-22T16:14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7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35"/>
    <d v="2023-11-22T16:14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8"/>
    <d v="2023-11-22T16:14:18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59"/>
    <d v="2023-11-22T16:14:1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5"/>
    <d v="2023-11-22T16:14:18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8"/>
    <d v="2023-11-22T16:14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60"/>
    <d v="2023-11-22T16:14:18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7"/>
    <d v="2023-11-22T16:14:18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8"/>
    <d v="2023-11-22T16:14:18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61"/>
    <d v="2023-11-22T16:14:18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62"/>
    <d v="2023-11-22T16:14:18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63"/>
    <d v="2023-11-22T16:14:1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64"/>
    <d v="2023-11-22T16:14:1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42"/>
    <d v="2023-11-22T16:14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02"/>
    <d v="2023-11-22T16:14:18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71"/>
    <d v="2023-11-22T16:14:18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03"/>
    <d v="2023-11-22T16:14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04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36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72"/>
    <d v="2023-11-22T16:14:1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73"/>
    <d v="2023-11-22T16:14:1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38"/>
    <d v="2023-11-22T16:14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39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75"/>
    <d v="2023-11-22T16:14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06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08"/>
    <d v="2023-11-22T16:1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42"/>
    <d v="2023-11-22T16:1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3"/>
    <d v="2023-11-22T16:14:18"/>
    <n v="240"/>
    <n v="0"/>
    <n v="240"/>
    <n v="0"/>
    <n v="24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26"/>
    <d v="2023-11-22T16:14:18"/>
    <n v="102"/>
    <n v="0"/>
    <n v="102"/>
    <n v="0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10"/>
    <d v="2023-11-22T16:14:18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25"/>
    <d v="2023-11-22T16:14:18"/>
    <n v="10"/>
    <n v="0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12"/>
    <d v="2023-11-22T16:14:18"/>
    <n v="10"/>
    <n v="0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07"/>
    <d v="2023-11-22T16:14:18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6"/>
    <d v="2023-11-22T16:14:18"/>
    <n v="214"/>
    <n v="0"/>
    <n v="214"/>
    <n v="0"/>
    <n v="2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9"/>
    <d v="2023-11-22T16:14:18"/>
    <n v="268"/>
    <n v="0"/>
    <n v="268"/>
    <n v="0"/>
    <n v="2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0"/>
    <d v="2023-11-22T16:14:18"/>
    <n v="754"/>
    <n v="0"/>
    <n v="754"/>
    <n v="0"/>
    <n v="7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43"/>
    <d v="2023-11-22T16:14:18"/>
    <n v="57"/>
    <n v="0"/>
    <n v="57"/>
    <n v="0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44"/>
    <d v="2023-11-22T16:14:18"/>
    <n v="984"/>
    <n v="0"/>
    <n v="984"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0"/>
    <d v="2023-11-22T16:14:18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46"/>
    <d v="2023-11-22T16:14:18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"/>
    <d v="2023-11-22T16:14:18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2"/>
    <d v="2023-11-22T16:14:18"/>
    <n v="14"/>
    <n v="0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3"/>
    <d v="2023-11-22T16:14:18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18"/>
    <d v="2023-11-22T16:14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6"/>
    <d v="2023-11-22T16:14:18"/>
    <n v="342"/>
    <n v="0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84"/>
    <d v="2023-11-22T16:14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85"/>
    <d v="2023-11-22T16:14:18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8"/>
    <d v="2023-11-22T16:14:1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9"/>
    <d v="2023-11-22T16:14:18"/>
    <n v="214"/>
    <n v="0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0"/>
    <d v="2023-11-22T16:14:18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1"/>
    <d v="2023-11-22T16:14:18"/>
    <n v="19"/>
    <n v="5"/>
    <n v="1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"/>
    <x v="2"/>
    <x v="11"/>
    <x v="12"/>
    <d v="2023-11-22T16:14:18"/>
    <n v="88"/>
    <n v="11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9"/>
    <d v="2023-11-22T16:14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30"/>
    <d v="2023-11-22T16:14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0"/>
    <d v="2023-11-22T16:14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1"/>
    <d v="2023-11-22T16:14:21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4"/>
    <d v="2023-11-22T16:14:21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2"/>
    <d v="2023-11-22T16:14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4"/>
    <d v="2023-11-22T16:14:21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5"/>
    <d v="2023-11-22T16:14:21"/>
    <n v="0"/>
    <m/>
    <m/>
    <n v="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97"/>
    <d v="2023-11-22T16:1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0"/>
    <d v="2023-11-22T16:1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90"/>
    <d v="2023-11-22T16:14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6"/>
    <d v="2023-11-22T16:1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7"/>
    <d v="2023-11-22T16:14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8"/>
    <d v="2023-11-22T16:14:21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2"/>
    <d v="2023-11-22T16:14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3"/>
    <d v="2023-11-22T16:14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4"/>
    <d v="2023-11-22T16:14:2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92"/>
    <d v="2023-11-22T16:14:21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32"/>
    <d v="2023-11-22T16:14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33"/>
    <d v="2023-11-22T16:1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34"/>
    <d v="2023-11-22T16:1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5"/>
    <d v="2023-11-22T16:14:21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6"/>
    <d v="2023-11-22T16:14:21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37"/>
    <d v="2023-11-22T16:14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94"/>
    <d v="2023-11-22T16:14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7"/>
    <d v="2023-11-22T16:14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35"/>
    <d v="2023-11-22T16:14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8"/>
    <d v="2023-11-22T16:14:21"/>
    <n v="0"/>
    <m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9"/>
    <d v="2023-11-22T16:14:2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95"/>
    <d v="2023-11-22T16:14:21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8"/>
    <d v="2023-11-22T16:14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60"/>
    <d v="2023-11-22T16:14:21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97"/>
    <d v="2023-11-22T16:1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61"/>
    <d v="2023-11-22T16:14:21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62"/>
    <d v="2023-11-22T16:14:21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63"/>
    <d v="2023-11-22T16:14:21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64"/>
    <d v="2023-11-22T16:14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42"/>
    <d v="2023-11-22T16:14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36"/>
    <d v="2023-11-22T16:14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02"/>
    <d v="2023-11-22T16:14:21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71"/>
    <d v="2023-11-22T16:14:21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03"/>
    <d v="2023-11-22T16:14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04"/>
    <d v="2023-11-22T16:1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36"/>
    <d v="2023-11-22T16:14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72"/>
    <d v="2023-11-22T16:14:2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38"/>
    <d v="2023-11-22T16:14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39"/>
    <d v="2023-11-22T16:14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75"/>
    <d v="2023-11-22T16:14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06"/>
    <d v="2023-11-22T16:14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07"/>
    <d v="2023-11-22T16:14:21"/>
    <n v="4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08"/>
    <d v="2023-11-22T16:14:21"/>
    <n v="3"/>
    <n v="3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77"/>
    <d v="2023-11-22T16:14:2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10"/>
    <d v="2023-11-22T16:14:2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3"/>
    <d v="2023-11-22T16:14:21"/>
    <n v="303"/>
    <m/>
    <n v="303"/>
    <n v="0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78"/>
    <d v="2023-11-22T16:14:21"/>
    <n v="705"/>
    <m/>
    <n v="705"/>
    <n v="0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59"/>
    <d v="2023-11-22T16:14:21"/>
    <n v="42"/>
    <m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79"/>
    <d v="2023-11-22T16:14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80"/>
    <d v="2023-11-22T16:14:21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5"/>
    <d v="2023-11-22T16:14:2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6"/>
    <d v="2023-11-22T16:14:21"/>
    <n v="662"/>
    <m/>
    <n v="662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7"/>
    <d v="2023-11-22T16:14:21"/>
    <n v="31"/>
    <m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8"/>
    <d v="2023-11-22T16:14:21"/>
    <n v="64"/>
    <m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47"/>
    <d v="2023-11-22T16:14:21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9"/>
    <d v="2023-11-22T16:14:21"/>
    <n v="289"/>
    <m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50"/>
    <d v="2023-11-22T16:14:21"/>
    <n v="8"/>
    <m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0"/>
    <d v="2023-11-22T16:14:21"/>
    <n v="2272"/>
    <m/>
    <n v="2272"/>
    <n v="0"/>
    <n v="2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3"/>
    <d v="2023-11-22T16:14:21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43"/>
    <d v="2023-11-22T16:14:21"/>
    <n v="187"/>
    <m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44"/>
    <d v="2023-11-22T16:14:21"/>
    <n v="1572"/>
    <m/>
    <n v="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0"/>
    <d v="2023-11-22T16:14:2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46"/>
    <d v="2023-11-22T16:14:21"/>
    <n v="59"/>
    <m/>
    <n v="59"/>
    <n v="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"/>
    <d v="2023-11-22T16:14:21"/>
    <n v="26"/>
    <m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2"/>
    <d v="2023-11-22T16:14:21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3"/>
    <d v="2023-11-22T16:14:21"/>
    <n v="64"/>
    <m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11"/>
    <d v="2023-11-22T16:14:21"/>
    <n v="3"/>
    <n v="3"/>
    <n v="0"/>
    <n v="17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16"/>
    <d v="2023-11-22T16:14:2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18"/>
    <d v="2023-11-22T16:14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19"/>
    <d v="2023-11-22T16:14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20"/>
    <d v="2023-11-22T16:14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5"/>
    <d v="2023-11-22T16:14:2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24"/>
    <d v="2023-11-22T16:14:2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6"/>
    <d v="2023-11-22T16:14:21"/>
    <n v="1008"/>
    <n v="0"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85"/>
    <d v="2023-11-22T16:14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25"/>
    <d v="2023-11-22T16:14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7"/>
    <d v="2023-11-22T16:14:2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8"/>
    <d v="2023-11-22T16:14:21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9"/>
    <d v="2023-11-22T16:14:21"/>
    <n v="662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47"/>
    <d v="2023-11-22T16:14:2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0"/>
    <d v="2023-11-22T16:14:21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60"/>
    <d v="2023-11-22T16:14:2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48"/>
    <d v="2023-11-22T16:14:2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1"/>
    <d v="2023-11-22T16:14:21"/>
    <n v="23"/>
    <n v="1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"/>
    <x v="2"/>
    <x v="5"/>
    <x v="12"/>
    <d v="2023-11-22T16:14:21"/>
    <n v="70"/>
    <n v="1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29"/>
    <d v="2023-11-22T16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1"/>
    <d v="2023-11-22T16:15:2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24"/>
    <d v="2023-11-22T16:15:22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2"/>
    <d v="2023-11-22T16:15:2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3"/>
    <d v="2023-11-22T16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48"/>
    <d v="2023-11-22T16:15:2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4"/>
    <d v="2023-11-22T16:15:22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49"/>
    <d v="2023-11-22T16:15:22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5"/>
    <d v="2023-11-22T16:15:22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0"/>
    <d v="2023-11-22T16:15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6"/>
    <d v="2023-11-22T16:15:2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7"/>
    <d v="2023-11-22T16:15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8"/>
    <d v="2023-11-22T16:15:2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9"/>
    <d v="2023-11-22T16:15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2"/>
    <d v="2023-11-22T16:15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3"/>
    <d v="2023-11-22T16:15:2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4"/>
    <d v="2023-11-22T16:15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34"/>
    <d v="2023-11-22T16:15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5"/>
    <d v="2023-11-22T16:15:2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6"/>
    <d v="2023-11-22T16:15:22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7"/>
    <d v="2023-11-22T16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8"/>
    <d v="2023-11-22T16:15:22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59"/>
    <d v="2023-11-22T16:1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95"/>
    <d v="2023-11-22T16:15:22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96"/>
    <d v="2023-11-22T16:15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28"/>
    <d v="2023-11-22T16:1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0"/>
    <d v="2023-11-22T16:15:22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98"/>
    <d v="2023-11-22T16:15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1"/>
    <d v="2023-11-22T16:15:2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2"/>
    <d v="2023-11-22T16:15:2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3"/>
    <d v="2023-11-22T16:15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4"/>
    <d v="2023-11-22T16:15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5"/>
    <d v="2023-11-22T16:15:2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42"/>
    <d v="2023-11-22T16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7"/>
    <d v="2023-11-22T16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8"/>
    <d v="2023-11-22T16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9"/>
    <d v="2023-11-22T16:15:2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0"/>
    <d v="2023-11-22T16:15:2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1"/>
    <d v="2023-11-22T16:15:2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2"/>
    <d v="2023-11-22T16:15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3"/>
    <d v="2023-11-22T16:1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4"/>
    <d v="2023-11-22T16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6"/>
    <d v="2023-11-22T16:1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7"/>
    <d v="2023-11-22T16:15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3"/>
    <d v="2023-11-22T16:15:2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8"/>
    <d v="2023-11-22T16:15:2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80"/>
    <d v="2023-11-22T16:1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5"/>
    <d v="2023-11-22T16:1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27"/>
    <d v="2023-11-22T16:15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206"/>
    <d v="2023-11-22T16:1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81"/>
    <d v="2023-11-22T16:15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6"/>
    <d v="2023-11-22T16:15:22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8"/>
    <d v="2023-11-22T16:15:2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20"/>
    <d v="2023-11-22T16:15:22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21"/>
    <d v="2023-11-22T16:15:2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83"/>
    <d v="2023-11-22T16:15:2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43"/>
    <d v="2023-11-22T16:15:2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44"/>
    <d v="2023-11-22T16:15:22"/>
    <n v="358"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0"/>
    <d v="2023-11-22T16:15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3"/>
    <d v="2023-11-22T16:15:2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6"/>
    <d v="2023-11-22T16:15:2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25"/>
    <d v="2023-11-22T16:1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7"/>
    <d v="2023-11-22T16:1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84"/>
    <d v="2023-11-22T16:15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85"/>
    <d v="2023-11-22T16:15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8"/>
    <d v="2023-11-22T16:15:2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9"/>
    <d v="2023-11-22T16:15:22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47"/>
    <d v="2023-11-22T16:15:2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12"/>
    <d v="2023-11-22T16:15:2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"/>
    <x v="3"/>
    <x v="6"/>
    <x v="86"/>
    <d v="2023-11-22T16:15:22"/>
    <n v="141"/>
    <n v="26"/>
    <n v="104"/>
    <n v="11"/>
    <n v="141"/>
    <n v="2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29"/>
    <d v="2023-11-22T16:15:2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31"/>
    <d v="2023-11-22T16:15:27"/>
    <n v="541"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24"/>
    <d v="2023-11-22T16:15:27"/>
    <n v="1109"/>
    <m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32"/>
    <d v="2023-11-22T16:15:27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87"/>
    <d v="2023-11-22T16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26"/>
    <d v="2023-11-22T16:15:27"/>
    <n v="684"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34"/>
    <d v="2023-11-22T16:15:27"/>
    <n v="684"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88"/>
    <d v="2023-11-22T16:15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89"/>
    <d v="2023-11-22T16:15:27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35"/>
    <d v="2023-11-22T16:15:27"/>
    <n v="1131"/>
    <m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0"/>
    <d v="2023-11-22T16:15:2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36"/>
    <d v="2023-11-22T16:15:2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1"/>
    <d v="2023-11-22T16:15:27"/>
    <n v="961"/>
    <m/>
    <n v="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38"/>
    <d v="2023-11-22T16:15:27"/>
    <n v="648"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54"/>
    <d v="2023-11-22T16:15:27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2"/>
    <d v="2023-11-22T16:15:27"/>
    <n v="926"/>
    <m/>
    <n v="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3"/>
    <d v="2023-11-22T16:1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55"/>
    <d v="2023-11-22T16:15:27"/>
    <n v="646"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56"/>
    <d v="2023-11-22T16:15:27"/>
    <n v="1130"/>
    <m/>
    <n v="1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4"/>
    <d v="2023-11-22T16:1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58"/>
    <d v="2023-11-22T16:15:27"/>
    <n v="1280"/>
    <m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59"/>
    <d v="2023-11-22T16:15:27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5"/>
    <d v="2023-11-22T16:15:27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6"/>
    <d v="2023-11-22T16:15:2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28"/>
    <d v="2023-11-22T16:15:2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60"/>
    <d v="2023-11-22T16:15:27"/>
    <n v="439"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7"/>
    <d v="2023-11-22T16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8"/>
    <d v="2023-11-22T16:15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61"/>
    <d v="2023-11-22T16:15:27"/>
    <n v="865"/>
    <m/>
    <n v="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62"/>
    <d v="2023-11-22T16:15:27"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9"/>
    <d v="2023-11-22T16:15:2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0"/>
    <d v="2023-11-22T16:15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63"/>
    <d v="2023-11-22T16:15:27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64"/>
    <d v="2023-11-22T16:15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1"/>
    <d v="2023-11-22T16:15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2"/>
    <d v="2023-11-22T16:15:27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70"/>
    <d v="2023-11-22T16:15:27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3"/>
    <d v="2023-11-22T16:15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4"/>
    <d v="2023-11-22T16:1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72"/>
    <d v="2023-11-22T16:15:27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5"/>
    <d v="2023-11-22T16:1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75"/>
    <d v="2023-11-22T16:15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6"/>
    <d v="2023-11-22T16:15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7"/>
    <d v="2023-11-22T16:15:27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8"/>
    <d v="2023-11-22T16:15:2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77"/>
    <d v="2023-11-22T16:15:2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9"/>
    <d v="2023-11-22T16:15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0"/>
    <d v="2023-11-22T16:15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3"/>
    <d v="2023-11-22T16:15:27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78"/>
    <d v="2023-11-22T16:15:27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5"/>
    <d v="2023-11-22T16:15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6"/>
    <d v="2023-11-22T16:15:27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8"/>
    <d v="2023-11-22T16:15:2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9"/>
    <d v="2023-11-22T16:15:27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20"/>
    <d v="2023-11-22T16:15:27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43"/>
    <d v="2023-11-22T16:15:27"/>
    <n v="78"/>
    <m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44"/>
    <d v="2023-11-22T16:15:27"/>
    <n v="485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0"/>
    <d v="2023-11-22T16:15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3"/>
    <d v="2023-11-22T16:15:27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1"/>
    <d v="2023-11-22T16:15:27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45"/>
    <d v="2023-11-22T16:15:27"/>
    <n v="2871"/>
    <n v="0"/>
    <n v="2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2"/>
    <d v="2023-11-22T16:15:27"/>
    <n v="5595"/>
    <n v="0"/>
    <n v="5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3"/>
    <d v="2023-11-22T16:15:27"/>
    <n v="1353"/>
    <n v="0"/>
    <n v="1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4"/>
    <d v="2023-11-22T16:15:27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5"/>
    <d v="2023-11-22T16:15:27"/>
    <n v="478"/>
    <n v="0"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4"/>
    <d v="2023-11-22T16:15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46"/>
    <d v="2023-11-22T16:15:27"/>
    <n v="2682"/>
    <n v="0"/>
    <n v="2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6"/>
    <d v="2023-11-22T16:15:27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7"/>
    <d v="2023-11-22T16:15:2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8"/>
    <d v="2023-11-22T16:1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19"/>
    <d v="2023-11-22T16:1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20"/>
    <d v="2023-11-22T16:1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21"/>
    <d v="2023-11-22T16:15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22"/>
    <d v="2023-11-22T16:1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23"/>
    <d v="2023-11-22T16:15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24"/>
    <d v="2023-11-22T16:15:2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6"/>
    <d v="2023-11-22T16:15:27"/>
    <n v="353"/>
    <n v="0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7"/>
    <d v="2023-11-22T16:15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8"/>
    <d v="2023-11-22T16:15:27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9"/>
    <d v="2023-11-22T16:15:27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47"/>
    <d v="2023-11-22T16:15:2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0"/>
    <d v="2023-11-22T16:15:27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"/>
    <x v="5"/>
    <x v="8"/>
    <x v="12"/>
    <d v="2023-11-22T16:15:27"/>
    <n v="84"/>
    <n v="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31"/>
    <d v="2023-11-22T16:15:30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4"/>
    <d v="2023-11-22T16:15:3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6"/>
    <d v="2023-11-22T16:15:30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34"/>
    <d v="2023-11-22T16:15:30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35"/>
    <d v="2023-11-22T16:15:30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38"/>
    <d v="2023-11-22T16:15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54"/>
    <d v="2023-11-22T16:15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92"/>
    <d v="2023-11-22T16:15:3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55"/>
    <d v="2023-11-22T16:15:30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56"/>
    <d v="2023-11-22T16:15:30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58"/>
    <d v="2023-11-22T16:15:30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59"/>
    <d v="2023-11-22T16:15:3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95"/>
    <d v="2023-11-22T16:15:30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7"/>
    <d v="2023-11-22T16:15:3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8"/>
    <d v="2023-11-22T16:15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60"/>
    <d v="2023-11-22T16:15:3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98"/>
    <d v="2023-11-22T16:15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61"/>
    <d v="2023-11-22T16:15:3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62"/>
    <d v="2023-11-22T16:15:30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64"/>
    <d v="2023-11-22T16:1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68"/>
    <d v="2023-11-22T16:15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02"/>
    <d v="2023-11-22T16:15:3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37"/>
    <d v="2023-11-22T16:1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70"/>
    <d v="2023-11-22T16:15:3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38"/>
    <d v="2023-11-22T16:1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72"/>
    <d v="2023-11-22T16:15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03"/>
    <d v="2023-11-22T16:15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75"/>
    <d v="2023-11-22T16:15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77"/>
    <d v="2023-11-22T16:15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09"/>
    <d v="2023-11-22T16:15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00"/>
    <d v="2023-11-22T16:15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3"/>
    <d v="2023-11-22T16:15:30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26"/>
    <d v="2023-11-22T16:15:30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78"/>
    <d v="2023-11-22T16:15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79"/>
    <d v="2023-11-22T16:15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4"/>
    <d v="2023-11-22T16:15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80"/>
    <d v="2023-11-22T16:15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11"/>
    <d v="2023-11-22T16:15:3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12"/>
    <d v="2023-11-22T16:15:3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06"/>
    <d v="2023-11-22T16:15:3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07"/>
    <d v="2023-11-22T16:15:3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47"/>
    <d v="2023-11-22T16:15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6"/>
    <d v="2023-11-22T16:15:30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7"/>
    <d v="2023-11-22T16:15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8"/>
    <d v="2023-11-22T16:15:30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9"/>
    <d v="2023-11-22T16:15:30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54"/>
    <d v="2023-11-22T16:15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82"/>
    <d v="2023-11-22T16:15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0"/>
    <d v="2023-11-22T16:15:30"/>
    <n v="223"/>
    <m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1"/>
    <d v="2023-11-22T16:15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3"/>
    <d v="2023-11-22T16:15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44"/>
    <d v="2023-11-22T16:15:30"/>
    <n v="562"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0"/>
    <d v="2023-11-22T16:15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"/>
    <d v="2023-11-22T16:1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"/>
    <d v="2023-11-22T16:1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3"/>
    <d v="2023-11-22T16:15:3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17"/>
    <d v="2023-11-22T16:15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18"/>
    <d v="2023-11-22T16:15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19"/>
    <d v="2023-11-22T16:1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20"/>
    <d v="2023-11-22T16:1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21"/>
    <d v="2023-11-22T16:15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22"/>
    <d v="2023-11-22T16:1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23"/>
    <d v="2023-11-22T16:15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202"/>
    <d v="2023-11-22T16:15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5"/>
    <d v="2023-11-22T16:15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6"/>
    <d v="2023-11-22T16:15:30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25"/>
    <d v="2023-11-22T16:15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84"/>
    <d v="2023-11-22T16:15:3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85"/>
    <d v="2023-11-22T16:15:30"/>
    <n v="39"/>
    <n v="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9"/>
    <d v="2023-11-22T16:15:30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47"/>
    <d v="2023-11-22T16:15:3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0"/>
    <d v="2023-11-22T16:15:30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60"/>
    <d v="2023-11-22T16:15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4"/>
    <x v="12"/>
    <x v="74"/>
    <x v="12"/>
    <d v="2023-11-22T16:15:30"/>
    <n v="15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9"/>
    <d v="2023-11-22T16:1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30"/>
    <d v="2023-11-22T16:16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0"/>
    <d v="2023-11-22T16:16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1"/>
    <d v="2023-11-22T16:16:2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4"/>
    <d v="2023-11-22T16:16:28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2"/>
    <d v="2023-11-22T16:16:2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6"/>
    <d v="2023-11-22T16:16:2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4"/>
    <d v="2023-11-22T16:16:2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88"/>
    <d v="2023-11-22T16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5"/>
    <d v="2023-11-22T16:16:28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91"/>
    <d v="2023-11-22T16:16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8"/>
    <d v="2023-11-22T16:16:28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2"/>
    <d v="2023-11-22T16:16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3"/>
    <d v="2023-11-22T16:1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31"/>
    <d v="2023-11-22T16:16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92"/>
    <d v="2023-11-22T16:16:28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32"/>
    <d v="2023-11-22T16:1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34"/>
    <d v="2023-11-22T16:1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5"/>
    <d v="2023-11-22T16:16:28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6"/>
    <d v="2023-11-22T16:16:28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94"/>
    <d v="2023-11-22T16:1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7"/>
    <d v="2023-11-22T16:16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35"/>
    <d v="2023-11-22T16:1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8"/>
    <d v="2023-11-22T16:16:28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9"/>
    <d v="2023-11-22T16:16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35"/>
    <d v="2023-11-22T16:1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95"/>
    <d v="2023-11-22T16:16:28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7"/>
    <d v="2023-11-22T16:16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8"/>
    <d v="2023-11-22T16:16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0"/>
    <d v="2023-11-22T16:16:2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97"/>
    <d v="2023-11-22T16:16:28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55"/>
    <d v="2023-11-22T16:16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1"/>
    <d v="2023-11-22T16:16:28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13"/>
    <d v="2023-11-22T16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2"/>
    <d v="2023-11-22T16:16:28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99"/>
    <d v="2023-11-22T16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00"/>
    <d v="2023-11-22T16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26"/>
    <d v="2023-11-22T16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3"/>
    <d v="2023-11-22T16:16:2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4"/>
    <d v="2023-11-22T16:16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5"/>
    <d v="2023-11-22T16:16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41"/>
    <d v="2023-11-22T16:16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42"/>
    <d v="2023-11-22T16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8"/>
    <d v="2023-11-22T16:1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02"/>
    <d v="2023-11-22T16:16:2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70"/>
    <d v="2023-11-22T16:16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03"/>
    <d v="2023-11-22T16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72"/>
    <d v="2023-11-22T16:16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73"/>
    <d v="2023-11-22T16:1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38"/>
    <d v="2023-11-22T16:1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75"/>
    <d v="2023-11-22T16:16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06"/>
    <d v="2023-11-22T16:1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09"/>
    <d v="2023-11-22T16:16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3"/>
    <d v="2023-11-22T16:16:28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26"/>
    <d v="2023-11-22T16:16:28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04"/>
    <d v="2023-11-22T16:16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59"/>
    <d v="2023-11-22T16:16:2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79"/>
    <d v="2023-11-22T16:1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5"/>
    <d v="2023-11-22T16:1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80"/>
    <d v="2023-11-22T16:1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12"/>
    <d v="2023-11-22T16:16:2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6"/>
    <d v="2023-11-22T16:16:28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7"/>
    <d v="2023-11-22T16:16:2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47"/>
    <d v="2023-11-22T16:1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9"/>
    <d v="2023-11-22T16:16:28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51"/>
    <d v="2023-11-22T16:1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50"/>
    <d v="2023-11-22T16:16:2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82"/>
    <d v="2023-11-22T16:16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0"/>
    <d v="2023-11-22T16:16:28"/>
    <n v="240"/>
    <m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1"/>
    <d v="2023-11-22T16:16:2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83"/>
    <d v="2023-11-22T16:16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3"/>
    <d v="2023-11-22T16:16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44"/>
    <d v="2023-11-22T16:16:28"/>
    <n v="623"/>
    <m/>
    <n v="623"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0"/>
    <d v="2023-11-22T16:16:2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"/>
    <d v="2023-11-22T16:16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2"/>
    <d v="2023-11-22T16:16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3"/>
    <d v="2023-11-22T16:16:28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11"/>
    <d v="2023-11-22T16:16:28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17"/>
    <d v="2023-11-22T16:16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5"/>
    <d v="2023-11-22T16:16:2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6"/>
    <d v="2023-11-22T16:16:28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7"/>
    <d v="2023-11-22T16:16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84"/>
    <d v="2023-11-22T16:16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85"/>
    <d v="2023-11-22T16:16:2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9"/>
    <d v="2023-11-22T16:16:28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0"/>
    <d v="2023-11-22T16:16:28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60"/>
    <d v="2023-11-22T16:16:28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48"/>
    <d v="2023-11-22T16:16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"/>
    <x v="1"/>
    <x v="4"/>
    <x v="12"/>
    <d v="2023-11-22T16:16:28"/>
    <n v="63"/>
    <n v="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35"/>
    <d v="2023-11-22T16:1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07"/>
    <d v="2023-11-22T16:16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41"/>
    <d v="2023-11-22T16:16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99"/>
    <d v="2023-11-22T16:16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42"/>
    <d v="2023-11-22T16:16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43"/>
    <d v="2023-11-22T16:16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3"/>
    <d v="2023-11-22T16:16:32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79"/>
    <d v="2023-11-22T16:1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205"/>
    <d v="2023-11-22T16:16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241"/>
    <d v="2023-11-22T16:16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207"/>
    <d v="2023-11-22T16:1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9"/>
    <d v="2023-11-22T16:1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20"/>
    <d v="2023-11-22T16:16:32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21"/>
    <d v="2023-11-22T16:16:3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83"/>
    <d v="2023-11-22T16:1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23"/>
    <d v="2023-11-22T16:1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"/>
    <d v="2023-11-22T16:16:32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3"/>
    <d v="2023-11-22T16:16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5"/>
    <d v="2023-11-22T16:16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6"/>
    <d v="2023-11-22T16:16:32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84"/>
    <d v="2023-11-22T16:16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7"/>
    <x v="13"/>
    <x v="147"/>
    <x v="10"/>
    <d v="2023-11-22T16:16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07"/>
    <d v="2023-11-22T16:16:3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08"/>
    <d v="2023-11-22T16:16:3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3"/>
    <d v="2023-11-22T16:16:37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26"/>
    <d v="2023-11-22T16:16:37"/>
    <n v="803"/>
    <m/>
    <n v="803"/>
    <m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78"/>
    <d v="2023-11-22T16:16:37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4"/>
    <d v="2023-11-22T16:16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5"/>
    <d v="2023-11-22T16:16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80"/>
    <d v="2023-11-22T16:16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6"/>
    <d v="2023-11-22T16:16:37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8"/>
    <d v="2023-11-22T16:16:3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9"/>
    <d v="2023-11-22T16:16:3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82"/>
    <d v="2023-11-22T16:16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20"/>
    <d v="2023-11-22T16:16:37"/>
    <n v="749"/>
    <m/>
    <n v="749"/>
    <m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21"/>
    <d v="2023-11-22T16:16:37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83"/>
    <d v="2023-11-22T16:16:3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43"/>
    <d v="2023-11-22T16:16:37"/>
    <n v="46"/>
    <m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44"/>
    <d v="2023-11-22T16:16:37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0"/>
    <d v="2023-11-22T16:16:3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2"/>
    <d v="2023-11-22T16:16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3"/>
    <d v="2023-11-22T16:16:37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11"/>
    <d v="2023-11-22T16:16:3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16"/>
    <d v="2023-11-22T16:16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6"/>
    <d v="2023-11-22T16:16:37"/>
    <n v="966"/>
    <n v="0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25"/>
    <d v="2023-11-22T16:16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7"/>
    <d v="2023-11-22T16:16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84"/>
    <d v="2023-11-22T16:16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85"/>
    <d v="2023-11-22T16:16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8"/>
    <d v="2023-11-22T16:16:3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9"/>
    <d v="2023-11-22T16:16:37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47"/>
    <d v="2023-11-22T16:16:3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0"/>
    <d v="2023-11-22T16:16:3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28"/>
    <d v="2023-11-22T16:16:37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2"/>
    <d v="2023-11-22T16:16:37"/>
    <n v="32"/>
    <n v="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"/>
    <x v="5"/>
    <x v="9"/>
    <x v="129"/>
    <d v="2023-11-22T16:16:3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08"/>
    <d v="2023-11-22T16:17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3"/>
    <d v="2023-11-22T16:17:5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78"/>
    <d v="2023-11-22T16:17:5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79"/>
    <d v="2023-11-22T16:17:5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27"/>
    <d v="2023-11-22T16:1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6"/>
    <d v="2023-11-22T16:17:5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8"/>
    <d v="2023-11-22T16:17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6"/>
    <d v="2023-11-22T16:18:5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9"/>
    <d v="2023-11-22T16:18:5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20"/>
    <d v="2023-11-22T16:18:5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21"/>
    <d v="2023-11-22T16:18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23"/>
    <d v="2023-11-22T16:18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44"/>
    <d v="2023-11-22T16:18:55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0"/>
    <d v="2023-11-22T16:18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"/>
    <d v="2023-11-22T16:1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2"/>
    <d v="2023-11-22T16:18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4"/>
    <d v="2023-11-22T16:18:5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6"/>
    <d v="2023-11-22T16:18:55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9"/>
    <d v="2023-11-22T16:18:5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0"/>
    <d v="2023-11-22T16:18:5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1"/>
    <d v="2023-11-22T16:18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2"/>
    <d v="2023-11-22T16:18:55"/>
    <n v="65"/>
    <n v="27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3"/>
    <d v="2023-11-22T16:18:58"/>
    <n v="227"/>
    <m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26"/>
    <d v="2023-11-22T16:18:58"/>
    <n v="244"/>
    <m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78"/>
    <d v="2023-11-22T16:18:5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79"/>
    <d v="2023-11-22T16:18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6"/>
    <d v="2023-11-22T16:18:58"/>
    <n v="262"/>
    <m/>
    <n v="262"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9"/>
    <d v="2023-11-22T16:18:58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20"/>
    <d v="2023-11-22T16:18:58"/>
    <n v="221"/>
    <m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21"/>
    <d v="2023-11-22T16:18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83"/>
    <d v="2023-11-22T16:18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9"/>
    <d v="2023-11-22T16:17:4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30"/>
    <d v="2023-11-22T16:17:4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0"/>
    <d v="2023-11-22T16:17:47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1"/>
    <d v="2023-11-22T16:17:47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4"/>
    <d v="2023-11-22T16:17:4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2"/>
    <d v="2023-11-22T16:17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6"/>
    <d v="2023-11-22T16:17:47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47"/>
    <d v="2023-11-22T16:17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43"/>
    <d v="2023-11-22T16:18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44"/>
    <d v="2023-11-22T16:18:58"/>
    <n v="831"/>
    <m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0"/>
    <d v="2023-11-22T16:18:5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"/>
    <d v="2023-11-22T16:18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2"/>
    <d v="2023-11-22T16:18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3"/>
    <d v="2023-11-22T16:18:5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6"/>
    <d v="2023-11-22T16:18:58"/>
    <n v="510"/>
    <n v="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85"/>
    <d v="2023-11-22T16:1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8"/>
    <d v="2023-11-22T16:18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9"/>
    <d v="2023-11-22T16:18:58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0"/>
    <d v="2023-11-22T16:18:58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1"/>
    <d v="2023-11-22T16:18:5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2"/>
    <d v="2023-11-22T16:18:58"/>
    <n v="63"/>
    <n v="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"/>
    <x v="0"/>
    <x v="1"/>
    <x v="129"/>
    <d v="2023-11-22T16:18:5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08"/>
    <d v="2023-11-22T16:19:0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77"/>
    <d v="2023-11-22T16:19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3"/>
    <d v="2023-11-22T16:19:01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26"/>
    <d v="2023-11-22T16:19:01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6"/>
    <d v="2023-11-22T16:19:01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9"/>
    <d v="2023-11-22T16:19:0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20"/>
    <d v="2023-11-22T16:19:01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43"/>
    <d v="2023-11-22T16:19:01"/>
    <n v="68"/>
    <m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44"/>
    <d v="2023-11-22T16:19:01"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0"/>
    <d v="2023-11-22T16:19:0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"/>
    <d v="2023-11-22T16:19:0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2"/>
    <d v="2023-11-22T16:19:01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49"/>
    <d v="2023-11-22T16:1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3"/>
    <d v="2023-11-22T16:19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11"/>
    <d v="2023-11-22T16:19:01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16"/>
    <d v="2023-11-22T16:19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18"/>
    <d v="2023-11-22T16:19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19"/>
    <d v="2023-11-22T16:19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21"/>
    <d v="2023-11-22T16:1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22"/>
    <d v="2023-11-22T16:19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23"/>
    <d v="2023-11-22T16:19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6"/>
    <d v="2023-11-22T16:19:01"/>
    <n v="255"/>
    <n v="0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8"/>
    <d v="2023-11-22T16:19:0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9"/>
    <d v="2023-11-22T16:19:01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0"/>
    <d v="2023-11-22T16:19:0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"/>
    <x v="5"/>
    <x v="12"/>
    <x v="12"/>
    <d v="2023-11-22T16:19:01"/>
    <n v="36"/>
    <n v="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82"/>
    <d v="2023-11-22T16:1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20"/>
    <d v="2023-11-22T16:17:50"/>
    <n v="315"/>
    <m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21"/>
    <d v="2023-11-22T16:17:50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83"/>
    <d v="2023-11-22T16:17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23"/>
    <d v="2023-11-22T16:17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43"/>
    <d v="2023-11-22T16:17:50"/>
    <n v="18"/>
    <m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44"/>
    <d v="2023-11-22T16:17:50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3"/>
    <d v="2023-11-22T16:17:50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55"/>
    <d v="2023-11-22T16:17:33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56"/>
    <d v="2023-11-22T16:17:33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94"/>
    <d v="2023-11-22T16:17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4"/>
    <d v="2023-11-22T16:17:4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5"/>
    <d v="2023-11-22T16:17:47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91"/>
    <d v="2023-11-22T16:17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7"/>
    <d v="2023-11-22T16:17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8"/>
    <d v="2023-11-22T16:17:4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58"/>
    <d v="2023-11-22T16:17:33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59"/>
    <d v="2023-11-22T16:17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95"/>
    <d v="2023-11-22T16:17:33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28"/>
    <d v="2023-11-22T16:17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60"/>
    <d v="2023-11-22T16:17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61"/>
    <d v="2023-11-22T16:17:33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62"/>
    <d v="2023-11-22T16:17:3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102"/>
    <d v="2023-11-22T16:17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251"/>
    <d v="2023-11-22T16:17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75"/>
    <d v="2023-11-22T16:17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159"/>
    <d v="2023-11-22T16:17:3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5"/>
    <d v="2023-11-22T16:17:3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"/>
    <x v="6"/>
    <x v="10"/>
    <x v="12"/>
    <d v="2023-11-22T16:17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92"/>
    <d v="2023-11-22T16:17:4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54"/>
    <d v="2023-11-22T16:17:47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31"/>
    <d v="2023-11-22T16:17:47"/>
    <n v="0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11"/>
    <d v="2023-11-22T16:17:50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16"/>
    <d v="2023-11-22T16:17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5"/>
    <d v="2023-11-22T16:17:5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6"/>
    <d v="2023-11-22T16:17:50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84"/>
    <d v="2023-11-22T16:17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85"/>
    <d v="2023-11-22T16:17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8"/>
    <d v="2023-11-22T16:17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9"/>
    <d v="2023-11-22T16:17:5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47"/>
    <d v="2023-11-22T16:17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0"/>
    <d v="2023-11-22T16:17:5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48"/>
    <d v="2023-11-22T16:17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2"/>
    <d v="2023-11-22T16:17:50"/>
    <n v="16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29"/>
    <d v="2023-11-22T16:17:5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89"/>
    <d v="2023-11-22T16:18:5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3"/>
    <d v="2023-11-22T16:18:55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0"/>
    <x v="0"/>
    <x v="0"/>
    <x v="126"/>
    <d v="2023-11-22T16:18:5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9"/>
    <d v="2023-11-22T16:20:3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30"/>
    <d v="2023-11-22T16:20:34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31"/>
    <d v="2023-11-22T16:20:34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4"/>
    <d v="2023-11-22T16:20:3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32"/>
    <d v="2023-11-22T16:20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35"/>
    <d v="2023-11-22T16:20:34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91"/>
    <d v="2023-11-22T16:20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37"/>
    <d v="2023-11-22T16:20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38"/>
    <d v="2023-11-22T16:20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52"/>
    <d v="2023-11-22T16:20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54"/>
    <d v="2023-11-22T16:20:34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31"/>
    <d v="2023-11-22T16:20:34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92"/>
    <d v="2023-11-22T16:20:34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56"/>
    <d v="2023-11-22T16:20:34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94"/>
    <d v="2023-11-22T16:20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58"/>
    <d v="2023-11-22T16:20:34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03"/>
    <d v="2023-11-22T16:17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04"/>
    <d v="2023-11-22T16:17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72"/>
    <d v="2023-11-22T16:17:4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90"/>
    <d v="2023-11-22T16:17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75"/>
    <d v="2023-11-22T16:17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69"/>
    <d v="2023-11-22T16:17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75"/>
    <d v="2023-11-22T16:17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3"/>
    <d v="2023-11-22T16:17:47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5"/>
    <d v="2023-11-22T16:17:4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6"/>
    <d v="2023-11-22T16:17:47"/>
    <n v="262"/>
    <m/>
    <n v="262"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9"/>
    <d v="2023-11-22T16:17:4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0"/>
    <d v="2023-11-22T16:17:47"/>
    <n v="176"/>
    <m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3"/>
    <d v="2023-11-22T16:17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43"/>
    <d v="2023-11-22T16:17:47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44"/>
    <d v="2023-11-22T16:17:47"/>
    <n v="7365"/>
    <m/>
    <n v="7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0"/>
    <d v="2023-11-22T16:17:47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"/>
    <d v="2023-11-22T16:17:4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"/>
    <d v="2023-11-22T16:17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3"/>
    <d v="2023-11-22T16:17:4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14"/>
    <d v="2023-11-22T16:17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15"/>
    <d v="2023-11-22T16:17:4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16"/>
    <d v="2023-11-22T16:17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217"/>
    <d v="2023-11-22T16:1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6"/>
    <d v="2023-11-22T16:17:4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7"/>
    <d v="2023-11-22T16:17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8"/>
    <d v="2023-11-22T16:17:47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9"/>
    <d v="2023-11-22T16:17:47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0"/>
    <d v="2023-11-22T16:17:4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9"/>
    <x v="4"/>
    <x v="79"/>
    <x v="129"/>
    <d v="2023-11-22T16:17:4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9"/>
    <d v="2023-11-22T16:17:5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54"/>
    <d v="2023-11-22T16:17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3"/>
    <x v="5"/>
    <x v="53"/>
    <x v="151"/>
    <d v="2023-11-22T16:17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59"/>
    <d v="2023-11-22T16:20:3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7"/>
    <d v="2023-11-22T16:20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97"/>
    <d v="2023-11-22T16:20:3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98"/>
    <d v="2023-11-22T16:20:34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61"/>
    <d v="2023-11-22T16:20:34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62"/>
    <d v="2023-11-22T16:20:3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64"/>
    <d v="2023-11-22T16:20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42"/>
    <d v="2023-11-22T16:20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36"/>
    <d v="2023-11-22T16:20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02"/>
    <d v="2023-11-22T16:20:3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70"/>
    <d v="2023-11-22T16:20:3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71"/>
    <d v="2023-11-22T16:20:3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03"/>
    <d v="2023-11-22T16:20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04"/>
    <d v="2023-11-22T16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72"/>
    <d v="2023-11-22T16:20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73"/>
    <d v="2023-11-22T16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74"/>
    <d v="2023-11-22T16:20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24"/>
    <d v="2023-11-22T16:20:34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69"/>
    <d v="2023-11-22T16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75"/>
    <d v="2023-11-22T16:20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09"/>
    <d v="2023-11-22T16:20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3"/>
    <d v="2023-11-22T16:20:34"/>
    <n v="207"/>
    <m/>
    <n v="207"/>
    <m/>
    <n v="20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26"/>
    <d v="2023-11-22T16:20:34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4"/>
    <d v="2023-11-22T16:20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10"/>
    <d v="2023-11-22T16:20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18"/>
    <d v="2023-11-22T16:20:3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41"/>
    <d v="2023-11-22T16:20:3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12"/>
    <d v="2023-11-22T16:20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07"/>
    <d v="2023-11-22T16:20:3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47"/>
    <d v="2023-11-22T16:20:3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327"/>
    <d v="2023-11-22T16:20:3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6"/>
    <d v="2023-11-22T16:20:34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9"/>
    <d v="2023-11-22T16:20:34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0"/>
    <d v="2023-11-22T16:20:34"/>
    <n v="298"/>
    <m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3"/>
    <d v="2023-11-22T16:20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43"/>
    <d v="2023-11-22T16:20:34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44"/>
    <d v="2023-11-22T16:20:34"/>
    <n v="900"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0"/>
    <d v="2023-11-22T16:20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"/>
    <d v="2023-11-22T16:20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2"/>
    <d v="2023-11-22T16:20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3"/>
    <d v="2023-11-22T16:20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17"/>
    <d v="2023-11-22T16:20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18"/>
    <d v="2023-11-22T16:2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19"/>
    <d v="2023-11-22T16:20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6"/>
    <d v="2023-11-22T16:20:34"/>
    <n v="397"/>
    <n v="0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25"/>
    <d v="2023-11-22T16:20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84"/>
    <d v="2023-11-22T16:20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85"/>
    <d v="2023-11-22T16:20:34"/>
    <n v="29"/>
    <n v="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8"/>
    <d v="2023-11-22T16:20:34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9"/>
    <d v="2023-11-22T16:20:34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0"/>
    <d v="2023-11-22T16:20:34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2"/>
    <d v="2023-11-22T16:20:34"/>
    <n v="37"/>
    <n v="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0"/>
    <x v="4"/>
    <x v="80"/>
    <x v="129"/>
    <d v="2023-11-22T16:20:34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30"/>
    <d v="2023-11-22T16:20:38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0"/>
    <d v="2023-11-22T16:20:38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1"/>
    <d v="2023-11-22T16:20:38"/>
    <n v="115"/>
    <m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24"/>
    <d v="2023-11-22T16:20:38"/>
    <n v="200"/>
    <m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2"/>
    <d v="2023-11-22T16:20:38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252"/>
    <d v="2023-11-22T16:20:3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90"/>
    <d v="2023-11-22T16:20:3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88"/>
    <d v="2023-11-22T16:20:3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5"/>
    <d v="2023-11-22T16:20:38"/>
    <n v="283"/>
    <m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6"/>
    <d v="2023-11-22T16:20:3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91"/>
    <d v="2023-11-22T16:20:3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7"/>
    <d v="2023-11-22T16:20:3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8"/>
    <d v="2023-11-22T16:20:38"/>
    <n v="240"/>
    <m/>
    <n v="24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2"/>
    <d v="2023-11-22T16:20:38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3"/>
    <d v="2023-11-22T16:20:3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4"/>
    <d v="2023-11-22T16:20:38"/>
    <n v="307"/>
    <m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31"/>
    <d v="2023-11-22T16:20:38"/>
    <n v="286"/>
    <m/>
    <n v="28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92"/>
    <d v="2023-11-22T16:20:38"/>
    <n v="279"/>
    <m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33"/>
    <d v="2023-11-22T16:20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34"/>
    <d v="2023-11-22T16:20:3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5"/>
    <d v="2023-11-22T16:20:38"/>
    <n v="237"/>
    <m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6"/>
    <d v="2023-11-22T16:20:38"/>
    <n v="63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94"/>
    <d v="2023-11-22T16:20:38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7"/>
    <d v="2023-11-22T16:20:38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35"/>
    <d v="2023-11-22T16:20:38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8"/>
    <d v="2023-11-22T16:20:38"/>
    <n v="268"/>
    <m/>
    <n v="268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59"/>
    <d v="2023-11-22T16:20:38"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95"/>
    <d v="2023-11-22T16:20:38"/>
    <n v="258"/>
    <m/>
    <n v="25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28"/>
    <d v="2023-11-22T16:20:38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60"/>
    <d v="2023-11-22T16:20:38"/>
    <n v="104"/>
    <m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97"/>
    <d v="2023-11-22T16:20:38"/>
    <n v="187"/>
    <m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98"/>
    <d v="2023-11-22T16:20:38"/>
    <n v="266"/>
    <m/>
    <n v="266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61"/>
    <d v="2023-11-22T16:20:38"/>
    <n v="262"/>
    <m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62"/>
    <d v="2023-11-22T16:20:38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63"/>
    <d v="2023-11-22T16:20:38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64"/>
    <d v="2023-11-22T16:20:3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02"/>
    <d v="2023-11-22T16:20:38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71"/>
    <d v="2023-11-22T16:20:38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239"/>
    <d v="2023-11-22T16:20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06"/>
    <d v="2023-11-22T16:20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3"/>
    <d v="2023-11-22T16:20:38"/>
    <n v="45"/>
    <m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6"/>
    <d v="2023-11-22T16:20:38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9"/>
    <d v="2023-11-22T16:20:38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20"/>
    <d v="2023-11-22T16:20:38"/>
    <n v="285"/>
    <m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23"/>
    <d v="2023-11-22T16:2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43"/>
    <d v="2023-11-22T16:20:38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44"/>
    <d v="2023-11-22T16:20:38"/>
    <n v="640"/>
    <m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0"/>
    <d v="2023-11-22T16:20:38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"/>
    <d v="2023-11-22T16:20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2"/>
    <d v="2023-11-22T16:20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3"/>
    <d v="2023-11-22T16:20:3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45"/>
    <d v="2023-11-22T16:20:38"/>
    <n v="622"/>
    <n v="0"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12"/>
    <d v="2023-11-22T16:20:38"/>
    <n v="2990"/>
    <n v="0"/>
    <n v="2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13"/>
    <d v="2023-11-22T16:20:38"/>
    <n v="327"/>
    <n v="0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14"/>
    <d v="2023-11-22T16:20:38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15"/>
    <d v="2023-11-22T16:20:3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4"/>
    <d v="2023-11-22T16:20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46"/>
    <d v="2023-11-22T16:20:38"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6"/>
    <d v="2023-11-22T16:20:38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8"/>
    <d v="2023-11-22T16:20:3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9"/>
    <d v="2023-11-22T16:20:3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3"/>
    <x v="2"/>
    <x v="113"/>
    <x v="10"/>
    <d v="2023-11-22T16:20:3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38"/>
    <d v="2023-11-22T16:20:41"/>
    <n v="1446"/>
    <m/>
    <n v="1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92"/>
    <d v="2023-11-22T16:20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52"/>
    <d v="2023-11-22T16:20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54"/>
    <d v="2023-11-22T16:20:4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31"/>
    <d v="2023-11-22T16:20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92"/>
    <d v="2023-11-22T16:20:41"/>
    <n v="2191"/>
    <m/>
    <n v="2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32"/>
    <d v="2023-11-22T16:2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55"/>
    <d v="2023-11-22T16:20:41"/>
    <n v="5010"/>
    <m/>
    <n v="5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56"/>
    <d v="2023-11-22T16:20:41"/>
    <n v="2581"/>
    <m/>
    <n v="2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94"/>
    <d v="2023-11-22T16:20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58"/>
    <d v="2023-11-22T16:20:41"/>
    <n v="2956"/>
    <m/>
    <n v="2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59"/>
    <d v="2023-11-22T16:20:41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95"/>
    <d v="2023-11-22T16:20:41"/>
    <n v="1665"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96"/>
    <d v="2023-11-22T16:20:4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8"/>
    <d v="2023-11-22T16:20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60"/>
    <d v="2023-11-22T16:20:41"/>
    <n v="1408"/>
    <m/>
    <n v="1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98"/>
    <d v="2023-11-22T16:20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61"/>
    <d v="2023-11-22T16:20:41"/>
    <n v="1820"/>
    <m/>
    <n v="1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62"/>
    <d v="2023-11-22T16:20:41"/>
    <n v="1615"/>
    <m/>
    <n v="1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64"/>
    <d v="2023-11-22T16:20:4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93"/>
    <d v="2023-11-22T16:20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01"/>
    <d v="2023-11-22T16:20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68"/>
    <d v="2023-11-22T16:20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69"/>
    <d v="2023-11-22T16:20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02"/>
    <d v="2023-11-22T16:20:41"/>
    <n v="655"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94"/>
    <d v="2023-11-22T16:20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95"/>
    <d v="2023-11-22T16:20:41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70"/>
    <d v="2023-11-22T16:20:41"/>
    <n v="436"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03"/>
    <d v="2023-11-22T16:20:4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04"/>
    <d v="2023-11-22T16:20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89"/>
    <d v="2023-11-22T16:20:4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07"/>
    <d v="2023-11-22T16:20:41"/>
    <n v="228"/>
    <m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08"/>
    <d v="2023-11-22T16:20:41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77"/>
    <d v="2023-11-22T16:20:4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3"/>
    <d v="2023-11-22T16:20:41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5"/>
    <d v="2023-11-22T16:20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6"/>
    <d v="2023-11-22T16:20:41"/>
    <n v="333"/>
    <m/>
    <n v="333"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7"/>
    <d v="2023-11-22T16:2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8"/>
    <d v="2023-11-22T16:20:41"/>
    <n v="149"/>
    <m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9"/>
    <d v="2023-11-22T16:20:41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0"/>
    <d v="2023-11-22T16:20:41"/>
    <n v="365"/>
    <m/>
    <n v="365"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1"/>
    <d v="2023-11-22T16:20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3"/>
    <d v="2023-11-22T16:20:4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43"/>
    <d v="2023-11-22T16:20:4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44"/>
    <d v="2023-11-22T16:20:41"/>
    <n v="823"/>
    <m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0"/>
    <d v="2023-11-22T16:20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"/>
    <d v="2023-11-22T16:20:4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2"/>
    <d v="2023-11-22T16:2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3"/>
    <d v="2023-11-22T16:20:41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45"/>
    <d v="2023-11-22T16:20:41"/>
    <n v="4096"/>
    <n v="0"/>
    <n v="4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2"/>
    <d v="2023-11-22T16:20:41"/>
    <n v="17638"/>
    <n v="0"/>
    <n v="17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3"/>
    <d v="2023-11-22T16:20:41"/>
    <n v="3435"/>
    <n v="0"/>
    <n v="3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4"/>
    <d v="2023-11-22T16:20:41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5"/>
    <d v="2023-11-22T16:20:41"/>
    <n v="1329"/>
    <n v="0"/>
    <n v="1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4"/>
    <d v="2023-11-22T16:20:41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46"/>
    <d v="2023-11-22T16:20:41"/>
    <n v="6007"/>
    <n v="0"/>
    <n v="6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6"/>
    <d v="2023-11-22T16:20:41"/>
    <n v="331"/>
    <n v="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8"/>
    <d v="2023-11-22T16:20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9"/>
    <d v="2023-11-22T16:20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20"/>
    <d v="2023-11-22T16:20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21"/>
    <d v="2023-11-22T16:20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6"/>
    <d v="2023-11-22T16:20:41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7"/>
    <d v="2023-11-22T16:20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8"/>
    <d v="2023-11-22T16:20:4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9"/>
    <d v="2023-11-22T16:20:41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47"/>
    <d v="2023-11-22T16:20:41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0"/>
    <d v="2023-11-22T16:20:41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60"/>
    <d v="2023-11-22T16:20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1"/>
    <d v="2023-11-22T16:20:41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2"/>
    <d v="2023-11-22T16:20:41"/>
    <n v="73"/>
    <n v="2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29"/>
    <d v="2023-11-22T16:20:41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"/>
    <x v="0"/>
    <x v="2"/>
    <x v="145"/>
    <d v="2023-11-22T16:20:41"/>
    <n v="31"/>
    <n v="13"/>
    <n v="1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9"/>
    <d v="2023-11-22T16:21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0"/>
    <d v="2023-11-22T16:21:4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0"/>
    <d v="2023-11-22T16:21:45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31"/>
    <d v="2023-11-22T16:21:45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4"/>
    <d v="2023-11-22T16:21:4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3"/>
    <d v="2023-11-22T16:21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4"/>
    <d v="2023-11-22T16:21:45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1"/>
    <d v="2023-11-22T16:21:45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92"/>
    <d v="2023-11-22T16:21:45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2"/>
    <d v="2023-11-22T16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3"/>
    <d v="2023-11-22T16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4"/>
    <d v="2023-11-22T16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5"/>
    <d v="2023-11-22T16:21:45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6"/>
    <d v="2023-11-22T16:21:45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37"/>
    <d v="2023-11-22T16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94"/>
    <d v="2023-11-22T16:21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7"/>
    <d v="2023-11-22T16:21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5"/>
    <d v="2023-11-22T16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8"/>
    <d v="2023-11-22T16:21:45"/>
    <n v="0"/>
    <m/>
    <m/>
    <n v="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59"/>
    <d v="2023-11-22T16:21:4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95"/>
    <d v="2023-11-22T16:21:45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28"/>
    <d v="2023-11-22T16:21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60"/>
    <d v="2023-11-22T16:21:45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97"/>
    <d v="2023-11-22T16:21:4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98"/>
    <d v="2023-11-22T16:21:4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61"/>
    <d v="2023-11-22T16:21:45"/>
    <n v="0"/>
    <m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62"/>
    <d v="2023-11-22T16:21:45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63"/>
    <d v="2023-11-22T16:21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64"/>
    <d v="2023-11-22T16:21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42"/>
    <d v="2023-11-22T16:21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36"/>
    <d v="2023-11-22T16:21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02"/>
    <d v="2023-11-22T16:21:4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71"/>
    <d v="2023-11-22T16:21:45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03"/>
    <d v="2023-11-22T16:21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104"/>
    <d v="2023-11-22T16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72"/>
    <d v="2023-11-22T16:21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4"/>
    <x v="2"/>
    <x v="114"/>
    <x v="73"/>
    <d v="2023-11-22T16:21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62"/>
    <d v="2023-11-22T16:21:52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64"/>
    <d v="2023-11-22T16:21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42"/>
    <d v="2023-11-22T16:21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36"/>
    <d v="2023-11-22T16:21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02"/>
    <d v="2023-11-22T16:21:5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70"/>
    <d v="2023-11-22T16:21:5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71"/>
    <d v="2023-11-22T16:21:5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38"/>
    <d v="2023-11-22T16:21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72"/>
    <d v="2023-11-22T16:21:5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74"/>
    <d v="2023-11-22T16:21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69"/>
    <d v="2023-11-22T16:21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75"/>
    <d v="2023-11-22T16:21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77"/>
    <d v="2023-11-22T16:21:52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3"/>
    <d v="2023-11-22T16:21:52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5"/>
    <d v="2023-11-22T16:21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10"/>
    <d v="2023-11-22T16:21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18"/>
    <d v="2023-11-22T16:21:52"/>
    <n v="16"/>
    <m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06"/>
    <d v="2023-11-22T16:21:52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07"/>
    <d v="2023-11-22T16:21:52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6"/>
    <d v="2023-11-22T16:21:52"/>
    <n v="406"/>
    <m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9"/>
    <d v="2023-11-22T16:21:5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0"/>
    <d v="2023-11-22T16:21:52"/>
    <n v="574"/>
    <m/>
    <n v="574"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3"/>
    <d v="2023-11-22T16:21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43"/>
    <d v="2023-11-22T16:21:52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44"/>
    <d v="2023-11-22T16:21:52"/>
    <n v="908"/>
    <m/>
    <n v="908"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0"/>
    <d v="2023-11-22T16:21:52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"/>
    <d v="2023-11-22T16:21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2"/>
    <d v="2023-11-22T16:21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18"/>
    <d v="2023-11-22T16:21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19"/>
    <d v="2023-11-22T16:21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20"/>
    <d v="2023-11-22T16:21:5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21"/>
    <d v="2023-11-22T16:21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22"/>
    <d v="2023-11-22T16:21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6"/>
    <d v="2023-11-22T16:21:52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7"/>
    <d v="2023-11-22T16:21:5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84"/>
    <d v="2023-11-22T16:21:5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85"/>
    <d v="2023-11-22T16:21:52"/>
    <n v="29"/>
    <n v="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8"/>
    <d v="2023-11-22T16:21:52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9"/>
    <d v="2023-11-22T16:21:52"/>
    <n v="406"/>
    <n v="0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0"/>
    <d v="2023-11-22T16:21:52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2"/>
    <d v="2023-11-22T16:21:52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29"/>
    <d v="2023-11-22T16:21:52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1"/>
    <x v="4"/>
    <x v="81"/>
    <x v="145"/>
    <d v="2023-11-22T16:21:5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29"/>
    <d v="2023-11-22T16:2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30"/>
    <d v="2023-11-22T16:22:5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31"/>
    <d v="2023-11-22T16:22:51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24"/>
    <d v="2023-11-22T16:22:51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32"/>
    <d v="2023-11-22T16:2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34"/>
    <d v="2023-11-22T16:22:51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35"/>
    <d v="2023-11-22T16:22:51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38"/>
    <d v="2023-11-22T16:22:51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54"/>
    <d v="2023-11-22T16:22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92"/>
    <d v="2023-11-22T16:22:51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55"/>
    <d v="2023-11-22T16:22:51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56"/>
    <d v="2023-11-22T16:22:51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58"/>
    <d v="2023-11-22T16:22:51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59"/>
    <d v="2023-11-22T16:22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95"/>
    <d v="2023-11-22T16:22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27"/>
    <d v="2023-11-22T16:2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28"/>
    <d v="2023-11-22T16:2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60"/>
    <d v="2023-11-22T16:2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98"/>
    <d v="2023-11-22T16:2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61"/>
    <d v="2023-11-22T16:22:5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62"/>
    <d v="2023-11-22T16:2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63"/>
    <d v="2023-11-22T16:2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64"/>
    <d v="2023-11-22T16:2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42"/>
    <d v="2023-11-22T16:2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36"/>
    <d v="2023-11-22T16:2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02"/>
    <d v="2023-11-22T16:2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37"/>
    <d v="2023-11-22T16:2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71"/>
    <d v="2023-11-22T16:2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38"/>
    <d v="2023-11-22T16:2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72"/>
    <d v="2023-11-22T16:2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40"/>
    <d v="2023-11-22T16:22:5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41"/>
    <d v="2023-11-22T16:22:51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42"/>
    <d v="2023-11-22T16:22:5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10"/>
    <d v="2023-11-22T16:22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3"/>
    <d v="2023-11-22T16:22:5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78"/>
    <d v="2023-11-22T16:22:51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79"/>
    <d v="2023-11-22T16:22:5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4"/>
    <d v="2023-11-22T16:22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5"/>
    <d v="2023-11-22T16:2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6"/>
    <d v="2023-11-22T16:22:51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9"/>
    <d v="2023-11-22T16:22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20"/>
    <d v="2023-11-22T16:22:51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21"/>
    <d v="2023-11-22T16:2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23"/>
    <d v="2023-11-22T16:22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43"/>
    <d v="2023-11-22T16:22:5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44"/>
    <d v="2023-11-22T16:22:51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0"/>
    <d v="2023-11-22T16:22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3"/>
    <d v="2023-11-22T16:22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16"/>
    <d v="2023-11-22T16:22:5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17"/>
    <d v="2023-11-22T16:22:5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44"/>
    <d v="2023-11-22T16:22:5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5"/>
    <d v="2023-11-22T16:22:5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24"/>
    <d v="2023-11-22T16:22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6"/>
    <d v="2023-11-22T16:22:51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25"/>
    <d v="2023-11-22T16:22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7"/>
    <d v="2023-11-22T16:2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8"/>
    <d v="2023-11-22T16:22:51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9"/>
    <d v="2023-11-22T16:22:51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0"/>
    <d v="2023-11-22T16:22:5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"/>
    <x v="7"/>
    <x v="13"/>
    <x v="145"/>
    <d v="2023-11-22T16:2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9"/>
    <d v="2023-11-22T16:2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30"/>
    <d v="2023-11-22T16:2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30"/>
    <d v="2023-11-22T16:2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31"/>
    <d v="2023-11-22T16:22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4"/>
    <d v="2023-11-22T16:22:5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32"/>
    <d v="2023-11-22T16:2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6"/>
    <d v="2023-11-22T16:22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35"/>
    <d v="2023-11-22T16:22:5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90"/>
    <d v="2023-11-22T16:22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37"/>
    <d v="2023-11-22T16:22:5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38"/>
    <d v="2023-11-22T16:22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52"/>
    <d v="2023-11-22T16:22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54"/>
    <d v="2023-11-22T16:22:54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31"/>
    <d v="2023-11-22T16:22:5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92"/>
    <d v="2023-11-22T16:22:5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55"/>
    <d v="2023-11-22T16:22:5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94"/>
    <d v="2023-11-22T16:22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58"/>
    <d v="2023-11-22T16:22:5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59"/>
    <d v="2023-11-22T16:22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95"/>
    <d v="2023-11-22T16:22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7"/>
    <d v="2023-11-22T16:22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8"/>
    <d v="2023-11-22T16:2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97"/>
    <d v="2023-11-22T16:22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98"/>
    <d v="2023-11-22T16:22:5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61"/>
    <d v="2023-11-22T16:22:5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62"/>
    <d v="2023-11-22T16:22:5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02"/>
    <d v="2023-11-22T16:22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70"/>
    <d v="2023-11-22T16:22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03"/>
    <d v="2023-11-22T16:2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04"/>
    <d v="2023-11-22T16:2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72"/>
    <d v="2023-11-22T16:22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19"/>
    <d v="2023-11-22T16:2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3"/>
    <d v="2023-11-22T16:22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78"/>
    <d v="2023-11-22T16:22:5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5"/>
    <d v="2023-11-22T16:22:5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6"/>
    <d v="2023-11-22T16:22:54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8"/>
    <d v="2023-11-22T16:22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9"/>
    <d v="2023-11-22T16:22:5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0"/>
    <d v="2023-11-22T16:22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1"/>
    <d v="2023-11-22T16:22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23"/>
    <d v="2023-11-22T16:2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44"/>
    <d v="2023-11-22T16:22:54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0"/>
    <d v="2023-11-22T16:22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"/>
    <d v="2023-11-22T16:22:54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3"/>
    <d v="2023-11-22T16:22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6"/>
    <d v="2023-11-22T16:22:5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7"/>
    <d v="2023-11-22T16:22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9"/>
    <d v="2023-11-22T16:22:5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47"/>
    <d v="2023-11-22T16:22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0"/>
    <d v="2023-11-22T16:22:5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2"/>
    <x v="4"/>
    <x v="82"/>
    <x v="12"/>
    <d v="2023-11-22T16:22:5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30"/>
    <d v="2023-11-22T16:22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30"/>
    <d v="2023-11-22T16:22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31"/>
    <d v="2023-11-22T16:22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24"/>
    <d v="2023-11-22T16:22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26"/>
    <d v="2023-11-22T16:22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34"/>
    <d v="2023-11-22T16:22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35"/>
    <d v="2023-11-22T16:22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90"/>
    <d v="2023-11-22T16:22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37"/>
    <d v="2023-11-22T16:22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38"/>
    <d v="2023-11-22T16:22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52"/>
    <d v="2023-11-22T16:22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54"/>
    <d v="2023-11-22T16:22:5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31"/>
    <d v="2023-11-22T16:22:5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92"/>
    <d v="2023-11-22T16:22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55"/>
    <d v="2023-11-22T16:22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94"/>
    <d v="2023-11-22T16:22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58"/>
    <d v="2023-11-22T16:22:5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59"/>
    <d v="2023-11-22T16:22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95"/>
    <d v="2023-11-22T16:22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97"/>
    <d v="2023-11-22T16:22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98"/>
    <d v="2023-11-22T16:22:5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61"/>
    <d v="2023-11-22T16:22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62"/>
    <d v="2023-11-22T16:22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02"/>
    <d v="2023-11-22T16:22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70"/>
    <d v="2023-11-22T16:22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3"/>
    <d v="2023-11-22T16:22:5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5"/>
    <d v="2023-11-22T16:22:5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6"/>
    <d v="2023-11-22T16:22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8"/>
    <d v="2023-11-22T16:22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9"/>
    <d v="2023-11-22T16:22:5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20"/>
    <d v="2023-11-22T16:22:5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23"/>
    <d v="2023-11-22T16:22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44"/>
    <d v="2023-11-22T16:22:5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0"/>
    <d v="2023-11-22T16:22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"/>
    <d v="2023-11-22T16:22:5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6"/>
    <d v="2023-11-22T16:22:5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7"/>
    <d v="2023-11-22T16:22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9"/>
    <d v="2023-11-22T16:22:5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47"/>
    <d v="2023-11-22T16:22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3"/>
    <x v="4"/>
    <x v="83"/>
    <x v="10"/>
    <d v="2023-11-22T16:22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29"/>
    <d v="2023-11-22T16:2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30"/>
    <d v="2023-11-22T16:2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30"/>
    <d v="2023-11-22T16:2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31"/>
    <d v="2023-11-22T16:23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24"/>
    <d v="2023-11-22T16:23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26"/>
    <d v="2023-11-22T16:23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34"/>
    <d v="2023-11-22T16:2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88"/>
    <d v="2023-11-22T16:23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35"/>
    <d v="2023-11-22T16:23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90"/>
    <d v="2023-11-22T16:23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37"/>
    <d v="2023-11-22T16:2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38"/>
    <d v="2023-11-22T16:2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52"/>
    <d v="2023-11-22T16:2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54"/>
    <d v="2023-11-22T16:23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31"/>
    <d v="2023-11-22T16:23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92"/>
    <d v="2023-11-22T16:23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55"/>
    <d v="2023-11-22T16:23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94"/>
    <d v="2023-11-22T16:23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58"/>
    <d v="2023-11-22T16:23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59"/>
    <d v="2023-11-22T16:2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97"/>
    <d v="2023-11-22T16:23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98"/>
    <d v="2023-11-22T16:23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61"/>
    <d v="2023-11-22T16:23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62"/>
    <d v="2023-11-22T16:23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02"/>
    <d v="2023-11-22T16:2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72"/>
    <d v="2023-11-22T16:2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3"/>
    <d v="2023-11-22T16:23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78"/>
    <d v="2023-11-22T16:23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6"/>
    <d v="2023-11-22T16:23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8"/>
    <d v="2023-11-22T16:23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9"/>
    <d v="2023-11-22T16:23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51"/>
    <d v="2023-11-22T16:23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20"/>
    <d v="2023-11-22T16:23:4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23"/>
    <d v="2023-11-22T16:23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44"/>
    <d v="2023-11-22T16:23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0"/>
    <d v="2023-11-22T16:23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46"/>
    <d v="2023-11-22T16:23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6"/>
    <d v="2023-11-22T16:23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9"/>
    <d v="2023-11-22T16:23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47"/>
    <d v="2023-11-22T16:23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0"/>
    <d v="2023-11-22T16:23:4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"/>
    <x v="4"/>
    <x v="7"/>
    <x v="12"/>
    <d v="2023-11-22T16:23:4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30"/>
    <d v="2023-11-22T16:23:4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0"/>
    <d v="2023-11-22T16:23:48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1"/>
    <d v="2023-11-22T16:23:4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24"/>
    <d v="2023-11-22T16:23:4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2"/>
    <d v="2023-11-22T16:23:4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4"/>
    <d v="2023-11-22T16:23:4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5"/>
    <d v="2023-11-22T16:23:4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6"/>
    <d v="2023-11-22T16:2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91"/>
    <d v="2023-11-22T16:23:4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8"/>
    <d v="2023-11-22T16:23:48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52"/>
    <d v="2023-11-22T16:23:4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54"/>
    <d v="2023-11-22T16:23:48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31"/>
    <d v="2023-11-22T16:23:48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92"/>
    <d v="2023-11-22T16:23:4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55"/>
    <d v="2023-11-22T16:23:4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56"/>
    <d v="2023-11-22T16:23:4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94"/>
    <d v="2023-11-22T16:23:4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35"/>
    <d v="2023-11-22T16:23:4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58"/>
    <d v="2023-11-22T16:23:4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59"/>
    <d v="2023-11-22T16:23:4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95"/>
    <d v="2023-11-22T16:23:48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28"/>
    <d v="2023-11-22T16:23:4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60"/>
    <d v="2023-11-22T16:23:4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97"/>
    <d v="2023-11-22T16:23:48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98"/>
    <d v="2023-11-22T16:23:48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61"/>
    <d v="2023-11-22T16:23:48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62"/>
    <d v="2023-11-22T16:23:4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63"/>
    <d v="2023-11-22T16:23:4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64"/>
    <d v="2023-11-22T16:23:4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02"/>
    <d v="2023-11-22T16:23:4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71"/>
    <d v="2023-11-22T16:23:4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38"/>
    <d v="2023-11-22T16:2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239"/>
    <d v="2023-11-22T16:2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06"/>
    <d v="2023-11-22T16:2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3"/>
    <d v="2023-11-22T16:23:48"/>
    <n v="11"/>
    <m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6"/>
    <d v="2023-11-22T16:23:48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47"/>
    <d v="2023-11-22T16:23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82"/>
    <d v="2023-11-22T16:23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20"/>
    <d v="2023-11-22T16:23:48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21"/>
    <d v="2023-11-22T16:23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44"/>
    <d v="2023-11-22T16:23:48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0"/>
    <d v="2023-11-22T16:23:4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3"/>
    <d v="2023-11-22T16:23:48"/>
    <n v="52"/>
    <m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45"/>
    <d v="2023-11-22T16:23:48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12"/>
    <d v="2023-11-22T16:23:48"/>
    <n v="348"/>
    <n v="0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13"/>
    <d v="2023-11-22T16:23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14"/>
    <d v="2023-11-22T16:23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15"/>
    <d v="2023-11-22T16:23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4"/>
    <d v="2023-11-22T16:23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46"/>
    <d v="2023-11-22T16:23:4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6"/>
    <d v="2023-11-22T16:23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9"/>
    <d v="2023-11-22T16:23:4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8"/>
    <x v="2"/>
    <x v="148"/>
    <x v="148"/>
    <d v="2023-11-22T16:23:4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13"/>
    <d v="2023-11-22T16:23:51"/>
    <n v="5"/>
    <m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126"/>
    <d v="2023-11-22T16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16"/>
    <d v="2023-11-22T16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20"/>
    <d v="2023-11-22T16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43"/>
    <d v="2023-11-22T16:23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44"/>
    <d v="2023-11-22T16:23:5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0"/>
    <d v="2023-11-22T16:2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3"/>
    <d v="2023-11-22T16:23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6"/>
    <d v="2023-11-22T16:23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8"/>
    <d v="2023-11-22T16:23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9"/>
    <d v="2023-11-22T16:23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9"/>
    <x v="2"/>
    <x v="149"/>
    <x v="11"/>
    <d v="2023-11-22T16:23:51"/>
    <n v="10"/>
    <n v="1"/>
    <m/>
    <m/>
    <n v="1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31"/>
    <d v="2023-11-22T16:2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24"/>
    <d v="2023-11-22T16:2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35"/>
    <d v="2023-11-22T16:2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56"/>
    <d v="2023-11-22T16:2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58"/>
    <d v="2023-11-22T16:2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61"/>
    <d v="2023-11-22T16:2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13"/>
    <d v="2023-11-22T16:24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126"/>
    <d v="2023-11-22T16:2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16"/>
    <d v="2023-11-22T16:24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82"/>
    <d v="2023-11-22T16:24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20"/>
    <d v="2023-11-22T16:24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21"/>
    <d v="2023-11-22T16:24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83"/>
    <d v="2023-11-22T16:24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44"/>
    <d v="2023-11-22T16:24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3"/>
    <d v="2023-11-22T16:24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6"/>
    <d v="2023-11-22T16:24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9"/>
    <d v="2023-11-22T16:24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5"/>
    <x v="13"/>
    <x v="95"/>
    <x v="129"/>
    <d v="2023-11-22T16:24:5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31"/>
    <d v="2023-11-22T16:24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24"/>
    <d v="2023-11-22T16:24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34"/>
    <d v="2023-11-22T16:2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35"/>
    <d v="2023-11-22T16:24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91"/>
    <d v="2023-11-22T16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38"/>
    <d v="2023-11-22T16:24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54"/>
    <d v="2023-11-22T16:2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92"/>
    <d v="2023-11-22T16:24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55"/>
    <d v="2023-11-22T16:24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56"/>
    <d v="2023-11-22T16:24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58"/>
    <d v="2023-11-22T16:24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95"/>
    <d v="2023-11-22T16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60"/>
    <d v="2023-11-22T16:24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61"/>
    <d v="2023-11-22T16:2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62"/>
    <d v="2023-11-22T16:2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100"/>
    <d v="2023-11-22T16:2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102"/>
    <d v="2023-11-22T16:2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13"/>
    <d v="2023-11-22T16:24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78"/>
    <d v="2023-11-22T16:2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79"/>
    <d v="2023-11-22T16:2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80"/>
    <d v="2023-11-22T16:2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16"/>
    <d v="2023-11-22T16:24:5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147"/>
    <d v="2023-11-22T16:24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20"/>
    <d v="2023-11-22T16:24:5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21"/>
    <d v="2023-11-22T16:24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83"/>
    <d v="2023-11-22T16:2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44"/>
    <d v="2023-11-22T16:24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3"/>
    <d v="2023-11-22T16:24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5"/>
    <d v="2023-11-22T16:24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6"/>
    <d v="2023-11-22T16:24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84"/>
    <d v="2023-11-22T16:2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85"/>
    <d v="2023-11-22T16:2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9"/>
    <d v="2023-11-22T16:24:5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6"/>
    <x v="13"/>
    <x v="96"/>
    <x v="148"/>
    <d v="2023-11-22T16:24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31"/>
    <d v="2023-11-22T16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24"/>
    <d v="2023-11-22T16:2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34"/>
    <d v="2023-11-22T16:24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35"/>
    <d v="2023-11-22T16:24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36"/>
    <d v="2023-11-22T16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38"/>
    <d v="2023-11-22T16:24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92"/>
    <d v="2023-11-22T16:24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55"/>
    <d v="2023-11-22T16:24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56"/>
    <d v="2023-11-22T16:24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58"/>
    <d v="2023-11-22T16:24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95"/>
    <d v="2023-11-22T16:2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60"/>
    <d v="2023-11-22T16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61"/>
    <d v="2023-11-22T16:24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71"/>
    <d v="2023-11-22T16:2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72"/>
    <d v="2023-11-22T16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13"/>
    <d v="2023-11-22T16:2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16"/>
    <d v="2023-11-22T16:24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19"/>
    <d v="2023-11-22T16:2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82"/>
    <d v="2023-11-22T16:2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20"/>
    <d v="2023-11-22T16:24:5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21"/>
    <d v="2023-11-22T16:24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44"/>
    <d v="2023-11-22T16:24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3"/>
    <d v="2023-11-22T16:2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6"/>
    <d v="2023-11-22T16:24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9"/>
    <d v="2023-11-22T16:24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7"/>
    <x v="13"/>
    <x v="97"/>
    <x v="10"/>
    <d v="2023-11-22T16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197"/>
    <d v="2023-11-22T16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13"/>
    <d v="2023-11-22T16:25:55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78"/>
    <d v="2023-11-22T16:25:55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16"/>
    <d v="2023-11-22T16:25:55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82"/>
    <d v="2023-11-22T16:25:55"/>
    <n v="4"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20"/>
    <d v="2023-11-22T16:25:55"/>
    <n v="53"/>
    <m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21"/>
    <d v="2023-11-22T16:25:55"/>
    <n v="6"/>
    <m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83"/>
    <d v="2023-11-22T16:25:55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44"/>
    <d v="2023-11-22T16:25:5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0"/>
    <d v="2023-11-22T16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3"/>
    <d v="2023-11-22T16:25:55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6"/>
    <d v="2023-11-22T16:25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9"/>
    <d v="2023-11-22T16:25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8"/>
    <x v="13"/>
    <x v="98"/>
    <x v="129"/>
    <d v="2023-11-22T16:25:55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31"/>
    <d v="2023-11-22T16:25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24"/>
    <d v="2023-11-22T16:25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197"/>
    <d v="2023-11-22T16:25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92"/>
    <d v="2023-11-22T16:25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55"/>
    <d v="2023-11-22T16:25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56"/>
    <d v="2023-11-22T16:25:5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58"/>
    <d v="2023-11-22T16:25:5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95"/>
    <d v="2023-11-22T16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60"/>
    <d v="2023-11-22T16:2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61"/>
    <d v="2023-11-22T16:2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62"/>
    <d v="2023-11-22T16:25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102"/>
    <d v="2023-11-22T16:25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71"/>
    <d v="2023-11-22T16:25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73"/>
    <d v="2023-11-22T16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13"/>
    <d v="2023-11-22T16:25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126"/>
    <d v="2023-11-22T16:25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16"/>
    <d v="2023-11-22T16:25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154"/>
    <d v="2023-11-22T16:2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82"/>
    <d v="2023-11-22T16:25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20"/>
    <d v="2023-11-22T16:25:5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21"/>
    <d v="2023-11-22T16:25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83"/>
    <d v="2023-11-22T16:25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6"/>
    <d v="2023-11-22T16:25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9"/>
    <d v="2023-11-22T16:25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9"/>
    <x v="13"/>
    <x v="159"/>
    <x v="129"/>
    <d v="2023-11-22T16:25:5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13"/>
    <d v="2023-11-22T16:26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126"/>
    <d v="2023-11-22T16:26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16"/>
    <d v="2023-11-22T16:26:0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18"/>
    <d v="2023-11-22T16:2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154"/>
    <d v="2023-11-22T16:2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82"/>
    <d v="2023-11-22T16:2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20"/>
    <d v="2023-11-22T16:26:0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21"/>
    <d v="2023-11-22T16:2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3"/>
    <d v="2023-11-22T16:26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6"/>
    <d v="2023-11-22T16:26:0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9"/>
    <d v="2023-11-22T16:26:0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5"/>
    <x v="0"/>
    <x v="55"/>
    <x v="47"/>
    <d v="2023-11-22T16:2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16"/>
    <d v="2023-11-22T16:26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18"/>
    <d v="2023-11-22T16:26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19"/>
    <d v="2023-11-22T16:26:51"/>
    <n v="60"/>
    <m/>
    <n v="60"/>
    <n v="3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154"/>
    <d v="2023-11-22T16:26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82"/>
    <d v="2023-11-22T16:26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20"/>
    <d v="2023-11-22T16:26:51"/>
    <n v="33"/>
    <m/>
    <n v="33"/>
    <n v="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21"/>
    <d v="2023-11-22T16:26:51"/>
    <n v="9"/>
    <m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23"/>
    <d v="2023-11-22T16:26:51"/>
    <n v="7"/>
    <m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146"/>
    <d v="2023-11-22T16:26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3"/>
    <d v="2023-11-22T16:26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9"/>
    <d v="2023-11-22T16:26:5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47"/>
    <d v="2023-11-22T16:26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6"/>
    <x v="0"/>
    <x v="56"/>
    <x v="10"/>
    <d v="2023-11-22T16:26:5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7"/>
    <x v="0"/>
    <x v="57"/>
    <x v="16"/>
    <d v="2023-11-22T16:26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7"/>
    <x v="0"/>
    <x v="57"/>
    <x v="20"/>
    <d v="2023-11-22T16:26:5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7"/>
    <x v="0"/>
    <x v="57"/>
    <x v="9"/>
    <d v="2023-11-22T16:26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126"/>
    <d v="2023-11-22T16:26:5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16"/>
    <d v="2023-11-22T16:2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151"/>
    <d v="2023-11-22T16:2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20"/>
    <d v="2023-11-22T16:26:5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21"/>
    <d v="2023-11-22T16:2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44"/>
    <d v="2023-11-22T16:26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146"/>
    <d v="2023-11-22T16:26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3"/>
    <d v="2023-11-22T16:26:5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6"/>
    <d v="2023-11-22T16:26:5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8"/>
    <x v="0"/>
    <x v="58"/>
    <x v="9"/>
    <d v="2023-11-22T16:26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9"/>
    <x v="0"/>
    <x v="59"/>
    <x v="189"/>
    <d v="2023-11-22T16:27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9"/>
    <x v="0"/>
    <x v="59"/>
    <x v="16"/>
    <d v="2023-11-22T16:27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9"/>
    <x v="0"/>
    <x v="59"/>
    <x v="20"/>
    <d v="2023-11-22T16:27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9"/>
    <x v="0"/>
    <x v="59"/>
    <x v="43"/>
    <d v="2023-11-22T16:27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9"/>
    <x v="0"/>
    <x v="59"/>
    <x v="4"/>
    <d v="2023-11-22T16:27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9"/>
    <x v="0"/>
    <x v="59"/>
    <x v="8"/>
    <d v="2023-11-22T16:27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9"/>
    <x v="0"/>
    <x v="59"/>
    <x v="9"/>
    <d v="2023-11-22T16:27:5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78"/>
    <d v="2023-11-22T16:27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16"/>
    <d v="2023-11-22T16:27:5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19"/>
    <d v="2023-11-22T16:27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82"/>
    <d v="2023-11-22T16:2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20"/>
    <d v="2023-11-22T16:27:5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21"/>
    <d v="2023-11-22T16:27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44"/>
    <d v="2023-11-22T16:27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3"/>
    <d v="2023-11-22T16:27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6"/>
    <d v="2023-11-22T16:27:5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9"/>
    <d v="2023-11-22T16:27:5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5"/>
    <x v="5"/>
    <x v="145"/>
    <x v="10"/>
    <d v="2023-11-22T16:27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110"/>
    <d v="2023-11-22T16:28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78"/>
    <d v="2023-11-22T16:28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16"/>
    <d v="2023-11-22T16:28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20"/>
    <d v="2023-11-22T16:28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44"/>
    <d v="2023-11-22T16:28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1"/>
    <d v="2023-11-22T16:28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3"/>
    <d v="2023-11-22T16:28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124"/>
    <d v="2023-11-22T16:28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6"/>
    <d v="2023-11-22T16:28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"/>
    <x v="5"/>
    <x v="14"/>
    <x v="9"/>
    <d v="2023-11-22T16:28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78"/>
    <d v="2023-11-22T16:29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16"/>
    <d v="2023-11-22T16:29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82"/>
    <d v="2023-11-22T16:29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20"/>
    <d v="2023-11-22T16:29:0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21"/>
    <d v="2023-11-22T16:29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44"/>
    <d v="2023-11-22T16:29:07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3"/>
    <d v="2023-11-22T16:29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6"/>
    <d v="2023-11-22T16:29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"/>
    <x v="5"/>
    <x v="15"/>
    <x v="9"/>
    <d v="2023-11-22T16:29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110"/>
    <d v="2023-11-22T16:2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78"/>
    <d v="2023-11-22T16:29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15"/>
    <d v="2023-11-22T16:2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16"/>
    <d v="2023-11-22T16:29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20"/>
    <d v="2023-11-22T16:29:1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21"/>
    <d v="2023-11-22T16:2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44"/>
    <d v="2023-11-22T16:29:1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2"/>
    <d v="2023-11-22T16:2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3"/>
    <d v="2023-11-22T16:29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124"/>
    <d v="2023-11-22T16:2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6"/>
    <d v="2023-11-22T16:29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7"/>
    <d v="2023-11-22T16:2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"/>
    <x v="5"/>
    <x v="16"/>
    <x v="9"/>
    <d v="2023-11-22T16:29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126"/>
    <d v="2023-11-22T16:29:13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16"/>
    <d v="2023-11-22T16:29:1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20"/>
    <d v="2023-11-22T16:29:1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21"/>
    <d v="2023-11-22T16:2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83"/>
    <d v="2023-11-22T16:2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44"/>
    <d v="2023-11-22T16:29:1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0"/>
    <d v="2023-11-22T16:29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3"/>
    <d v="2023-11-22T16:29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6"/>
    <d v="2023-11-22T16:29:1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7"/>
    <x v="5"/>
    <x v="17"/>
    <x v="9"/>
    <d v="2023-11-22T16:29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10"/>
    <d v="2023-11-22T16:3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3"/>
    <d v="2023-11-22T16:30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78"/>
    <d v="2023-11-22T16:30:0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80"/>
    <d v="2023-11-22T16:30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6"/>
    <d v="2023-11-22T16:30:0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9"/>
    <d v="2023-11-22T16:30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54"/>
    <d v="2023-11-22T16:3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82"/>
    <d v="2023-11-22T16:3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20"/>
    <d v="2023-11-22T16:30:09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21"/>
    <d v="2023-11-22T16:30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44"/>
    <d v="2023-11-22T16:30:0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46"/>
    <d v="2023-11-22T16:30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"/>
    <d v="2023-11-22T16:30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2"/>
    <d v="2023-11-22T16:30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3"/>
    <d v="2023-11-22T16:30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24"/>
    <d v="2023-11-22T16:30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6"/>
    <d v="2023-11-22T16:30:0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84"/>
    <d v="2023-11-22T16:30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85"/>
    <d v="2023-11-22T16:3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9"/>
    <d v="2023-11-22T16:30:0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8"/>
    <x v="5"/>
    <x v="18"/>
    <x v="10"/>
    <d v="2023-11-22T16:30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9"/>
    <x v="8"/>
    <x v="19"/>
    <x v="20"/>
    <d v="2023-11-22T16:30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9"/>
    <x v="8"/>
    <x v="19"/>
    <x v="21"/>
    <d v="2023-11-22T16:3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9"/>
    <x v="8"/>
    <x v="19"/>
    <x v="83"/>
    <d v="2023-11-22T16:3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9"/>
    <x v="8"/>
    <x v="19"/>
    <x v="3"/>
    <d v="2023-11-22T16:3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31"/>
    <d v="2023-11-22T16:30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177"/>
    <d v="2023-11-22T16:3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13"/>
    <d v="2023-11-22T16:30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16"/>
    <d v="2023-11-22T16:30:1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20"/>
    <d v="2023-11-22T16:30:1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43"/>
    <d v="2023-11-22T16:30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44"/>
    <d v="2023-11-22T16:30:1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184"/>
    <d v="2023-11-22T16:3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6"/>
    <d v="2023-11-22T16:30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8"/>
    <d v="2023-11-22T16:30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9"/>
    <d v="2023-11-22T16:30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5"/>
    <x v="8"/>
    <x v="135"/>
    <x v="12"/>
    <d v="2023-11-22T16:30:1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10"/>
    <d v="2023-11-22T16:3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3"/>
    <d v="2023-11-22T16:31:1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26"/>
    <d v="2023-11-22T16:31:1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27"/>
    <d v="2023-11-22T16:31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6"/>
    <d v="2023-11-22T16:31:18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54"/>
    <d v="2023-11-22T16:31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51"/>
    <d v="2023-11-22T16:31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82"/>
    <d v="2023-11-22T16:31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20"/>
    <d v="2023-11-22T16:31:18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21"/>
    <d v="2023-11-22T16:31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83"/>
    <d v="2023-11-22T16:31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44"/>
    <d v="2023-11-22T16:31:18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0"/>
    <d v="2023-11-22T16:31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"/>
    <d v="2023-11-22T16:3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3"/>
    <d v="2023-11-22T16:31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24"/>
    <d v="2023-11-22T16:31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6"/>
    <d v="2023-11-22T16:31:18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84"/>
    <d v="2023-11-22T16:31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85"/>
    <d v="2023-11-22T16:31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9"/>
    <d v="2023-11-22T16:31:18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0"/>
    <x v="5"/>
    <x v="20"/>
    <x v="12"/>
    <d v="2023-11-22T16:31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78"/>
    <d v="2023-11-22T16:31:2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16"/>
    <d v="2023-11-22T16:31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20"/>
    <d v="2023-11-22T16:31:2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44"/>
    <d v="2023-11-22T16:31:2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3"/>
    <d v="2023-11-22T16:31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6"/>
    <d v="2023-11-22T16:31:2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9"/>
    <d v="2023-11-22T16:31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1"/>
    <x v="5"/>
    <x v="21"/>
    <x v="12"/>
    <d v="2023-11-22T16:31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16"/>
    <d v="2023-11-22T16:31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19"/>
    <d v="2023-11-22T16:31:25"/>
    <n v="12"/>
    <m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20"/>
    <d v="2023-11-22T16:31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23"/>
    <d v="2023-11-22T16:31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146"/>
    <d v="2023-11-22T16:31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3"/>
    <d v="2023-11-22T16:31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9"/>
    <d v="2023-11-22T16:31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0"/>
    <x v="0"/>
    <x v="60"/>
    <x v="10"/>
    <d v="2023-11-22T16:31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1"/>
    <x v="0"/>
    <x v="61"/>
    <x v="16"/>
    <d v="2023-11-22T16:32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1"/>
    <x v="0"/>
    <x v="61"/>
    <x v="20"/>
    <d v="2023-11-22T16:32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1"/>
    <x v="0"/>
    <x v="61"/>
    <x v="9"/>
    <d v="2023-11-22T16:32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13"/>
    <d v="2023-11-22T16:32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16"/>
    <d v="2023-11-22T16:32:3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19"/>
    <d v="2023-11-22T16:32:3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82"/>
    <d v="2023-11-22T16:32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20"/>
    <d v="2023-11-22T16:32:3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43"/>
    <d v="2023-11-22T16:32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6"/>
    <d v="2023-11-22T16:32:3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8"/>
    <d v="2023-11-22T16:32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9"/>
    <d v="2023-11-22T16:32:3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10"/>
    <d v="2023-11-22T16:32:3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2"/>
    <x v="8"/>
    <x v="22"/>
    <x v="12"/>
    <d v="2023-11-22T16:32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16"/>
    <d v="2023-11-22T16:3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19"/>
    <d v="2023-11-22T16:33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20"/>
    <d v="2023-11-22T16:33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21"/>
    <d v="2023-11-22T16:3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83"/>
    <d v="2023-11-22T16:3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3"/>
    <d v="2023-11-22T16:33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9"/>
    <d v="2023-11-22T16:3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5"/>
    <x v="12"/>
    <x v="115"/>
    <x v="10"/>
    <d v="2023-11-22T16:33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30"/>
    <d v="2023-11-22T16:33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24"/>
    <d v="2023-11-22T16:33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26"/>
    <d v="2023-11-22T16:33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97"/>
    <d v="2023-11-22T16:33:3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38"/>
    <d v="2023-11-22T16:33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92"/>
    <d v="2023-11-22T16:33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55"/>
    <d v="2023-11-22T16:33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56"/>
    <d v="2023-11-22T16:33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58"/>
    <d v="2023-11-22T16:33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95"/>
    <d v="2023-11-22T16:33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60"/>
    <d v="2023-11-22T16:33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61"/>
    <d v="2023-11-22T16:33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63"/>
    <d v="2023-11-22T16:3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02"/>
    <d v="2023-11-22T16:33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71"/>
    <d v="2023-11-22T16:3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72"/>
    <d v="2023-11-22T16:3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41"/>
    <d v="2023-11-22T16:3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233"/>
    <d v="2023-11-22T16:3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3"/>
    <d v="2023-11-22T16:33:3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6"/>
    <d v="2023-11-22T16:33:3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9"/>
    <d v="2023-11-22T16:3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51"/>
    <d v="2023-11-22T16:3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82"/>
    <d v="2023-11-22T16:3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20"/>
    <d v="2023-11-22T16:33:3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43"/>
    <d v="2023-11-22T16:33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44"/>
    <d v="2023-11-22T16:33:32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"/>
    <d v="2023-11-22T16:33:32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2"/>
    <d v="2023-11-22T16:33:32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6"/>
    <d v="2023-11-22T16:33:3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8"/>
    <d v="2023-11-22T16:33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9"/>
    <d v="2023-11-22T16:33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8"/>
    <x v="7"/>
    <x v="108"/>
    <x v="10"/>
    <d v="2023-11-22T16:33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31"/>
    <d v="2023-11-22T16:3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24"/>
    <d v="2023-11-22T16:3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26"/>
    <d v="2023-11-22T16:3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197"/>
    <d v="2023-11-22T16:3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38"/>
    <d v="2023-11-22T16:3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92"/>
    <d v="2023-11-22T16:3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55"/>
    <d v="2023-11-22T16:3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56"/>
    <d v="2023-11-22T16:33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58"/>
    <d v="2023-11-22T16:33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95"/>
    <d v="2023-11-22T16:3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60"/>
    <d v="2023-11-22T16:3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61"/>
    <d v="2023-11-22T16:33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63"/>
    <d v="2023-11-22T16:3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64"/>
    <d v="2023-11-22T16:3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102"/>
    <d v="2023-11-22T16:3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141"/>
    <d v="2023-11-22T16:3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233"/>
    <d v="2023-11-22T16:3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13"/>
    <d v="2023-11-22T16:33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126"/>
    <d v="2023-11-22T16:33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78"/>
    <d v="2023-11-22T16:33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16"/>
    <d v="2023-11-22T16:33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20"/>
    <d v="2023-11-22T16:33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43"/>
    <d v="2023-11-22T16:33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44"/>
    <d v="2023-11-22T16:33:3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6"/>
    <d v="2023-11-22T16:33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8"/>
    <d v="2023-11-22T16:33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9"/>
    <x v="7"/>
    <x v="109"/>
    <x v="9"/>
    <d v="2023-11-22T16:33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30"/>
    <d v="2023-11-22T16:34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31"/>
    <d v="2023-11-22T16:34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24"/>
    <d v="2023-11-22T16:34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26"/>
    <d v="2023-11-22T16:34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97"/>
    <d v="2023-11-22T16:34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38"/>
    <d v="2023-11-22T16:34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92"/>
    <d v="2023-11-22T16:34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55"/>
    <d v="2023-11-22T16:34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56"/>
    <d v="2023-11-22T16:34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58"/>
    <d v="2023-11-22T16:34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95"/>
    <d v="2023-11-22T16:34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61"/>
    <d v="2023-11-22T16:34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63"/>
    <d v="2023-11-22T16:34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71"/>
    <d v="2023-11-22T16:34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72"/>
    <d v="2023-11-22T16:3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41"/>
    <d v="2023-11-22T16:3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233"/>
    <d v="2023-11-22T16:3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3"/>
    <d v="2023-11-22T16:34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6"/>
    <d v="2023-11-22T16:34:2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7"/>
    <d v="2023-11-22T16:34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50"/>
    <d v="2023-11-22T16:34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20"/>
    <d v="2023-11-22T16:34:25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21"/>
    <d v="2023-11-22T16:34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83"/>
    <d v="2023-11-22T16:34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43"/>
    <d v="2023-11-22T16:34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44"/>
    <d v="2023-11-22T16:34:2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0"/>
    <d v="2023-11-22T16:34:2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3"/>
    <d v="2023-11-22T16:34:2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6"/>
    <d v="2023-11-22T16:34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8"/>
    <d v="2023-11-22T16:34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9"/>
    <d v="2023-11-22T16:34:2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0"/>
    <x v="7"/>
    <x v="110"/>
    <x v="160"/>
    <d v="2023-11-22T16:34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31"/>
    <d v="2023-11-22T16:34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24"/>
    <d v="2023-11-22T16:34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26"/>
    <d v="2023-11-22T16:34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197"/>
    <d v="2023-11-22T16:3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38"/>
    <d v="2023-11-22T16:3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92"/>
    <d v="2023-11-22T16:3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55"/>
    <d v="2023-11-22T16:3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56"/>
    <d v="2023-11-22T16:3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58"/>
    <d v="2023-11-22T16:34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95"/>
    <d v="2023-11-22T16:3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71"/>
    <d v="2023-11-22T16:34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141"/>
    <d v="2023-11-22T16:34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233"/>
    <d v="2023-11-22T16:34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13"/>
    <d v="2023-11-22T16:34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78"/>
    <d v="2023-11-22T16:34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16"/>
    <d v="2023-11-22T16:34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154"/>
    <d v="2023-11-22T16:34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151"/>
    <d v="2023-11-22T16:34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150"/>
    <d v="2023-11-22T16:34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82"/>
    <d v="2023-11-22T16:34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20"/>
    <d v="2023-11-22T16:34:2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21"/>
    <d v="2023-11-22T16:34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43"/>
    <d v="2023-11-22T16:34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44"/>
    <d v="2023-11-22T16:34:2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3"/>
    <d v="2023-11-22T16:34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6"/>
    <d v="2023-11-22T16:34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8"/>
    <d v="2023-11-22T16:34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1"/>
    <x v="7"/>
    <x v="111"/>
    <x v="9"/>
    <d v="2023-11-22T16:34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31"/>
    <d v="2023-11-22T16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24"/>
    <d v="2023-11-22T16:34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197"/>
    <d v="2023-11-22T16:34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92"/>
    <d v="2023-11-22T16:34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56"/>
    <d v="2023-11-22T16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58"/>
    <d v="2023-11-22T16:34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61"/>
    <d v="2023-11-22T16:34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63"/>
    <d v="2023-11-22T16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102"/>
    <d v="2023-11-22T16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13"/>
    <d v="2023-11-22T16:34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15"/>
    <d v="2023-11-22T16:3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16"/>
    <d v="2023-11-22T16:34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20"/>
    <d v="2023-11-22T16:34:3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43"/>
    <d v="2023-11-22T16:34:3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44"/>
    <d v="2023-11-22T16:34:3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6"/>
    <d v="2023-11-22T16:34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7"/>
    <d v="2023-11-22T16:34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8"/>
    <d v="2023-11-22T16:34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9"/>
    <x v="7"/>
    <x v="99"/>
    <x v="9"/>
    <d v="2023-11-22T16:34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30"/>
    <d v="2023-11-22T16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31"/>
    <d v="2023-11-22T16:35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24"/>
    <d v="2023-11-22T16:3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97"/>
    <d v="2023-11-22T16:35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38"/>
    <d v="2023-11-22T16:3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92"/>
    <d v="2023-11-22T16:3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55"/>
    <d v="2023-11-22T16:35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56"/>
    <d v="2023-11-22T16:3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58"/>
    <d v="2023-11-22T16:3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95"/>
    <d v="2023-11-22T16:3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60"/>
    <d v="2023-11-22T16:3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61"/>
    <d v="2023-11-22T16:3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02"/>
    <d v="2023-11-22T16:3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41"/>
    <d v="2023-11-22T16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233"/>
    <d v="2023-11-22T16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3"/>
    <d v="2023-11-22T16:35:2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26"/>
    <d v="2023-11-22T16:35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78"/>
    <d v="2023-11-22T16:3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6"/>
    <d v="2023-11-22T16:35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50"/>
    <d v="2023-11-22T16:3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20"/>
    <d v="2023-11-22T16:35:2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43"/>
    <d v="2023-11-22T16:35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44"/>
    <d v="2023-11-22T16:35:27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0"/>
    <d v="2023-11-22T16:35:2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1"/>
    <d v="2023-11-22T16:35:27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6"/>
    <d v="2023-11-22T16:35:2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8"/>
    <d v="2023-11-22T16:35:2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0"/>
    <x v="7"/>
    <x v="100"/>
    <x v="9"/>
    <d v="2023-11-22T16:3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31"/>
    <d v="2023-11-22T16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24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197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38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92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56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58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95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141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233"/>
    <d v="2023-11-22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13"/>
    <d v="2023-11-22T16:35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78"/>
    <d v="2023-11-22T16:35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16"/>
    <d v="2023-11-22T16:35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20"/>
    <d v="2023-11-22T16:3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43"/>
    <d v="2023-11-22T16:35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44"/>
    <d v="2023-11-22T16:35:2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6"/>
    <d v="2023-11-22T16:35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8"/>
    <d v="2023-11-22T16:3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1"/>
    <x v="7"/>
    <x v="101"/>
    <x v="9"/>
    <d v="2023-11-22T16:35:2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26"/>
    <d v="2023-11-22T16:35:3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204"/>
    <d v="2023-11-22T16:35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59"/>
    <d v="2023-11-22T16:35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4"/>
    <d v="2023-11-22T16:3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27"/>
    <d v="2023-11-22T16:35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6"/>
    <d v="2023-11-22T16:35:3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7"/>
    <d v="2023-11-22T16:35:3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47"/>
    <d v="2023-11-22T16:3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9"/>
    <d v="2023-11-22T16:35:3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82"/>
    <d v="2023-11-22T16:35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20"/>
    <d v="2023-11-22T16:35:32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21"/>
    <d v="2023-11-22T16:35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83"/>
    <d v="2023-11-22T16:3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23"/>
    <d v="2023-11-22T16:3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43"/>
    <d v="2023-11-22T16:3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3"/>
    <d v="2023-11-22T16:35:3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5"/>
    <d v="2023-11-22T16:35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6"/>
    <d v="2023-11-22T16:35:32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25"/>
    <d v="2023-11-22T16:3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84"/>
    <d v="2023-11-22T16:35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85"/>
    <d v="2023-11-22T16:3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8"/>
    <d v="2023-11-22T16:3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9"/>
    <d v="2023-11-22T16:35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0"/>
    <d v="2023-11-22T16:35:3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60"/>
    <d v="2023-11-22T16:35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6"/>
    <x v="1"/>
    <x v="116"/>
    <x v="148"/>
    <d v="2023-11-22T16:3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7"/>
    <x v="1"/>
    <x v="117"/>
    <x v="78"/>
    <d v="2023-11-22T16:36:2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7"/>
    <x v="1"/>
    <x v="117"/>
    <x v="16"/>
    <d v="2023-11-22T16:36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7"/>
    <x v="1"/>
    <x v="117"/>
    <x v="20"/>
    <d v="2023-11-22T16:36:2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7"/>
    <x v="1"/>
    <x v="117"/>
    <x v="21"/>
    <d v="2023-11-22T16:36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7"/>
    <x v="1"/>
    <x v="117"/>
    <x v="3"/>
    <d v="2023-11-22T16:36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7"/>
    <x v="1"/>
    <x v="117"/>
    <x v="6"/>
    <d v="2023-11-22T16:36:2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7"/>
    <x v="1"/>
    <x v="117"/>
    <x v="9"/>
    <d v="2023-11-22T16:36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13"/>
    <d v="2023-11-22T16:36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127"/>
    <d v="2023-11-22T16:36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16"/>
    <d v="2023-11-22T16:36:2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150"/>
    <d v="2023-11-22T16:36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23"/>
    <d v="2023-11-22T16:36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43"/>
    <d v="2023-11-22T16:36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3"/>
    <d v="2023-11-22T16:36:2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6"/>
    <d v="2023-11-22T16:36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84"/>
    <d v="2023-11-22T16:3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85"/>
    <d v="2023-11-22T16:36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8"/>
    <d v="2023-11-22T16:36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9"/>
    <d v="2023-11-22T16:36:23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8"/>
    <x v="9"/>
    <x v="118"/>
    <x v="152"/>
    <d v="2023-11-22T16:36:23"/>
    <n v="5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13"/>
    <d v="2023-11-22T16:36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207"/>
    <d v="2023-11-22T16:36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16"/>
    <d v="2023-11-22T16:36:2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154"/>
    <d v="2023-11-22T16:36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150"/>
    <d v="2023-11-22T16:36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43"/>
    <d v="2023-11-22T16:36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3"/>
    <d v="2023-11-22T16:36:2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6"/>
    <d v="2023-11-22T16:36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84"/>
    <d v="2023-11-22T16:36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85"/>
    <d v="2023-11-22T16:36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8"/>
    <d v="2023-11-22T16:36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9"/>
    <d v="2023-11-22T16:36:2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152"/>
    <d v="2023-11-22T16:36:25"/>
    <n v="5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9"/>
    <x v="9"/>
    <x v="119"/>
    <x v="12"/>
    <d v="2023-11-22T16:36:2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13"/>
    <d v="2023-11-22T16:3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16"/>
    <d v="2023-11-22T16:37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23"/>
    <d v="2023-11-22T16:3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43"/>
    <d v="2023-11-22T16:3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3"/>
    <d v="2023-11-22T16:37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6"/>
    <d v="2023-11-22T16:37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8"/>
    <d v="2023-11-22T16:37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9"/>
    <d v="2023-11-22T16:37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0"/>
    <x v="9"/>
    <x v="120"/>
    <x v="12"/>
    <d v="2023-11-22T16:3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29"/>
    <d v="2023-11-22T16:37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30"/>
    <d v="2023-11-22T16:37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30"/>
    <d v="2023-11-22T16:37: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31"/>
    <d v="2023-11-22T16:3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24"/>
    <d v="2023-11-22T16:37:3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32"/>
    <d v="2023-11-22T16:37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26"/>
    <d v="2023-11-22T16:3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34"/>
    <d v="2023-11-22T16:3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35"/>
    <d v="2023-11-22T16:37:35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36"/>
    <d v="2023-11-22T16:37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38"/>
    <d v="2023-11-22T16:37:3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54"/>
    <d v="2023-11-22T16:37:3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92"/>
    <d v="2023-11-22T16:37:3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55"/>
    <d v="2023-11-22T16:37:3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56"/>
    <d v="2023-11-22T16:37:35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58"/>
    <d v="2023-11-22T16:37:35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59"/>
    <d v="2023-11-22T16:37:3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95"/>
    <d v="2023-11-22T16:37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27"/>
    <d v="2023-11-22T16:3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28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60"/>
    <d v="2023-11-22T16:37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61"/>
    <d v="2023-11-22T16:37:35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62"/>
    <d v="2023-11-22T16:37:3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63"/>
    <d v="2023-11-22T16:37:3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64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02"/>
    <d v="2023-11-22T16:37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71"/>
    <d v="2023-11-22T16:37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88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39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75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3"/>
    <d v="2023-11-22T16:37:3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78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6"/>
    <d v="2023-11-22T16:37:3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9"/>
    <d v="2023-11-22T16:37:3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50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20"/>
    <d v="2023-11-22T16:37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23"/>
    <d v="2023-11-22T16:3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43"/>
    <d v="2023-11-22T16:37:35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45"/>
    <d v="2023-11-22T16:37:35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12"/>
    <d v="2023-11-22T16:37:35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13"/>
    <d v="2023-11-22T16:37:35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14"/>
    <d v="2023-11-22T16:37:3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15"/>
    <d v="2023-11-22T16:37:35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4"/>
    <d v="2023-11-22T16:3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46"/>
    <d v="2023-11-22T16:37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6"/>
    <d v="2023-11-22T16:37:3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8"/>
    <d v="2023-11-22T16:37:35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9"/>
    <d v="2023-11-22T16:37:3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0"/>
    <d v="2023-11-22T16:37:35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2"/>
    <x v="9"/>
    <x v="52"/>
    <x v="12"/>
    <d v="2023-11-22T16:37:35"/>
    <n v="39"/>
    <n v="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13"/>
    <d v="2023-11-22T16:37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16"/>
    <d v="2023-11-22T16:37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151"/>
    <d v="2023-11-22T16:3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150"/>
    <d v="2023-11-22T16:3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43"/>
    <d v="2023-11-22T16:3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3"/>
    <d v="2023-11-22T16:37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6"/>
    <d v="2023-11-22T16:37:3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8"/>
    <d v="2023-11-22T16:37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9"/>
    <d v="2023-11-22T16:37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152"/>
    <d v="2023-11-22T16:37:37"/>
    <n v="8"/>
    <n v="1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1"/>
    <x v="9"/>
    <x v="121"/>
    <x v="12"/>
    <d v="2023-11-22T16:37:3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13"/>
    <d v="2023-11-22T16:38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127"/>
    <d v="2023-11-22T16:38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16"/>
    <d v="2023-11-22T16:38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151"/>
    <d v="2023-11-22T16:3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150"/>
    <d v="2023-11-22T16:38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21"/>
    <d v="2023-11-22T16:3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43"/>
    <d v="2023-11-22T16:3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3"/>
    <d v="2023-11-22T16:38:3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6"/>
    <d v="2023-11-22T16:38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84"/>
    <d v="2023-11-22T16:38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85"/>
    <d v="2023-11-22T16:38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8"/>
    <d v="2023-11-22T16:38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9"/>
    <d v="2023-11-22T16:38:3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152"/>
    <d v="2023-11-22T16:38:33"/>
    <n v="3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3"/>
    <x v="9"/>
    <x v="23"/>
    <x v="12"/>
    <d v="2023-11-22T16:38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13"/>
    <d v="2023-11-22T16:38:3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16"/>
    <d v="2023-11-22T16:38:36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151"/>
    <d v="2023-11-22T16:38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150"/>
    <d v="2023-11-22T16:38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21"/>
    <d v="2023-11-22T16:3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43"/>
    <d v="2023-11-22T16:38:3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3"/>
    <d v="2023-11-22T16:38:3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6"/>
    <d v="2023-11-22T16:38:3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8"/>
    <d v="2023-11-22T16:38:3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9"/>
    <d v="2023-11-22T16:38:36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152"/>
    <d v="2023-11-22T16:38:36"/>
    <n v="17"/>
    <m/>
    <n v="10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4"/>
    <x v="9"/>
    <x v="24"/>
    <x v="12"/>
    <d v="2023-11-22T16:38:36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13"/>
    <d v="2023-11-22T16:38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16"/>
    <d v="2023-11-22T16:38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18"/>
    <d v="2023-11-22T16:3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19"/>
    <d v="2023-11-22T16:38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151"/>
    <d v="2023-11-22T16:3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82"/>
    <d v="2023-11-22T16:38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20"/>
    <d v="2023-11-22T16:38:3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21"/>
    <d v="2023-11-22T16:3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83"/>
    <d v="2023-11-22T16:38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6"/>
    <d v="2023-11-22T16:38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9"/>
    <d v="2023-11-22T16:38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47"/>
    <d v="2023-11-22T16:38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10"/>
    <d v="2023-11-22T16:38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6"/>
    <x v="8"/>
    <x v="136"/>
    <x v="12"/>
    <d v="2023-11-22T16:38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13"/>
    <d v="2023-11-22T16:39:5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78"/>
    <d v="2023-11-22T16:39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16"/>
    <d v="2023-11-22T16:39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19"/>
    <d v="2023-11-22T16:39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151"/>
    <d v="2023-11-22T16:39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82"/>
    <d v="2023-11-22T16:39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20"/>
    <d v="2023-11-22T16:39:56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21"/>
    <d v="2023-11-22T16:39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83"/>
    <d v="2023-11-22T16:3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43"/>
    <d v="2023-11-22T16:39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44"/>
    <d v="2023-11-22T16:39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2"/>
    <d v="2023-11-22T16:39:5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6"/>
    <d v="2023-11-22T16:39:56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8"/>
    <d v="2023-11-22T16:39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9"/>
    <d v="2023-11-22T16:39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10"/>
    <d v="2023-11-22T16:39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7"/>
    <x v="8"/>
    <x v="137"/>
    <x v="12"/>
    <d v="2023-11-22T16:39:5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8"/>
    <x v="8"/>
    <x v="138"/>
    <x v="16"/>
    <d v="2023-11-22T16:39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8"/>
    <x v="8"/>
    <x v="138"/>
    <x v="20"/>
    <d v="2023-11-22T16:39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8"/>
    <x v="8"/>
    <x v="138"/>
    <x v="9"/>
    <d v="2023-11-22T16:39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9"/>
    <x v="8"/>
    <x v="139"/>
    <x v="43"/>
    <d v="2023-11-22T16:40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9"/>
    <x v="8"/>
    <x v="139"/>
    <x v="146"/>
    <d v="2023-11-22T16:4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9"/>
    <x v="8"/>
    <x v="139"/>
    <x v="8"/>
    <d v="2023-11-22T16:40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9"/>
    <x v="8"/>
    <x v="139"/>
    <x v="12"/>
    <d v="2023-11-22T16:40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3"/>
    <d v="2023-11-22T16:41:1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78"/>
    <d v="2023-11-22T16:41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6"/>
    <d v="2023-11-22T16:41:1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7"/>
    <d v="2023-11-22T16:41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9"/>
    <d v="2023-11-22T16:4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54"/>
    <d v="2023-11-22T16:41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82"/>
    <d v="2023-11-22T16:41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20"/>
    <d v="2023-11-22T16:41:13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43"/>
    <d v="2023-11-22T16:41:1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46"/>
    <d v="2023-11-22T16:4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6"/>
    <d v="2023-11-22T16:41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8"/>
    <d v="2023-11-22T16:41:1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9"/>
    <d v="2023-11-22T16:41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0"/>
    <d v="2023-11-22T16:41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60"/>
    <d v="2023-11-22T16:41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0"/>
    <x v="8"/>
    <x v="140"/>
    <x v="12"/>
    <d v="2023-11-22T16:41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31"/>
    <d v="2023-11-22T16:41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13"/>
    <d v="2023-11-22T16:41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16"/>
    <d v="2023-11-22T16:41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20"/>
    <d v="2023-11-22T16:41:1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44"/>
    <d v="2023-11-22T16:41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3"/>
    <d v="2023-11-22T16:41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6"/>
    <d v="2023-11-22T16:4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9"/>
    <d v="2023-11-22T16:4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1"/>
    <x v="8"/>
    <x v="141"/>
    <x v="12"/>
    <d v="2023-11-22T16:41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13"/>
    <d v="2023-11-22T16:41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16"/>
    <d v="2023-11-22T16:4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20"/>
    <d v="2023-11-22T16:41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146"/>
    <d v="2023-11-22T16:4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3"/>
    <d v="2023-11-22T16:41:1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6"/>
    <d v="2023-11-22T16:41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9"/>
    <d v="2023-11-22T16:41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2"/>
    <x v="8"/>
    <x v="142"/>
    <x v="12"/>
    <d v="2023-11-22T16:41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3"/>
    <x v="8"/>
    <x v="143"/>
    <x v="13"/>
    <d v="2023-11-22T16:42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3"/>
    <x v="8"/>
    <x v="143"/>
    <x v="16"/>
    <d v="2023-11-22T16:42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3"/>
    <x v="8"/>
    <x v="143"/>
    <x v="20"/>
    <d v="2023-11-22T16:42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3"/>
    <x v="8"/>
    <x v="143"/>
    <x v="21"/>
    <d v="2023-11-22T16:4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3"/>
    <x v="8"/>
    <x v="143"/>
    <x v="6"/>
    <d v="2023-11-22T16:42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3"/>
    <x v="8"/>
    <x v="143"/>
    <x v="9"/>
    <d v="2023-11-22T16:42:1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3"/>
    <x v="8"/>
    <x v="143"/>
    <x v="12"/>
    <d v="2023-11-22T16:42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29"/>
    <d v="2023-11-22T16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30"/>
    <d v="2023-11-22T16:4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31"/>
    <d v="2023-11-22T16:42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24"/>
    <d v="2023-11-22T16:42:2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32"/>
    <d v="2023-11-22T16:4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257"/>
    <d v="2023-11-22T16:42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34"/>
    <d v="2023-11-22T16:42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258"/>
    <d v="2023-11-22T16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35"/>
    <d v="2023-11-22T16:42:2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50"/>
    <d v="2023-11-22T16:42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36"/>
    <d v="2023-11-22T16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259"/>
    <d v="2023-11-22T16:42:2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55"/>
    <d v="2023-11-22T16:42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58"/>
    <d v="2023-11-22T16:42:2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59"/>
    <d v="2023-11-22T16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260"/>
    <d v="2023-11-22T16:42:2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95"/>
    <d v="2023-11-22T16:42:2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60"/>
    <d v="2023-11-22T16:42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61"/>
    <d v="2023-11-22T16:42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62"/>
    <d v="2023-11-22T16:42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63"/>
    <d v="2023-11-22T16:4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64"/>
    <d v="2023-11-22T16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42"/>
    <d v="2023-11-22T16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102"/>
    <d v="2023-11-22T16:42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71"/>
    <d v="2023-11-22T16:42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72"/>
    <d v="2023-11-22T16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73"/>
    <d v="2023-11-22T16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139"/>
    <d v="2023-11-22T16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13"/>
    <d v="2023-11-22T16:42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78"/>
    <d v="2023-11-22T16:42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16"/>
    <d v="2023-11-22T16:42:2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19"/>
    <d v="2023-11-22T16:42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20"/>
    <d v="2023-11-22T16:42:2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43"/>
    <d v="2023-11-22T16:42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44"/>
    <d v="2023-11-22T16:42:2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0"/>
    <d v="2023-11-22T16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3"/>
    <d v="2023-11-22T16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6"/>
    <d v="2023-11-22T16:42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8"/>
    <d v="2023-11-22T16:42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9"/>
    <d v="2023-11-22T16:42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10"/>
    <d v="2023-11-22T16:42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5"/>
    <x v="10"/>
    <x v="25"/>
    <x v="12"/>
    <d v="2023-11-22T16:42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130"/>
    <d v="2023-11-22T16:42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30"/>
    <d v="2023-11-22T16:42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31"/>
    <d v="2023-11-22T16:42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24"/>
    <d v="2023-11-22T16:42:2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257"/>
    <d v="2023-11-22T16:42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34"/>
    <d v="2023-11-22T16:42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35"/>
    <d v="2023-11-22T16:42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50"/>
    <d v="2023-11-22T16:42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54"/>
    <d v="2023-11-22T16:42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259"/>
    <d v="2023-11-22T16:42:2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55"/>
    <d v="2023-11-22T16:42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58"/>
    <d v="2023-11-22T16:42:2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59"/>
    <d v="2023-11-22T16:42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260"/>
    <d v="2023-11-22T16:42:2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95"/>
    <d v="2023-11-22T16:42:2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60"/>
    <d v="2023-11-22T16:42:2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61"/>
    <d v="2023-11-22T16:42:2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62"/>
    <d v="2023-11-22T16:42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63"/>
    <d v="2023-11-22T16:42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64"/>
    <d v="2023-11-22T16:42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102"/>
    <d v="2023-11-22T16:42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71"/>
    <d v="2023-11-22T16:42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312"/>
    <d v="2023-11-22T16:42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72"/>
    <d v="2023-11-22T16:42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75"/>
    <d v="2023-11-22T16:42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13"/>
    <d v="2023-11-22T16:42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78"/>
    <d v="2023-11-22T16:42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16"/>
    <d v="2023-11-22T16:42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19"/>
    <d v="2023-11-22T16:42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20"/>
    <d v="2023-11-22T16:42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43"/>
    <d v="2023-11-22T16:42:2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44"/>
    <d v="2023-11-22T16:42:2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0"/>
    <d v="2023-11-22T16:42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3"/>
    <d v="2023-11-22T16:42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6"/>
    <d v="2023-11-22T16:42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8"/>
    <d v="2023-11-22T16:42:2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9"/>
    <d v="2023-11-22T16:42:2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10"/>
    <d v="2023-11-22T16:42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6"/>
    <x v="10"/>
    <x v="26"/>
    <x v="12"/>
    <d v="2023-11-22T16:42:2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29"/>
    <d v="2023-11-22T16:43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30"/>
    <d v="2023-11-22T16:43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24"/>
    <d v="2023-11-22T16:4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32"/>
    <d v="2023-11-22T16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257"/>
    <d v="2023-11-22T16:43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34"/>
    <d v="2023-11-22T16:43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35"/>
    <d v="2023-11-22T16:43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50"/>
    <d v="2023-11-22T16:43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36"/>
    <d v="2023-11-22T16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192"/>
    <d v="2023-11-22T16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54"/>
    <d v="2023-11-22T16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259"/>
    <d v="2023-11-22T16:43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55"/>
    <d v="2023-11-22T16:4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58"/>
    <d v="2023-11-22T16:43:1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260"/>
    <d v="2023-11-22T16:43:1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95"/>
    <d v="2023-11-22T16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60"/>
    <d v="2023-11-22T16:43:1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61"/>
    <d v="2023-11-22T16:43:1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62"/>
    <d v="2023-11-22T16:43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63"/>
    <d v="2023-11-22T16:43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64"/>
    <d v="2023-11-22T16:43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42"/>
    <d v="2023-11-22T16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102"/>
    <d v="2023-11-22T16:43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71"/>
    <d v="2023-11-22T16:43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72"/>
    <d v="2023-11-22T16:43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73"/>
    <d v="2023-11-22T16:43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13"/>
    <d v="2023-11-22T16:43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78"/>
    <d v="2023-11-22T16:43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16"/>
    <d v="2023-11-22T16:43:1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19"/>
    <d v="2023-11-22T16:43:1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20"/>
    <d v="2023-11-22T16:43:1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43"/>
    <d v="2023-11-22T16:43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44"/>
    <d v="2023-11-22T16:43:1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0"/>
    <d v="2023-11-22T16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3"/>
    <d v="2023-11-22T16:43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6"/>
    <d v="2023-11-22T16:43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8"/>
    <d v="2023-11-22T16:43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9"/>
    <d v="2023-11-22T16:43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10"/>
    <d v="2023-11-22T16:43:1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7"/>
    <x v="10"/>
    <x v="27"/>
    <x v="12"/>
    <d v="2023-11-22T16:43:15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257"/>
    <d v="2023-11-22T16:4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261"/>
    <d v="2023-11-22T16:4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258"/>
    <d v="2023-11-22T16:4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50"/>
    <d v="2023-11-22T16:43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36"/>
    <d v="2023-11-22T16:4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91"/>
    <d v="2023-11-22T16:4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54"/>
    <d v="2023-11-22T16:4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55"/>
    <d v="2023-11-22T16:4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58"/>
    <d v="2023-11-22T16:4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95"/>
    <d v="2023-11-22T16:4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60"/>
    <d v="2023-11-22T16:4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61"/>
    <d v="2023-11-22T16:4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62"/>
    <d v="2023-11-22T16:43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64"/>
    <d v="2023-11-22T16:4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136"/>
    <d v="2023-11-22T16:4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16"/>
    <d v="2023-11-22T16:43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20"/>
    <d v="2023-11-22T16:43:1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43"/>
    <d v="2023-11-22T16:43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0"/>
    <d v="2023-11-22T16:4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8"/>
    <d v="2023-11-22T16:43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8"/>
    <x v="10"/>
    <x v="28"/>
    <x v="9"/>
    <d v="2023-11-22T16:43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31"/>
    <d v="2023-11-22T16:43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24"/>
    <d v="2023-11-22T16:43:2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257"/>
    <d v="2023-11-22T16:43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26"/>
    <d v="2023-11-22T16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34"/>
    <d v="2023-11-22T16:43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35"/>
    <d v="2023-11-22T16:43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50"/>
    <d v="2023-11-22T16:43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259"/>
    <d v="2023-11-22T16:43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55"/>
    <d v="2023-11-22T16:43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58"/>
    <d v="2023-11-22T16:43:2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260"/>
    <d v="2023-11-22T16:43:2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95"/>
    <d v="2023-11-22T16:43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60"/>
    <d v="2023-11-22T16:43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61"/>
    <d v="2023-11-22T16:43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62"/>
    <d v="2023-11-22T16:43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63"/>
    <d v="2023-11-22T16:43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64"/>
    <d v="2023-11-22T16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02"/>
    <d v="2023-11-22T16:43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71"/>
    <d v="2023-11-22T16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72"/>
    <d v="2023-11-22T16:43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39"/>
    <d v="2023-11-22T16:43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3"/>
    <d v="2023-11-22T16:43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26"/>
    <d v="2023-11-22T16:43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6"/>
    <d v="2023-11-22T16:43:2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9"/>
    <d v="2023-11-22T16:43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20"/>
    <d v="2023-11-22T16:43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43"/>
    <d v="2023-11-22T16:43:2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44"/>
    <d v="2023-11-22T16:43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0"/>
    <d v="2023-11-22T16:43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3"/>
    <d v="2023-11-22T16:43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6"/>
    <d v="2023-11-22T16:43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8"/>
    <d v="2023-11-22T16:43:2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9"/>
    <d v="2023-11-22T16:43:2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0"/>
    <d v="2023-11-22T16:43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29"/>
    <x v="10"/>
    <x v="29"/>
    <x v="12"/>
    <d v="2023-11-22T16:43:20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30"/>
    <d v="2023-11-22T16:4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31"/>
    <d v="2023-11-22T16:44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24"/>
    <d v="2023-11-22T16:44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32"/>
    <d v="2023-11-22T16:4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257"/>
    <d v="2023-11-22T16:44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34"/>
    <d v="2023-11-22T16:44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258"/>
    <d v="2023-11-22T16:4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35"/>
    <d v="2023-11-22T16:44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50"/>
    <d v="2023-11-22T16:44:1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36"/>
    <d v="2023-11-22T16:4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259"/>
    <d v="2023-11-22T16:44:1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55"/>
    <d v="2023-11-22T16:44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58"/>
    <d v="2023-11-22T16:44:1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59"/>
    <d v="2023-11-22T16:4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260"/>
    <d v="2023-11-22T16:44:1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95"/>
    <d v="2023-11-22T16:44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60"/>
    <d v="2023-11-22T16:44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61"/>
    <d v="2023-11-22T16:44:1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62"/>
    <d v="2023-11-22T16:44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63"/>
    <d v="2023-11-22T16:44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64"/>
    <d v="2023-11-22T16:4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68"/>
    <d v="2023-11-22T16:4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102"/>
    <d v="2023-11-22T16:44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71"/>
    <d v="2023-11-22T16:4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13"/>
    <d v="2023-11-22T16:4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78"/>
    <d v="2023-11-22T16:4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16"/>
    <d v="2023-11-22T16:44:1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20"/>
    <d v="2023-11-22T16:44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43"/>
    <d v="2023-11-22T16:44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44"/>
    <d v="2023-11-22T16:44:1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0"/>
    <d v="2023-11-22T16:44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3"/>
    <d v="2023-11-22T16:4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6"/>
    <d v="2023-11-22T16:4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8"/>
    <d v="2023-11-22T16:44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9"/>
    <d v="2023-11-22T16:44:1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0"/>
    <x v="10"/>
    <x v="30"/>
    <x v="12"/>
    <d v="2023-11-22T16:44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31"/>
    <d v="2023-11-22T16:44:1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24"/>
    <d v="2023-11-22T16:44:1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32"/>
    <d v="2023-11-22T16:4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257"/>
    <d v="2023-11-22T16:44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34"/>
    <d v="2023-11-22T16:44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35"/>
    <d v="2023-11-22T16:4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50"/>
    <d v="2023-11-22T16:44:1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37"/>
    <d v="2023-11-22T16:4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54"/>
    <d v="2023-11-22T16:4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259"/>
    <d v="2023-11-22T16:44:1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55"/>
    <d v="2023-11-22T16:44:1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58"/>
    <d v="2023-11-22T16:44:1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59"/>
    <d v="2023-11-22T16:4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260"/>
    <d v="2023-11-22T16:44:1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95"/>
    <d v="2023-11-22T16:44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60"/>
    <d v="2023-11-22T16:44:1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61"/>
    <d v="2023-11-22T16:44:1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62"/>
    <d v="2023-11-22T16:44:1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63"/>
    <d v="2023-11-22T16:44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102"/>
    <d v="2023-11-22T16:44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71"/>
    <d v="2023-11-22T16:44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72"/>
    <d v="2023-11-22T16:4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139"/>
    <d v="2023-11-22T16:4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13"/>
    <d v="2023-11-22T16:44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78"/>
    <d v="2023-11-22T16:44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16"/>
    <d v="2023-11-22T16:44:1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19"/>
    <d v="2023-11-22T16:44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20"/>
    <d v="2023-11-22T16:44:1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43"/>
    <d v="2023-11-22T16:44:1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44"/>
    <d v="2023-11-22T16:44:1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0"/>
    <d v="2023-11-22T16:4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3"/>
    <d v="2023-11-22T16:44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6"/>
    <d v="2023-11-22T16:44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8"/>
    <d v="2023-11-22T16:44:1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9"/>
    <d v="2023-11-22T16:44:1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10"/>
    <d v="2023-11-22T16:44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1"/>
    <x v="10"/>
    <x v="31"/>
    <x v="12"/>
    <d v="2023-11-22T16:44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31"/>
    <d v="2023-11-22T16:4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24"/>
    <d v="2023-11-22T16:44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257"/>
    <d v="2023-11-22T16:44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34"/>
    <d v="2023-11-22T16:4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35"/>
    <d v="2023-11-22T16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50"/>
    <d v="2023-11-22T16:44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259"/>
    <d v="2023-11-22T16:4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55"/>
    <d v="2023-11-22T16:4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58"/>
    <d v="2023-11-22T16:44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260"/>
    <d v="2023-11-22T16:44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95"/>
    <d v="2023-11-22T16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60"/>
    <d v="2023-11-22T16:4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61"/>
    <d v="2023-11-22T16:44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62"/>
    <d v="2023-11-22T16:44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63"/>
    <d v="2023-11-22T16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102"/>
    <d v="2023-11-22T16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72"/>
    <d v="2023-11-22T16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73"/>
    <d v="2023-11-22T16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16"/>
    <d v="2023-11-22T16:44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20"/>
    <d v="2023-11-22T16:4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43"/>
    <d v="2023-11-22T16:44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44"/>
    <d v="2023-11-22T16:44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0"/>
    <d v="2023-11-22T16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8"/>
    <d v="2023-11-22T16:44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9"/>
    <d v="2023-11-22T16:44:2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2"/>
    <x v="10"/>
    <x v="32"/>
    <x v="12"/>
    <d v="2023-11-22T16:44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16"/>
    <d v="2023-11-22T16:46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150"/>
    <d v="2023-11-22T16:46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20"/>
    <d v="2023-11-22T16:46:1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21"/>
    <d v="2023-11-22T16:4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43"/>
    <d v="2023-11-22T16:46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44"/>
    <d v="2023-11-22T16:46:19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3"/>
    <d v="2023-11-22T16:46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8"/>
    <d v="2023-11-22T16:46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9"/>
    <d v="2023-11-22T16:46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3"/>
    <x v="3"/>
    <x v="33"/>
    <x v="12"/>
    <d v="2023-11-22T16:46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16"/>
    <d v="2023-11-22T16:46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19"/>
    <d v="2023-11-22T16:46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82"/>
    <d v="2023-11-22T16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20"/>
    <d v="2023-11-22T16:46:2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21"/>
    <d v="2023-11-22T16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43"/>
    <d v="2023-11-22T16:46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44"/>
    <d v="2023-11-22T16:46:2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0"/>
    <d v="2023-11-22T16:46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1"/>
    <d v="2023-11-22T16:46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3"/>
    <d v="2023-11-22T16:46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8"/>
    <d v="2023-11-22T16:46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9"/>
    <d v="2023-11-22T16:46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10"/>
    <d v="2023-11-22T16:46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4"/>
    <x v="3"/>
    <x v="34"/>
    <x v="12"/>
    <d v="2023-11-22T16:46:2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13"/>
    <d v="2023-11-22T16:46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126"/>
    <d v="2023-11-22T16:46:2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180"/>
    <d v="2023-11-22T16:4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16"/>
    <d v="2023-11-22T16:46:25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19"/>
    <d v="2023-11-22T16:46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82"/>
    <d v="2023-11-22T16:46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20"/>
    <d v="2023-11-22T16:46:25"/>
    <n v="334"/>
    <m/>
    <n v="334"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21"/>
    <d v="2023-11-22T16:46:2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83"/>
    <d v="2023-11-22T16:4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23"/>
    <d v="2023-11-22T16:4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43"/>
    <d v="2023-11-22T16:46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44"/>
    <d v="2023-11-22T16:46:25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3"/>
    <d v="2023-11-22T16:46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6"/>
    <d v="2023-11-22T16:46:2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125"/>
    <d v="2023-11-22T16:46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8"/>
    <d v="2023-11-22T16:46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9"/>
    <d v="2023-11-22T16:46:25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5"/>
    <x v="3"/>
    <x v="35"/>
    <x v="10"/>
    <d v="2023-11-22T16:46:2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30"/>
    <d v="2023-11-22T16:4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31"/>
    <d v="2023-11-22T16:4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24"/>
    <d v="2023-11-22T16:47:2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32"/>
    <d v="2023-11-22T16:4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26"/>
    <d v="2023-11-22T16:47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34"/>
    <d v="2023-11-22T16:47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35"/>
    <d v="2023-11-22T16:47:2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36"/>
    <d v="2023-11-22T16:4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38"/>
    <d v="2023-11-22T16:47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92"/>
    <d v="2023-11-22T16:47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55"/>
    <d v="2023-11-22T16:47:2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56"/>
    <d v="2023-11-22T16:47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58"/>
    <d v="2023-11-22T16:47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95"/>
    <d v="2023-11-22T16:47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60"/>
    <d v="2023-11-22T16:47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61"/>
    <d v="2023-11-22T16:47:2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62"/>
    <d v="2023-11-22T16:47:2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63"/>
    <d v="2023-11-22T16:47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56"/>
    <d v="2023-11-22T16:4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02"/>
    <d v="2023-11-22T16:47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71"/>
    <d v="2023-11-22T16:47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07"/>
    <d v="2023-11-22T16:4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277"/>
    <d v="2023-11-22T16:47:2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26"/>
    <d v="2023-11-22T16:47:25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6"/>
    <d v="2023-11-22T16:47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9"/>
    <d v="2023-11-22T16:47:2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20"/>
    <d v="2023-11-22T16:47:25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21"/>
    <d v="2023-11-22T16:4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44"/>
    <d v="2023-11-22T16:47:2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13"/>
    <d v="2023-11-22T16:47:25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14"/>
    <d v="2023-11-22T16:47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15"/>
    <d v="2023-11-22T16:4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46"/>
    <d v="2023-11-22T16:47:2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6"/>
    <d v="2023-11-22T16:47:25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9"/>
    <d v="2023-11-22T16:47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0"/>
    <d v="2023-11-22T16:47:2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6"/>
    <x v="11"/>
    <x v="36"/>
    <x v="12"/>
    <d v="2023-11-22T16:47:2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31"/>
    <d v="2023-11-22T16:47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24"/>
    <d v="2023-11-22T16:47:2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32"/>
    <d v="2023-11-22T16:47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26"/>
    <d v="2023-11-22T16:47:2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34"/>
    <d v="2023-11-22T16:47:2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35"/>
    <d v="2023-11-22T16:47:2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36"/>
    <d v="2023-11-22T16:47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91"/>
    <d v="2023-11-22T16:47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38"/>
    <d v="2023-11-22T16:47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92"/>
    <d v="2023-11-22T16:47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55"/>
    <d v="2023-11-22T16:47:2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56"/>
    <d v="2023-11-22T16:47:2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58"/>
    <d v="2023-11-22T16:47:2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95"/>
    <d v="2023-11-22T16:47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28"/>
    <d v="2023-11-22T16:47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60"/>
    <d v="2023-11-22T16:47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98"/>
    <d v="2023-11-22T16:4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155"/>
    <d v="2023-11-22T16:4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61"/>
    <d v="2023-11-22T16:47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62"/>
    <d v="2023-11-22T16:47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63"/>
    <d v="2023-11-22T16:47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156"/>
    <d v="2023-11-22T16:4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102"/>
    <d v="2023-11-22T16:47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71"/>
    <d v="2023-11-22T16:47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126"/>
    <d v="2023-11-22T16:47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16"/>
    <d v="2023-11-22T16:47:2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154"/>
    <d v="2023-11-22T16:4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82"/>
    <d v="2023-11-22T16:4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20"/>
    <d v="2023-11-22T16:47:2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21"/>
    <d v="2023-11-22T16:47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83"/>
    <d v="2023-11-22T16:4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44"/>
    <d v="2023-11-22T16:47:28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0"/>
    <d v="2023-11-22T16:47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3"/>
    <d v="2023-11-22T16:4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6"/>
    <d v="2023-11-22T16:47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7"/>
    <x v="11"/>
    <x v="37"/>
    <x v="9"/>
    <d v="2023-11-22T16:47:2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29"/>
    <d v="2023-11-22T16:47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30"/>
    <d v="2023-11-22T16:47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31"/>
    <d v="2023-11-22T16:47:3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24"/>
    <d v="2023-11-22T16:47:31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32"/>
    <d v="2023-11-22T16:47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26"/>
    <d v="2023-11-22T16:47:3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34"/>
    <d v="2023-11-22T16:47:3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35"/>
    <d v="2023-11-22T16:47:31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36"/>
    <d v="2023-11-22T16:4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91"/>
    <d v="2023-11-22T16:47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38"/>
    <d v="2023-11-22T16:47:3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92"/>
    <d v="2023-11-22T16:47:31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55"/>
    <d v="2023-11-22T16:47:31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56"/>
    <d v="2023-11-22T16:47:31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58"/>
    <d v="2023-11-22T16:47:31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95"/>
    <d v="2023-11-22T16:47:3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28"/>
    <d v="2023-11-22T16:47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60"/>
    <d v="2023-11-22T16:47:3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55"/>
    <d v="2023-11-22T16:47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61"/>
    <d v="2023-11-22T16:47:3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62"/>
    <d v="2023-11-22T16:47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63"/>
    <d v="2023-11-22T16:47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56"/>
    <d v="2023-11-22T16:47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42"/>
    <d v="2023-11-22T16:4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02"/>
    <d v="2023-11-22T16:47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71"/>
    <d v="2023-11-22T16:47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03"/>
    <d v="2023-11-22T16:4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73"/>
    <d v="2023-11-22T16:4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39"/>
    <d v="2023-11-22T16:47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57"/>
    <d v="2023-11-22T16:47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75"/>
    <d v="2023-11-22T16:47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07"/>
    <d v="2023-11-22T16:47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6"/>
    <d v="2023-11-22T16:47:31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20"/>
    <d v="2023-11-22T16:47:3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44"/>
    <d v="2023-11-22T16:47:31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0"/>
    <d v="2023-11-22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9"/>
    <d v="2023-11-22T16:47:3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8"/>
    <x v="11"/>
    <x v="38"/>
    <x v="12"/>
    <d v="2023-11-22T16:47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31"/>
    <d v="2023-11-22T16:48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24"/>
    <d v="2023-11-22T16:48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26"/>
    <d v="2023-11-22T16:48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34"/>
    <d v="2023-11-22T16:48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35"/>
    <d v="2023-11-22T16:4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38"/>
    <d v="2023-11-22T16:4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92"/>
    <d v="2023-11-22T16:4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55"/>
    <d v="2023-11-22T16:48:2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56"/>
    <d v="2023-11-22T16:4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58"/>
    <d v="2023-11-22T16:48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95"/>
    <d v="2023-11-22T16:48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28"/>
    <d v="2023-11-22T16:4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60"/>
    <d v="2023-11-22T16:48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98"/>
    <d v="2023-11-22T16:4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61"/>
    <d v="2023-11-22T16:48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62"/>
    <d v="2023-11-22T16:48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63"/>
    <d v="2023-11-22T16:4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102"/>
    <d v="2023-11-22T16:48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71"/>
    <d v="2023-11-22T16:4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72"/>
    <d v="2023-11-22T16:4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16"/>
    <d v="2023-11-22T16:48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154"/>
    <d v="2023-11-22T16:48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82"/>
    <d v="2023-11-22T16:48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20"/>
    <d v="2023-11-22T16:48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44"/>
    <d v="2023-11-22T16:48:2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9"/>
    <x v="11"/>
    <x v="39"/>
    <x v="9"/>
    <d v="2023-11-22T16:48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126"/>
    <d v="2023-11-22T16:48:3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16"/>
    <d v="2023-11-22T16:48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17"/>
    <d v="2023-11-22T16:48:3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154"/>
    <d v="2023-11-22T16:4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82"/>
    <d v="2023-11-22T16:4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20"/>
    <d v="2023-11-22T16:48:30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21"/>
    <d v="2023-11-22T16:48:3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83"/>
    <d v="2023-11-22T16:4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43"/>
    <d v="2023-11-22T16:4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3"/>
    <d v="2023-11-22T16:48:3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6"/>
    <d v="2023-11-22T16:48:3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8"/>
    <d v="2023-11-22T16:4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9"/>
    <d v="2023-11-22T16:48:3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2"/>
    <x v="1"/>
    <x v="122"/>
    <x v="160"/>
    <d v="2023-11-22T16:48:3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3"/>
    <x v="1"/>
    <x v="123"/>
    <x v="126"/>
    <d v="2023-11-22T16:48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3"/>
    <x v="1"/>
    <x v="123"/>
    <x v="16"/>
    <d v="2023-11-22T16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3"/>
    <x v="1"/>
    <x v="123"/>
    <x v="20"/>
    <d v="2023-11-22T16:48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3"/>
    <x v="1"/>
    <x v="123"/>
    <x v="6"/>
    <d v="2023-11-22T16:48:3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3"/>
    <x v="1"/>
    <x v="123"/>
    <x v="9"/>
    <d v="2023-11-22T16:48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4"/>
    <d v="2023-11-22T16:49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6"/>
    <d v="2023-11-22T16:49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7"/>
    <d v="2023-11-22T16:49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47"/>
    <d v="2023-11-22T16:49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9"/>
    <d v="2023-11-22T16:49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82"/>
    <d v="2023-11-22T16:49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20"/>
    <d v="2023-11-22T16:49:2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21"/>
    <d v="2023-11-22T16:49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3"/>
    <d v="2023-11-22T16:49:2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25"/>
    <d v="2023-11-22T16:49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9"/>
    <d v="2023-11-22T16:49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0"/>
    <d v="2023-11-22T16:49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60"/>
    <d v="2023-11-22T16:49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4"/>
    <x v="1"/>
    <x v="124"/>
    <x v="148"/>
    <d v="2023-11-22T16:49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30"/>
    <d v="2023-11-22T16:49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31"/>
    <d v="2023-11-22T16:4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24"/>
    <d v="2023-11-22T16:49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26"/>
    <d v="2023-11-22T16:4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97"/>
    <d v="2023-11-22T16:49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38"/>
    <d v="2023-11-22T16:49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92"/>
    <d v="2023-11-22T16:49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55"/>
    <d v="2023-11-22T16:49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56"/>
    <d v="2023-11-22T16:49:2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58"/>
    <d v="2023-11-22T16:49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95"/>
    <d v="2023-11-22T16:49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60"/>
    <d v="2023-11-22T16:4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61"/>
    <d v="2023-11-22T16:49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63"/>
    <d v="2023-11-22T16:4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02"/>
    <d v="2023-11-22T16:4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41"/>
    <d v="2023-11-22T16:49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233"/>
    <d v="2023-11-22T16:49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3"/>
    <d v="2023-11-22T16:49:2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78"/>
    <d v="2023-11-22T16:49:2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6"/>
    <d v="2023-11-22T16:49:2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9"/>
    <d v="2023-11-22T16:49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20"/>
    <d v="2023-11-22T16:49:2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21"/>
    <d v="2023-11-22T16:49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43"/>
    <d v="2023-11-22T16:49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44"/>
    <d v="2023-11-22T16:49:28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3"/>
    <d v="2023-11-22T16:49:2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6"/>
    <d v="2023-11-22T16:49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8"/>
    <d v="2023-11-22T16:49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9"/>
    <d v="2023-11-22T16:49:2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2"/>
    <x v="7"/>
    <x v="102"/>
    <x v="10"/>
    <d v="2023-11-22T16:49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31"/>
    <d v="2023-11-22T16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24"/>
    <d v="2023-11-22T16:49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26"/>
    <d v="2023-11-22T16:4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197"/>
    <d v="2023-11-22T16:49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38"/>
    <d v="2023-11-22T16:4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92"/>
    <d v="2023-11-22T16:49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55"/>
    <d v="2023-11-22T16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56"/>
    <d v="2023-11-22T16:49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58"/>
    <d v="2023-11-22T16:49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95"/>
    <d v="2023-11-22T16:4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60"/>
    <d v="2023-11-22T16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61"/>
    <d v="2023-11-22T16:49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102"/>
    <d v="2023-11-22T16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71"/>
    <d v="2023-11-22T16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72"/>
    <d v="2023-11-22T16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141"/>
    <d v="2023-11-22T16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233"/>
    <d v="2023-11-22T16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13"/>
    <d v="2023-11-22T16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126"/>
    <d v="2023-11-22T16:49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16"/>
    <d v="2023-11-22T16:49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20"/>
    <d v="2023-11-22T16:49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21"/>
    <d v="2023-11-22T16:49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43"/>
    <d v="2023-11-22T16:49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44"/>
    <d v="2023-11-22T16:49:3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6"/>
    <d v="2023-11-22T16:49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8"/>
    <d v="2023-11-22T16:49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4"/>
    <x v="7"/>
    <x v="104"/>
    <x v="9"/>
    <d v="2023-11-22T16:49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126"/>
    <d v="2023-11-22T16:52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16"/>
    <d v="2023-11-22T16:5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17"/>
    <d v="2023-11-22T16:5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18"/>
    <d v="2023-11-22T16:52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82"/>
    <d v="2023-11-22T16:5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20"/>
    <d v="2023-11-22T16:52:1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21"/>
    <d v="2023-11-22T16:52:1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3"/>
    <d v="2023-11-22T16:52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6"/>
    <d v="2023-11-22T16:52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9"/>
    <d v="2023-11-22T16:52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47"/>
    <d v="2023-11-22T16:52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5"/>
    <x v="1"/>
    <x v="125"/>
    <x v="160"/>
    <d v="2023-11-22T16:52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30"/>
    <d v="2023-11-22T16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31"/>
    <d v="2023-11-22T16:5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24"/>
    <d v="2023-11-22T16:52:1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26"/>
    <d v="2023-11-22T16:52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97"/>
    <d v="2023-11-22T16:52:1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38"/>
    <d v="2023-11-22T16:52:1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92"/>
    <d v="2023-11-22T16:52:1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55"/>
    <d v="2023-11-22T16:52:1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56"/>
    <d v="2023-11-22T16:52:1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95"/>
    <d v="2023-11-22T16:52:1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60"/>
    <d v="2023-11-22T16:52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61"/>
    <d v="2023-11-22T16:52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63"/>
    <d v="2023-11-22T16:5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64"/>
    <d v="2023-11-22T16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36"/>
    <d v="2023-11-22T16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02"/>
    <d v="2023-11-22T16:5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71"/>
    <d v="2023-11-22T16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72"/>
    <d v="2023-11-22T16:52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41"/>
    <d v="2023-11-22T16:5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233"/>
    <d v="2023-11-22T16:5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3"/>
    <d v="2023-11-22T16:52:1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26"/>
    <d v="2023-11-22T16:52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78"/>
    <d v="2023-11-22T16:52:1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207"/>
    <d v="2023-11-22T16:5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6"/>
    <d v="2023-11-22T16:52:1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9"/>
    <d v="2023-11-22T16:52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50"/>
    <d v="2023-11-22T16:52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20"/>
    <d v="2023-11-22T16:52:17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21"/>
    <d v="2023-11-22T16:52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43"/>
    <d v="2023-11-22T16:52:1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44"/>
    <d v="2023-11-22T16:52:17"/>
    <n v="88"/>
    <m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"/>
    <d v="2023-11-22T16:5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2"/>
    <d v="2023-11-22T16:5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3"/>
    <d v="2023-11-22T16:52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6"/>
    <d v="2023-11-22T16:52:1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84"/>
    <d v="2023-11-22T16:52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85"/>
    <d v="2023-11-22T16:52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8"/>
    <d v="2023-11-22T16:52:1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9"/>
    <d v="2023-11-22T16:52:17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5"/>
    <x v="7"/>
    <x v="105"/>
    <x v="10"/>
    <d v="2023-11-22T16:52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78"/>
    <d v="2023-11-22T16:52:2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16"/>
    <d v="2023-11-22T16:52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20"/>
    <d v="2023-11-22T16:52:2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21"/>
    <d v="2023-11-22T16:5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83"/>
    <d v="2023-11-22T16:5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44"/>
    <d v="2023-11-22T16:52:2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0"/>
    <d v="2023-11-22T16:52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1"/>
    <d v="2023-11-22T16:5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2"/>
    <d v="2023-11-22T16:5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3"/>
    <d v="2023-11-22T16:52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6"/>
    <d v="2023-11-22T16:52:2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0"/>
    <x v="5"/>
    <x v="40"/>
    <x v="9"/>
    <d v="2023-11-22T16:52:2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13"/>
    <d v="2023-11-22T16:53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16"/>
    <d v="2023-11-22T16:53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20"/>
    <d v="2023-11-22T16:53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146"/>
    <d v="2023-11-22T16:53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3"/>
    <d v="2023-11-22T16:53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6"/>
    <d v="2023-11-22T16:53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9"/>
    <d v="2023-11-22T16:53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44"/>
    <x v="8"/>
    <x v="144"/>
    <x v="12"/>
    <d v="2023-11-22T16:5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3"/>
    <d v="2023-11-22T16:53:3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27"/>
    <d v="2023-11-22T16:53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6"/>
    <d v="2023-11-22T16:53:39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54"/>
    <d v="2023-11-22T16:5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51"/>
    <d v="2023-11-22T16:53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50"/>
    <d v="2023-11-22T16:5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21"/>
    <d v="2023-11-22T16:53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23"/>
    <d v="2023-11-22T16:53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43"/>
    <d v="2023-11-22T16:53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3"/>
    <d v="2023-11-22T16:53:39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6"/>
    <d v="2023-11-22T16:53:3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84"/>
    <d v="2023-11-22T16:53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85"/>
    <d v="2023-11-22T16:53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8"/>
    <d v="2023-11-22T16:53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9"/>
    <d v="2023-11-22T16:53:39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52"/>
    <d v="2023-11-22T16:53:39"/>
    <n v="10"/>
    <m/>
    <n v="3"/>
    <n v="2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1"/>
    <x v="9"/>
    <x v="41"/>
    <x v="12"/>
    <d v="2023-11-22T16:53:39"/>
    <n v="2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13"/>
    <d v="2023-11-22T16:53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127"/>
    <d v="2023-11-22T16:5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16"/>
    <d v="2023-11-22T16:53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43"/>
    <d v="2023-11-22T16:53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3"/>
    <d v="2023-11-22T16:53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6"/>
    <d v="2023-11-22T16:53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84"/>
    <d v="2023-11-22T16:53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85"/>
    <d v="2023-11-22T16:5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8"/>
    <d v="2023-11-22T16:53:4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9"/>
    <d v="2023-11-22T16:53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152"/>
    <d v="2023-11-22T16:53:42"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2"/>
    <x v="9"/>
    <x v="42"/>
    <x v="12"/>
    <d v="2023-11-22T16:53:4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6"/>
    <x v="1"/>
    <x v="126"/>
    <x v="126"/>
    <d v="2023-11-22T16:54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6"/>
    <x v="1"/>
    <x v="126"/>
    <x v="16"/>
    <d v="2023-11-22T16:54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6"/>
    <x v="1"/>
    <x v="126"/>
    <x v="20"/>
    <d v="2023-11-22T16:54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6"/>
    <x v="1"/>
    <x v="126"/>
    <x v="21"/>
    <d v="2023-11-22T16:54:0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6"/>
    <x v="1"/>
    <x v="126"/>
    <x v="6"/>
    <d v="2023-11-22T16:54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6"/>
    <x v="1"/>
    <x v="126"/>
    <x v="9"/>
    <d v="2023-11-22T16:54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31"/>
    <d v="2023-11-22T16:55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24"/>
    <d v="2023-11-22T16:55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26"/>
    <d v="2023-11-22T16:55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97"/>
    <d v="2023-11-22T16:55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38"/>
    <d v="2023-11-22T16:55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92"/>
    <d v="2023-11-22T16:55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55"/>
    <d v="2023-11-22T16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56"/>
    <d v="2023-11-22T16:55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58"/>
    <d v="2023-11-22T16:55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95"/>
    <d v="2023-11-22T16:55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61"/>
    <d v="2023-11-22T16:55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63"/>
    <d v="2023-11-22T16:5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02"/>
    <d v="2023-11-22T16:55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41"/>
    <d v="2023-11-22T16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233"/>
    <d v="2023-11-22T16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3"/>
    <d v="2023-11-22T16:55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78"/>
    <d v="2023-11-22T16:55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79"/>
    <d v="2023-11-22T16:5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6"/>
    <d v="2023-11-22T16:55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7"/>
    <d v="2023-11-22T16:55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8"/>
    <d v="2023-11-22T16:5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9"/>
    <d v="2023-11-22T16:55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51"/>
    <d v="2023-11-22T16:55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82"/>
    <d v="2023-11-22T16:5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20"/>
    <d v="2023-11-22T16:55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21"/>
    <d v="2023-11-22T16:5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43"/>
    <d v="2023-11-22T16:55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44"/>
    <d v="2023-11-22T16:55:15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2"/>
    <d v="2023-11-22T16:5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3"/>
    <d v="2023-11-22T16:55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5"/>
    <d v="2023-11-22T16:55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6"/>
    <d v="2023-11-22T16:55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8"/>
    <d v="2023-11-22T16:55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9"/>
    <d v="2023-11-22T16:55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47"/>
    <d v="2023-11-22T16:55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0"/>
    <d v="2023-11-22T16:55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6"/>
    <x v="7"/>
    <x v="106"/>
    <x v="160"/>
    <d v="2023-11-22T16:5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126"/>
    <d v="2023-11-22T16:55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17"/>
    <d v="2023-11-22T16:55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82"/>
    <d v="2023-11-22T16:5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20"/>
    <d v="2023-11-22T16:55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21"/>
    <d v="2023-11-22T16:5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3"/>
    <d v="2023-11-22T16:55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6"/>
    <d v="2023-11-22T16:55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0"/>
    <x v="1"/>
    <x v="150"/>
    <x v="160"/>
    <d v="2023-11-22T16:55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16"/>
    <d v="2023-11-22T16:5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17"/>
    <d v="2023-11-22T16:5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82"/>
    <d v="2023-11-22T16:5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20"/>
    <d v="2023-11-22T16:55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21"/>
    <d v="2023-11-22T16:55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3"/>
    <d v="2023-11-22T16:55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9"/>
    <d v="2023-11-22T16:5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7"/>
    <x v="1"/>
    <x v="127"/>
    <x v="160"/>
    <d v="2023-11-22T16:5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29"/>
    <d v="2023-11-22T16:56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30"/>
    <d v="2023-11-22T16:56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0"/>
    <d v="2023-11-22T16:56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1"/>
    <d v="2023-11-22T16:56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24"/>
    <d v="2023-11-22T16:56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2"/>
    <d v="2023-11-22T16:56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26"/>
    <d v="2023-11-22T16:56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4"/>
    <d v="2023-11-22T16:56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5"/>
    <d v="2023-11-22T16:56:3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90"/>
    <d v="2023-11-22T16:56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7"/>
    <d v="2023-11-22T16:56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8"/>
    <d v="2023-11-22T16:56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52"/>
    <d v="2023-11-22T16:56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54"/>
    <d v="2023-11-22T16:56:3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31"/>
    <d v="2023-11-22T16:56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92"/>
    <d v="2023-11-22T16:56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55"/>
    <d v="2023-11-22T16:56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94"/>
    <d v="2023-11-22T16:56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58"/>
    <d v="2023-11-22T16:56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97"/>
    <d v="2023-11-22T16:56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98"/>
    <d v="2023-11-22T16:56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61"/>
    <d v="2023-11-22T16:56:3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62"/>
    <d v="2023-11-22T16:56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56"/>
    <d v="2023-11-22T16:56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02"/>
    <d v="2023-11-22T16:56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70"/>
    <d v="2023-11-22T16:56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3"/>
    <d v="2023-11-22T16:56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78"/>
    <d v="2023-11-22T16:56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5"/>
    <d v="2023-11-22T16:5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6"/>
    <d v="2023-11-22T16:56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9"/>
    <d v="2023-11-22T16:56:3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54"/>
    <d v="2023-11-22T16:5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50"/>
    <d v="2023-11-22T16:56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81"/>
    <d v="2023-11-22T16:5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82"/>
    <d v="2023-11-22T16:5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20"/>
    <d v="2023-11-22T16:56:3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21"/>
    <d v="2023-11-22T16:56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23"/>
    <d v="2023-11-22T16:5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44"/>
    <d v="2023-11-22T16:56:3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0"/>
    <d v="2023-11-22T16:5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"/>
    <d v="2023-11-22T16:56:3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3"/>
    <d v="2023-11-22T16:56:31"/>
    <n v="20"/>
    <m/>
    <n v="20"/>
    <m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6"/>
    <d v="2023-11-22T16:56:3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7"/>
    <d v="2023-11-22T16:56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9"/>
    <d v="2023-11-22T16:56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0"/>
    <d v="2023-11-22T16:56:3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4"/>
    <x v="4"/>
    <x v="84"/>
    <x v="12"/>
    <d v="2023-11-22T16:56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13"/>
    <d v="2023-11-22T16:56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127"/>
    <d v="2023-11-22T16:56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16"/>
    <d v="2023-11-22T16:56:4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151"/>
    <d v="2023-11-22T16:56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150"/>
    <d v="2023-11-22T16:56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23"/>
    <d v="2023-11-22T16:56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43"/>
    <d v="2023-11-22T16:56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3"/>
    <d v="2023-11-22T16:56:40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6"/>
    <d v="2023-11-22T16:56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84"/>
    <d v="2023-11-22T16:56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85"/>
    <d v="2023-11-22T16:56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8"/>
    <d v="2023-11-22T16:56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9"/>
    <d v="2023-11-22T16:56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152"/>
    <d v="2023-11-22T16:56:40"/>
    <n v="8"/>
    <m/>
    <n v="4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3"/>
    <x v="9"/>
    <x v="43"/>
    <x v="12"/>
    <d v="2023-11-22T16:56:4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24"/>
    <d v="2023-11-22T16:58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34"/>
    <d v="2023-11-22T16:58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35"/>
    <d v="2023-11-22T16:58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92"/>
    <d v="2023-11-22T16:58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55"/>
    <d v="2023-11-22T16:58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56"/>
    <d v="2023-11-22T16:58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58"/>
    <d v="2023-11-22T16:58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95"/>
    <d v="2023-11-22T16:58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60"/>
    <d v="2023-11-22T16:58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61"/>
    <d v="2023-11-22T16:58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62"/>
    <d v="2023-11-22T16:58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102"/>
    <d v="2023-11-22T16:58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71"/>
    <d v="2023-11-22T16:58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72"/>
    <d v="2023-11-22T16:58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16"/>
    <d v="2023-11-22T16:58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20"/>
    <d v="2023-11-22T16:58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21"/>
    <d v="2023-11-22T16:5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44"/>
    <d v="2023-11-22T16:58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0"/>
    <d v="2023-11-22T16:5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1"/>
    <d v="2023-11-22T16:58:45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3"/>
    <x v="13"/>
    <x v="103"/>
    <x v="9"/>
    <d v="2023-11-22T16:58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30"/>
    <d v="2023-11-22T16:58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31"/>
    <d v="2023-11-22T16:58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24"/>
    <d v="2023-11-22T16:58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26"/>
    <d v="2023-11-22T16:5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97"/>
    <d v="2023-11-22T16:5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38"/>
    <d v="2023-11-22T16:5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92"/>
    <d v="2023-11-22T16:5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55"/>
    <d v="2023-11-22T16:58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56"/>
    <d v="2023-11-22T16:5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58"/>
    <d v="2023-11-22T16:5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95"/>
    <d v="2023-11-22T16:5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60"/>
    <d v="2023-11-22T16:5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61"/>
    <d v="2023-11-22T16:58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02"/>
    <d v="2023-11-22T16:5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72"/>
    <d v="2023-11-22T16:58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41"/>
    <d v="2023-11-22T16:58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233"/>
    <d v="2023-11-22T16:58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3"/>
    <d v="2023-11-22T16:58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6"/>
    <d v="2023-11-22T16:58:4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8"/>
    <d v="2023-11-22T16:5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9"/>
    <d v="2023-11-22T16:5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20"/>
    <d v="2023-11-22T16:58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21"/>
    <d v="2023-11-22T16:5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43"/>
    <d v="2023-11-22T16:58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44"/>
    <d v="2023-11-22T16:58:4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6"/>
    <d v="2023-11-22T16:5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8"/>
    <d v="2023-11-22T16:58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9"/>
    <d v="2023-11-22T16:58:4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47"/>
    <d v="2023-11-22T16:58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07"/>
    <x v="7"/>
    <x v="107"/>
    <x v="10"/>
    <d v="2023-11-22T16:58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127"/>
    <d v="2023-11-22T17:00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16"/>
    <d v="2023-11-22T17:00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20"/>
    <d v="2023-11-22T17:00:3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21"/>
    <d v="2023-11-22T17:00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44"/>
    <d v="2023-11-22T17:00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84"/>
    <d v="2023-11-22T17:00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85"/>
    <d v="2023-11-22T17:00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29"/>
    <x v="12"/>
    <x v="129"/>
    <x v="9"/>
    <d v="2023-11-22T17:00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189"/>
    <d v="2023-11-22T17:00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16"/>
    <d v="2023-11-22T17:00:43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19"/>
    <d v="2023-11-22T17:00:4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154"/>
    <d v="2023-11-22T17:00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82"/>
    <d v="2023-11-22T17:00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20"/>
    <d v="2023-11-22T17:00:43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34"/>
    <d v="2023-11-22T17:0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35"/>
    <d v="2023-11-22T17:0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50"/>
    <d v="2023-11-22T17:01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36"/>
    <d v="2023-11-22T17:0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91"/>
    <d v="2023-11-22T17:0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37"/>
    <d v="2023-11-22T17:0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54"/>
    <d v="2023-11-22T17:0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259"/>
    <d v="2023-11-22T17:0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55"/>
    <d v="2023-11-22T17:01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58"/>
    <d v="2023-11-22T17:01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260"/>
    <d v="2023-11-22T17:0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95"/>
    <d v="2023-11-22T17:0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60"/>
    <d v="2023-11-22T17:0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61"/>
    <d v="2023-11-22T17:01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62"/>
    <d v="2023-11-22T17:0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102"/>
    <d v="2023-11-22T17:0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13"/>
    <d v="2023-11-22T17:0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78"/>
    <d v="2023-11-22T17:0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16"/>
    <d v="2023-11-22T17:01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19"/>
    <d v="2023-11-22T17:0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20"/>
    <d v="2023-11-22T17:01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43"/>
    <d v="2023-11-22T17:01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44"/>
    <d v="2023-11-22T17:01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0"/>
    <d v="2023-11-22T17:0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3"/>
    <d v="2023-11-22T17:0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6"/>
    <d v="2023-11-22T17:0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8"/>
    <d v="2023-11-22T17:01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9"/>
    <d v="2023-11-22T17:01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10"/>
    <d v="2023-11-22T17:0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12"/>
    <d v="2023-11-22T17:01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189"/>
    <d v="2023-11-22T17:01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13"/>
    <d v="2023-11-22T17:01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126"/>
    <d v="2023-11-22T17:01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16"/>
    <d v="2023-11-22T17:01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19"/>
    <d v="2023-11-22T17:01:5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20"/>
    <d v="2023-11-22T17:01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111"/>
    <d v="2023-11-22T17:01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4"/>
    <d v="2023-11-22T17:01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6"/>
    <d v="2023-11-22T17:01:5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9"/>
    <d v="2023-11-22T17:01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3"/>
    <x v="0"/>
    <x v="63"/>
    <x v="10"/>
    <d v="2023-11-22T17:01:5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29"/>
    <d v="2023-11-22T17:0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31"/>
    <d v="2023-11-22T17:01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24"/>
    <d v="2023-11-22T17:01:5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32"/>
    <d v="2023-11-22T17:0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26"/>
    <d v="2023-11-22T17:01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34"/>
    <d v="2023-11-22T17:01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35"/>
    <d v="2023-11-22T17:01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36"/>
    <d v="2023-11-22T17:0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91"/>
    <d v="2023-11-22T17:0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38"/>
    <d v="2023-11-22T17:01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92"/>
    <d v="2023-11-22T17:01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55"/>
    <d v="2023-11-22T17:01:55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56"/>
    <d v="2023-11-22T17:01:5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58"/>
    <d v="2023-11-22T17:01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95"/>
    <d v="2023-11-22T17:01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23"/>
    <d v="2023-11-22T17:0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4"/>
    <d v="2023-11-22T17:00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9"/>
    <d v="2023-11-22T17:00:4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2"/>
    <x v="0"/>
    <x v="62"/>
    <x v="10"/>
    <d v="2023-11-22T17:00:4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31"/>
    <d v="2023-11-22T17:0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24"/>
    <d v="2023-11-22T17:0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32"/>
    <d v="2023-11-22T17:0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6"/>
    <x v="10"/>
    <x v="46"/>
    <x v="257"/>
    <d v="2023-11-22T17:0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28"/>
    <d v="2023-11-22T17:01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60"/>
    <d v="2023-11-22T17:01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55"/>
    <d v="2023-11-22T17:0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61"/>
    <d v="2023-11-22T17:01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62"/>
    <d v="2023-11-22T17:01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63"/>
    <d v="2023-11-22T17:01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02"/>
    <d v="2023-11-22T17:01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71"/>
    <d v="2023-11-22T17:01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72"/>
    <d v="2023-11-22T17:0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75"/>
    <d v="2023-11-22T17:0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07"/>
    <d v="2023-11-22T17:0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3"/>
    <d v="2023-11-22T17:01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26"/>
    <d v="2023-11-22T17:0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78"/>
    <d v="2023-11-22T17:01:55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6"/>
    <d v="2023-11-22T17:01:5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7"/>
    <d v="2023-11-22T17:01:5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54"/>
    <d v="2023-11-22T17:01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51"/>
    <d v="2023-11-22T17:01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50"/>
    <d v="2023-11-22T17:0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82"/>
    <d v="2023-11-22T17:01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20"/>
    <d v="2023-11-22T17:01:5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21"/>
    <d v="2023-11-22T17:01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43"/>
    <d v="2023-11-22T17:0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44"/>
    <d v="2023-11-22T17:01:55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0"/>
    <d v="2023-11-22T17:01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3"/>
    <d v="2023-11-22T17:01:5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6"/>
    <d v="2023-11-22T17:01:55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8"/>
    <d v="2023-11-22T17:01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9"/>
    <d v="2023-11-22T17:01:55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60"/>
    <d v="2023-11-22T17:01:5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7"/>
    <x v="11"/>
    <x v="47"/>
    <x v="12"/>
    <d v="2023-11-22T17:01:55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29"/>
    <d v="2023-11-22T17:0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30"/>
    <d v="2023-11-22T17:03:2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30"/>
    <d v="2023-11-22T17:03:2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31"/>
    <d v="2023-11-22T17:03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24"/>
    <d v="2023-11-22T17:0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26"/>
    <d v="2023-11-22T17:03:2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34"/>
    <d v="2023-11-22T17:03:2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35"/>
    <d v="2023-11-22T17:03:2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37"/>
    <d v="2023-11-22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38"/>
    <d v="2023-11-22T17:0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52"/>
    <d v="2023-11-22T17:03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54"/>
    <d v="2023-11-22T17:03:21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31"/>
    <d v="2023-11-22T17:03:2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92"/>
    <d v="2023-11-22T17:03:2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55"/>
    <d v="2023-11-22T17:03:21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56"/>
    <d v="2023-11-22T17:03:2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94"/>
    <d v="2023-11-22T17:03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58"/>
    <d v="2023-11-22T17:03:21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59"/>
    <d v="2023-11-22T17:03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60"/>
    <d v="2023-11-22T17:0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97"/>
    <d v="2023-11-22T17:03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61"/>
    <d v="2023-11-22T17:03:2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62"/>
    <d v="2023-11-22T17:03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02"/>
    <d v="2023-11-22T17:0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71"/>
    <d v="2023-11-22T17:03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38"/>
    <d v="2023-11-22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72"/>
    <d v="2023-11-22T17:03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203"/>
    <d v="2023-11-22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10"/>
    <d v="2023-11-22T17:03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26"/>
    <d v="2023-11-22T17:03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5"/>
    <d v="2023-11-22T17:03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6"/>
    <d v="2023-11-22T17:03:2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9"/>
    <d v="2023-11-22T17:03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20"/>
    <d v="2023-11-22T17:03:2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44"/>
    <d v="2023-11-22T17:03:21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0"/>
    <d v="2023-11-22T17:03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"/>
    <d v="2023-11-22T17:03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2"/>
    <d v="2023-11-22T17:03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24"/>
    <d v="2023-11-22T17:03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6"/>
    <d v="2023-11-22T17:03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7"/>
    <d v="2023-11-22T17:03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9"/>
    <d v="2023-11-22T17:03:2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5"/>
    <x v="4"/>
    <x v="85"/>
    <x v="10"/>
    <d v="2023-11-22T17:03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29"/>
    <d v="2023-11-22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30"/>
    <d v="2023-11-22T17:03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30"/>
    <d v="2023-11-22T17:03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31"/>
    <d v="2023-11-22T17:03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24"/>
    <d v="2023-11-22T17:03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34"/>
    <d v="2023-11-22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35"/>
    <d v="2023-11-22T17:03:2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38"/>
    <d v="2023-11-22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52"/>
    <d v="2023-11-22T17:03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54"/>
    <d v="2023-11-22T17:03:2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31"/>
    <d v="2023-11-22T17:03:2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92"/>
    <d v="2023-11-22T17:03:2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55"/>
    <d v="2023-11-22T17:03:2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94"/>
    <d v="2023-11-22T17:03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58"/>
    <d v="2023-11-22T17:03:2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97"/>
    <d v="2023-11-22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98"/>
    <d v="2023-11-22T17:03:2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61"/>
    <d v="2023-11-22T17:03:2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62"/>
    <d v="2023-11-22T17:03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42"/>
    <d v="2023-11-22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02"/>
    <d v="2023-11-22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70"/>
    <d v="2023-11-22T17:03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03"/>
    <d v="2023-11-22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04"/>
    <d v="2023-11-22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72"/>
    <d v="2023-11-22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219"/>
    <d v="2023-11-22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3"/>
    <d v="2023-11-22T17:03:23"/>
    <n v="0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6"/>
    <d v="2023-11-22T17:03:23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8"/>
    <d v="2023-11-22T17:03:23"/>
    <n v="0"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9"/>
    <d v="2023-11-22T17:03:23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51"/>
    <d v="2023-11-22T17:03:23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20"/>
    <d v="2023-11-22T17:03:23"/>
    <n v="0"/>
    <m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44"/>
    <d v="2023-11-22T17:03:2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0"/>
    <d v="2023-11-22T17:0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6"/>
    <x v="4"/>
    <x v="86"/>
    <x v="12"/>
    <d v="2023-11-22T17:03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130"/>
    <d v="2023-11-22T17:03:2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30"/>
    <d v="2023-11-22T17:03:2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31"/>
    <d v="2023-11-22T17:03:2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24"/>
    <d v="2023-11-22T17:03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221"/>
    <d v="2023-11-22T17:03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51"/>
    <d v="2023-11-22T17:03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37"/>
    <d v="2023-11-22T17:0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38"/>
    <d v="2023-11-22T17:03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52"/>
    <d v="2023-11-22T17:03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54"/>
    <d v="2023-11-22T17:03:2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131"/>
    <d v="2023-11-22T17:03:26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92"/>
    <d v="2023-11-22T17:03:2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55"/>
    <d v="2023-11-22T17:03:2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56"/>
    <d v="2023-11-22T17:03:26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58"/>
    <d v="2023-11-22T17:03:26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59"/>
    <d v="2023-11-22T17:03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60"/>
    <d v="2023-11-22T17:03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98"/>
    <d v="2023-11-22T17:03:26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161"/>
    <d v="2023-11-22T17:0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61"/>
    <d v="2023-11-22T17:03:2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62"/>
    <d v="2023-11-22T17:03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71"/>
    <d v="2023-11-22T17:03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224"/>
    <d v="2023-11-22T17:03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126"/>
    <d v="2023-11-22T17:03:2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16"/>
    <d v="2023-11-22T17:03:2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20"/>
    <d v="2023-11-22T17:03:26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44"/>
    <d v="2023-11-22T17:03:26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0"/>
    <d v="2023-11-22T17:03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3"/>
    <d v="2023-11-22T17:03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6"/>
    <d v="2023-11-22T17:03:2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7"/>
    <x v="4"/>
    <x v="87"/>
    <x v="9"/>
    <d v="2023-11-22T17:03:2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91"/>
    <d v="2023-11-22T17:0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89"/>
    <d v="2023-11-22T17:04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3"/>
    <d v="2023-11-22T17:04:2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26"/>
    <d v="2023-11-22T17:04:2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6"/>
    <d v="2023-11-22T17:04:2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9"/>
    <d v="2023-11-22T17:04:2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20"/>
    <d v="2023-11-22T17:04:2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23"/>
    <d v="2023-11-22T17:0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44"/>
    <d v="2023-11-22T17:04:29"/>
    <n v="285"/>
    <n v="0"/>
    <n v="2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0"/>
    <d v="2023-11-22T17:04:29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46"/>
    <d v="2023-11-22T17:04:29"/>
    <n v="5"/>
    <n v="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"/>
    <d v="2023-11-22T17:04:29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3"/>
    <d v="2023-11-22T17:04:29"/>
    <n v="12"/>
    <n v="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11"/>
    <d v="2023-11-22T17:04:29"/>
    <n v="3"/>
    <n v="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4"/>
    <d v="2023-11-22T17:04:2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6"/>
    <d v="2023-11-22T17:04:2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9"/>
    <d v="2023-11-22T17:04:2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0"/>
    <d v="2023-11-22T17:04:2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1"/>
    <d v="2023-11-22T17:04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4"/>
    <x v="0"/>
    <x v="64"/>
    <x v="12"/>
    <d v="2023-11-22T17:04:29"/>
    <n v="61"/>
    <n v="3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13"/>
    <d v="2023-11-22T17:04:33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127"/>
    <d v="2023-11-22T17:04:33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212"/>
    <d v="2023-11-22T17:04:33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81"/>
    <d v="2023-11-22T17:04:33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16"/>
    <d v="2023-11-22T17:04:33"/>
    <n v="13"/>
    <n v="13"/>
    <n v="0"/>
    <n v="1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82"/>
    <d v="2023-11-22T17:04:33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20"/>
    <d v="2023-11-22T17:04:33"/>
    <n v="315"/>
    <n v="315"/>
    <n v="0"/>
    <n v="31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21"/>
    <d v="2023-11-22T17:04:33"/>
    <n v="18"/>
    <n v="18"/>
    <n v="0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3"/>
    <d v="2023-11-22T17:04:33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6"/>
    <d v="2023-11-22T17:04:33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84"/>
    <d v="2023-11-22T17:04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186"/>
    <d v="2023-11-22T17:04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8"/>
    <x v="4"/>
    <x v="88"/>
    <x v="9"/>
    <d v="2023-11-22T17:04:3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89"/>
    <d v="2023-11-22T17:04:3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3"/>
    <d v="2023-11-22T17:04:3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26"/>
    <d v="2023-11-22T17:04:3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78"/>
    <d v="2023-11-22T17:04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5"/>
    <d v="2023-11-22T17:04:34"/>
    <n v="3"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6"/>
    <d v="2023-11-22T17:04:3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9"/>
    <d v="2023-11-22T17:04:3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20"/>
    <d v="2023-11-22T17:04:34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43"/>
    <d v="2023-11-22T17:04:3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44"/>
    <d v="2023-11-22T17:04:34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0"/>
    <d v="2023-11-22T17:04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"/>
    <d v="2023-11-22T17:04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2"/>
    <d v="2023-11-22T17:04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3"/>
    <d v="2023-11-22T17:04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4"/>
    <d v="2023-11-22T17:04:3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6"/>
    <d v="2023-11-22T17:04:34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7"/>
    <d v="2023-11-22T17:04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8"/>
    <d v="2023-11-22T17:04:3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9"/>
    <d v="2023-11-22T17:04:3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0"/>
    <d v="2023-11-22T17:04:3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3"/>
    <x v="0"/>
    <x v="73"/>
    <x v="12"/>
    <d v="2023-11-22T17:04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3"/>
    <d v="2023-11-22T17:06:30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80"/>
    <d v="2023-11-22T17:06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27"/>
    <d v="2023-11-22T17:06:30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6"/>
    <d v="2023-11-22T17:06:30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9"/>
    <d v="2023-11-22T17:06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54"/>
    <d v="2023-11-22T17:06:3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82"/>
    <d v="2023-11-22T17:06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20"/>
    <d v="2023-11-22T17:06:30"/>
    <n v="612"/>
    <n v="612"/>
    <m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21"/>
    <d v="2023-11-22T17:06:30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83"/>
    <d v="2023-11-22T17:06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23"/>
    <d v="2023-11-22T17:06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6"/>
    <d v="2023-11-22T17:06:30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25"/>
    <d v="2023-11-22T17:06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84"/>
    <d v="2023-11-22T17:06:3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86"/>
    <d v="2023-11-22T17:06:3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9"/>
    <d v="2023-11-22T17:06:30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0"/>
    <d v="2023-11-22T17:06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89"/>
    <x v="4"/>
    <x v="89"/>
    <x v="128"/>
    <d v="2023-11-22T17:06:30"/>
    <n v="1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3"/>
    <d v="2023-11-22T17:06:32"/>
    <n v="39"/>
    <n v="39"/>
    <m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79"/>
    <d v="2023-11-22T17:06:32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4"/>
    <d v="2023-11-22T17:06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6"/>
    <d v="2023-11-22T17:06:3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8"/>
    <d v="2023-11-22T17:06:3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47"/>
    <d v="2023-11-22T17:06:3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50"/>
    <d v="2023-11-22T17:06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82"/>
    <d v="2023-11-22T17:06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20"/>
    <d v="2023-11-22T17:06:32"/>
    <n v="418"/>
    <n v="418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21"/>
    <d v="2023-11-22T17:06:32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23"/>
    <d v="2023-11-22T17:06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3"/>
    <d v="2023-11-22T17:06:32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5"/>
    <d v="2023-11-22T17:06:32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6"/>
    <d v="2023-11-22T17:06:32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25"/>
    <d v="2023-11-22T17:06:3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9"/>
    <d v="2023-11-22T17:06:32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47"/>
    <d v="2023-11-22T17:06:3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48"/>
    <d v="2023-11-22T17:06:3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1"/>
    <x v="2"/>
    <x v="151"/>
    <x v="128"/>
    <d v="2023-11-22T17:06:32"/>
    <n v="1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3"/>
    <d v="2023-11-22T17:06:35"/>
    <n v="42"/>
    <n v="42"/>
    <n v="0"/>
    <n v="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79"/>
    <d v="2023-11-22T17:06:35"/>
    <n v="72"/>
    <n v="72"/>
    <n v="0"/>
    <n v="0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4"/>
    <d v="2023-11-22T17:06:3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80"/>
    <d v="2023-11-22T17:06:3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27"/>
    <d v="2023-11-22T17:06:35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6"/>
    <d v="2023-11-22T17:06:35"/>
    <n v="83"/>
    <n v="83"/>
    <n v="0"/>
    <n v="0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9"/>
    <d v="2023-11-22T17:06:35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82"/>
    <d v="2023-11-22T17:06:35"/>
    <n v="13"/>
    <n v="13"/>
    <n v="0"/>
    <n v="1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20"/>
    <d v="2023-11-22T17:06:35"/>
    <n v="1066"/>
    <n v="1066"/>
    <n v="0"/>
    <n v="0"/>
    <n v="10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21"/>
    <d v="2023-11-22T17:06:35"/>
    <n v="172"/>
    <n v="172"/>
    <n v="0"/>
    <n v="0"/>
    <n v="1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83"/>
    <d v="2023-11-22T17:06:35"/>
    <n v="12"/>
    <n v="12"/>
    <n v="0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23"/>
    <d v="2023-11-22T17:06:3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3"/>
    <d v="2023-11-22T17:06:35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5"/>
    <d v="2023-11-22T17:06:35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6"/>
    <d v="2023-11-22T17:06:35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25"/>
    <d v="2023-11-22T17:06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84"/>
    <d v="2023-11-22T17:06:3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86"/>
    <d v="2023-11-22T17:06:35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9"/>
    <d v="2023-11-22T17:06:35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0"/>
    <d v="2023-11-22T17:06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28"/>
    <d v="2023-11-22T17:06:35"/>
    <n v="2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3"/>
    <x v="2"/>
    <x v="153"/>
    <x v="129"/>
    <d v="2023-11-22T17:06:35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225"/>
    <d v="2023-11-22T17:08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40"/>
    <d v="2023-11-22T17:08:02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62"/>
    <d v="2023-11-22T17:08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226"/>
    <d v="2023-11-22T17:08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63"/>
    <d v="2023-11-22T17:08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67"/>
    <d v="2023-11-22T17:08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69"/>
    <d v="2023-11-22T17:08:0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08"/>
    <d v="2023-11-22T17:08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99"/>
    <d v="2023-11-22T17:08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71"/>
    <d v="2023-11-22T17:08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268"/>
    <d v="2023-11-22T17:08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74"/>
    <d v="2023-11-22T17:08:0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75"/>
    <d v="2023-11-22T17:08:02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78"/>
    <d v="2023-11-22T17:08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328"/>
    <d v="2023-11-22T17:08:0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3"/>
    <d v="2023-11-22T17:08:02"/>
    <n v="216"/>
    <n v="216"/>
    <m/>
    <n v="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78"/>
    <d v="2023-11-22T17:08:02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79"/>
    <d v="2023-11-22T17:08:02"/>
    <n v="459"/>
    <n v="459"/>
    <m/>
    <n v="10"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79"/>
    <d v="2023-11-22T17:08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4"/>
    <d v="2023-11-22T17:08:02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80"/>
    <d v="2023-11-22T17:08:02"/>
    <n v="8"/>
    <n v="8"/>
    <m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27"/>
    <d v="2023-11-22T17:08:02"/>
    <n v="40"/>
    <n v="40"/>
    <m/>
    <n v="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6"/>
    <d v="2023-11-22T17:08:02"/>
    <n v="170"/>
    <n v="170"/>
    <m/>
    <n v="13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9"/>
    <d v="2023-11-22T17:08:02"/>
    <n v="14"/>
    <n v="14"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54"/>
    <d v="2023-11-22T17:08:02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51"/>
    <d v="2023-11-22T17:08:02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50"/>
    <d v="2023-11-22T17:08:02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82"/>
    <d v="2023-11-22T17:08:02"/>
    <n v="30"/>
    <n v="30"/>
    <m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20"/>
    <d v="2023-11-22T17:08:02"/>
    <n v="2915"/>
    <n v="2915"/>
    <m/>
    <n v="15"/>
    <n v="2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21"/>
    <d v="2023-11-22T17:08:02"/>
    <n v="297"/>
    <n v="297"/>
    <m/>
    <n v="5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83"/>
    <d v="2023-11-22T17:08:02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23"/>
    <d v="2023-11-22T17:08:02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44"/>
    <d v="2023-11-22T17:08:0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3"/>
    <d v="2023-11-22T17:08:02"/>
    <n v="74"/>
    <n v="74"/>
    <m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83"/>
    <d v="2023-11-22T17:08:02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201"/>
    <d v="2023-11-22T17:08:02"/>
    <n v="25"/>
    <n v="25"/>
    <m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16"/>
    <d v="2023-11-22T17:08:02"/>
    <n v="229"/>
    <n v="2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84"/>
    <d v="2023-11-22T17:08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5"/>
    <d v="2023-11-22T17:08:02"/>
    <n v="459"/>
    <n v="4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6"/>
    <d v="2023-11-22T17:08:02"/>
    <n v="225"/>
    <n v="2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85"/>
    <d v="2023-11-22T17:08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25"/>
    <d v="2023-11-22T17:08:0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84"/>
    <d v="2023-11-22T17:08:0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86"/>
    <d v="2023-11-22T17:08:02"/>
    <n v="48"/>
    <n v="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9"/>
    <d v="2023-11-22T17:08:02"/>
    <n v="170"/>
    <n v="1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0"/>
    <d v="2023-11-22T17:08:02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28"/>
    <d v="2023-11-22T17:08:02"/>
    <n v="5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4"/>
    <x v="2"/>
    <x v="154"/>
    <x v="129"/>
    <d v="2023-11-22T17:08:0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13"/>
    <d v="2023-11-22T17:08:0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126"/>
    <d v="2023-11-22T17:08:0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79"/>
    <d v="2023-11-22T17:08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80"/>
    <d v="2023-11-22T17:08:0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127"/>
    <d v="2023-11-22T17:08:05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16"/>
    <d v="2023-11-22T17:08:0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19"/>
    <d v="2023-11-22T17:08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82"/>
    <d v="2023-11-22T17:08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20"/>
    <d v="2023-11-22T17:08:05"/>
    <n v="167"/>
    <n v="167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21"/>
    <d v="2023-11-22T17:08:05"/>
    <n v="118"/>
    <n v="118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83"/>
    <d v="2023-11-22T17:08:05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23"/>
    <d v="2023-11-22T17:08:0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3"/>
    <d v="2023-11-22T17:08:05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5"/>
    <d v="2023-11-22T17:08:0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6"/>
    <d v="2023-11-22T17:08:05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84"/>
    <d v="2023-11-22T17:08:0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186"/>
    <d v="2023-11-22T17:08:0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9"/>
    <d v="2023-11-22T17:08:0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3"/>
    <x v="1"/>
    <x v="3"/>
    <x v="10"/>
    <d v="2023-11-22T17:08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3"/>
    <d v="2023-11-22T17:08:09"/>
    <n v="45"/>
    <n v="45"/>
    <m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4"/>
    <d v="2023-11-22T17:08:09"/>
    <n v="4"/>
    <n v="4"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6"/>
    <d v="2023-11-22T17:08:09"/>
    <n v="41"/>
    <n v="41"/>
    <n v="0"/>
    <n v="0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9"/>
    <d v="2023-11-22T17:08:09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54"/>
    <d v="2023-11-22T17:08:09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82"/>
    <d v="2023-11-22T17:08:09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21"/>
    <d v="2023-11-22T17:08:09"/>
    <n v="763"/>
    <n v="763"/>
    <n v="0"/>
    <n v="0"/>
    <n v="6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83"/>
    <d v="2023-11-22T17:08:09"/>
    <n v="225"/>
    <n v="225"/>
    <n v="0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23"/>
    <d v="2023-11-22T17:08:09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3"/>
    <d v="2023-11-22T17:08:09"/>
    <n v="124"/>
    <n v="124"/>
    <m/>
    <n v="0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6"/>
    <d v="2023-11-22T17:08:09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25"/>
    <d v="2023-11-22T17:08:0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9"/>
    <d v="2023-11-22T17:08:09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0"/>
    <d v="2023-11-22T17:08:0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28"/>
    <d v="2023-11-22T17:08:09"/>
    <n v="2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5"/>
    <x v="0"/>
    <x v="65"/>
    <x v="129"/>
    <d v="2023-11-22T17:08:09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40"/>
    <d v="2023-11-22T17:09:2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07"/>
    <d v="2023-11-22T17:09:23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2"/>
    <d v="2023-11-22T17:09:2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26"/>
    <d v="2023-11-22T17:09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3"/>
    <d v="2023-11-22T17:09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4"/>
    <d v="2023-11-22T17:09:23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5"/>
    <d v="2023-11-22T17:09:2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6"/>
    <d v="2023-11-22T17:09:2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65"/>
    <d v="2023-11-22T17:09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7"/>
    <d v="2023-11-22T17:09:2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8"/>
    <d v="2023-11-22T17:09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9"/>
    <d v="2023-11-22T17:09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99"/>
    <d v="2023-11-22T17:09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70"/>
    <d v="2023-11-22T17:09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71"/>
    <d v="2023-11-22T17:09:23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72"/>
    <d v="2023-11-22T17:09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75"/>
    <d v="2023-11-22T17:09:23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76"/>
    <d v="2023-11-22T17:09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77"/>
    <d v="2023-11-22T17:09:2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3"/>
    <d v="2023-11-22T17:09:23"/>
    <n v="369"/>
    <n v="369"/>
    <m/>
    <m/>
    <n v="32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79"/>
    <d v="2023-11-22T17:09:23"/>
    <n v="723"/>
    <n v="723"/>
    <m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79"/>
    <d v="2023-11-22T17:09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4"/>
    <d v="2023-11-22T17:09:23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69"/>
    <d v="2023-11-22T17:09:2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28"/>
    <d v="2023-11-22T17:09:23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29"/>
    <d v="2023-11-22T17:09:2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30"/>
    <d v="2023-11-22T17:09:23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80"/>
    <d v="2023-11-22T17:09:23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27"/>
    <d v="2023-11-22T17:09:23"/>
    <n v="5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06"/>
    <d v="2023-11-22T17:09:23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6"/>
    <d v="2023-11-22T17:09:23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9"/>
    <d v="2023-11-22T17:09:23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50"/>
    <d v="2023-11-22T17:09:2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82"/>
    <d v="2023-11-22T17:09:23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82"/>
    <d v="2023-11-22T17:09:23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0"/>
    <d v="2023-11-22T17:09:23"/>
    <n v="1016"/>
    <n v="1016"/>
    <m/>
    <m/>
    <n v="1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1"/>
    <d v="2023-11-22T17:09:23"/>
    <n v="1273"/>
    <n v="1273"/>
    <m/>
    <m/>
    <n v="1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83"/>
    <d v="2023-11-22T17:09:23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2"/>
    <d v="2023-11-22T17:09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3"/>
    <d v="2023-11-22T17:09:23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59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95"/>
    <d v="2023-04-18T14:43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60"/>
    <d v="2023-04-18T14:43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61"/>
    <d v="2023-04-18T14:43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1"/>
    <x v="7"/>
    <x v="111"/>
    <x v="20"/>
    <d v="2023-04-18T12:53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20"/>
    <d v="2023-04-18T12:49:57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21"/>
    <d v="2023-04-18T12:49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83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44"/>
    <d v="2023-04-18T12:49:5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2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3"/>
    <d v="2023-04-18T12:4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6"/>
    <d v="2023-04-18T12:49:5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7"/>
    <d v="2023-04-18T12:4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9"/>
    <d v="2023-04-18T12:49:5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0"/>
    <d v="2023-04-18T12:4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2"/>
    <d v="2023-04-18T12:49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1"/>
    <x v="5"/>
    <x v="21"/>
    <x v="126"/>
    <d v="2023-04-18T12:50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1"/>
    <x v="5"/>
    <x v="21"/>
    <x v="16"/>
    <d v="2023-04-18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1"/>
    <x v="5"/>
    <x v="21"/>
    <x v="20"/>
    <d v="2023-04-18T12:50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1"/>
    <x v="5"/>
    <x v="21"/>
    <x v="44"/>
    <d v="2023-04-18T12:50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1"/>
    <x v="5"/>
    <x v="21"/>
    <x v="6"/>
    <d v="2023-04-18T12:50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1"/>
    <x v="5"/>
    <x v="21"/>
    <x v="9"/>
    <d v="2023-04-18T12:5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1"/>
    <x v="5"/>
    <x v="21"/>
    <x v="129"/>
    <d v="2023-04-18T12:50: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31"/>
    <d v="2023-04-18T12:50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3"/>
    <d v="2023-04-18T14:52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9"/>
    <d v="2023-04-18T14:52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7"/>
    <x v="1"/>
    <x v="127"/>
    <x v="160"/>
    <d v="2023-04-18T14:5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130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2"/>
    <d v="2023-04-18T15:12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3"/>
    <d v="2023-04-18T15:12:3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17"/>
    <d v="2023-04-18T15:12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0"/>
    <x v="4"/>
    <x v="80"/>
    <x v="118"/>
    <d v="2023-04-18T15:12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43"/>
    <d v="2023-04-18T12:54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44"/>
    <d v="2023-04-18T12:54:2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6"/>
    <d v="2023-04-18T12:54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8"/>
    <d v="2023-04-18T12:54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9"/>
    <x v="7"/>
    <x v="99"/>
    <x v="9"/>
    <d v="2023-04-18T12:54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130"/>
    <d v="2023-04-18T12:54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31"/>
    <d v="2023-04-18T12:54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24"/>
    <d v="2023-04-18T12:54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26"/>
    <d v="2023-04-18T12:54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197"/>
    <d v="2023-04-18T12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38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92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55"/>
    <d v="2023-04-18T12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56"/>
    <d v="2023-04-18T12:54:5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58"/>
    <d v="2023-04-18T12:54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95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60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61"/>
    <d v="2023-04-18T12:54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64"/>
    <d v="2023-04-18T12:5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102"/>
    <d v="2023-04-18T12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73"/>
    <d v="2023-04-18T12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38"/>
    <d v="2023-04-18T15:0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92"/>
    <d v="2023-04-18T15:01:29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55"/>
    <d v="2023-04-18T15:01:2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56"/>
    <d v="2023-04-18T15:01:29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58"/>
    <d v="2023-04-18T15:01:29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59"/>
    <d v="2023-04-18T15:01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95"/>
    <d v="2023-04-18T15:01:2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28"/>
    <d v="2023-04-18T15:01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0"/>
    <d v="2023-04-18T15:01:2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1"/>
    <d v="2023-04-18T15:01:29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2"/>
    <d v="2023-04-18T15:01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3"/>
    <d v="2023-04-18T15:0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4"/>
    <d v="2023-04-18T15:0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42"/>
    <d v="2023-04-18T15:0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7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8"/>
    <d v="2023-04-18T15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69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02"/>
    <d v="2023-04-18T15:01:2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37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83"/>
    <d v="2023-04-18T13:39:15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01"/>
    <d v="2023-04-18T13:39:15"/>
    <n v="189"/>
    <n v="189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16"/>
    <d v="2023-04-18T13:39:15"/>
    <n v="735"/>
    <n v="7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84"/>
    <d v="2023-04-18T13:39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5"/>
    <d v="2023-04-18T13:39:1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6"/>
    <d v="2023-04-18T13:39:15"/>
    <n v="424"/>
    <n v="4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38"/>
    <d v="2023-04-20T10:16:45"/>
    <n v="1492"/>
    <m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92"/>
    <d v="2023-04-20T10:16:45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52"/>
    <d v="2023-04-20T10:16:45"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54"/>
    <d v="2023-04-20T10:16:4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31"/>
    <d v="2023-04-20T10:16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2"/>
    <d v="2023-04-20T10:16:45"/>
    <n v="2163"/>
    <m/>
    <n v="2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32"/>
    <d v="2023-04-20T10:16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55"/>
    <d v="2023-04-20T10:16:45"/>
    <n v="5007"/>
    <m/>
    <n v="5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56"/>
    <d v="2023-04-20T10:16:45"/>
    <n v="2498"/>
    <m/>
    <n v="2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4"/>
    <d v="2023-04-20T10:16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35"/>
    <d v="2023-04-20T10:16:45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58"/>
    <d v="2023-04-20T10:16:45"/>
    <n v="2854"/>
    <m/>
    <n v="2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59"/>
    <d v="2023-04-20T10:16:45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5"/>
    <d v="2023-04-20T10:16:45"/>
    <n v="1709"/>
    <m/>
    <n v="1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6"/>
    <d v="2023-04-20T10:16:45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8"/>
    <d v="2023-04-20T10:16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60"/>
    <d v="2023-04-20T10:16:45"/>
    <n v="1474"/>
    <m/>
    <n v="1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7"/>
    <d v="2023-04-20T10:16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8"/>
    <d v="2023-04-20T10:16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61"/>
    <d v="2023-04-20T10:16:45"/>
    <n v="1882"/>
    <m/>
    <n v="1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62"/>
    <d v="2023-04-20T10:16:45"/>
    <n v="1548"/>
    <m/>
    <n v="1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64"/>
    <d v="2023-04-20T10:16:45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01"/>
    <d v="2023-04-20T10:16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68"/>
    <d v="2023-04-20T10:16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44"/>
    <d v="2023-04-19T17:23:46"/>
    <n v="867"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141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233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13"/>
    <d v="2023-04-18T12:54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78"/>
    <d v="2023-04-18T12:54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6"/>
    <d v="2023-04-18T14:21:01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8"/>
    <d v="2023-04-18T14:21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9"/>
    <d v="2023-04-18T14:21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0"/>
    <d v="2023-04-18T14:21:01"/>
    <n v="295"/>
    <m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1"/>
    <d v="2023-04-18T14:21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3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43"/>
    <d v="2023-04-18T14:21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44"/>
    <d v="2023-04-18T14:21:01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0"/>
    <d v="2023-04-18T14:21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2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3"/>
    <d v="2023-04-18T14:21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5"/>
    <d v="2023-04-18T14:21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6"/>
    <d v="2023-04-18T14:21:01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125"/>
    <d v="2023-04-18T14:21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84"/>
    <d v="2023-04-18T14:21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8"/>
    <d v="2023-04-18T14:21:0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9"/>
    <d v="2023-04-18T14:21:0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"/>
    <x v="7"/>
    <x v="13"/>
    <x v="47"/>
    <d v="2023-04-18T14:21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20"/>
    <d v="2023-04-18T14:30:40"/>
    <n v="38"/>
    <m/>
    <n v="3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85"/>
    <d v="2023-04-18T13:39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25"/>
    <d v="2023-04-18T13:39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232"/>
    <d v="2023-04-18T13:39:15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84"/>
    <d v="2023-04-18T13:39:15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86"/>
    <d v="2023-04-18T13:39:15"/>
    <n v="62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9"/>
    <d v="2023-04-18T13:39:15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0"/>
    <d v="2023-04-18T13:39:1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28"/>
    <d v="2023-04-18T13:39:15"/>
    <n v="36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0"/>
    <x v="4"/>
    <x v="90"/>
    <x v="145"/>
    <d v="2023-04-18T13:39:15"/>
    <n v="500"/>
    <n v="132"/>
    <n v="32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97"/>
    <d v="2023-04-18T13:39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3"/>
    <d v="2023-04-18T13:39:3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27"/>
    <d v="2023-04-18T13:39:3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206"/>
    <d v="2023-04-18T13:39:3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81"/>
    <d v="2023-04-18T13:39:3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6"/>
    <d v="2023-04-18T13:39:39"/>
    <n v="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9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82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20"/>
    <d v="2023-04-18T13:39:39"/>
    <n v="374"/>
    <n v="374"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21"/>
    <d v="2023-04-18T13:39:39"/>
    <n v="107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83"/>
    <d v="2023-04-18T13:39:3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71"/>
    <d v="2023-04-18T13:31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72"/>
    <d v="2023-04-18T13:31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6"/>
    <d v="2023-04-18T13:31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7"/>
    <d v="2023-04-18T13:31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9"/>
    <d v="2023-04-18T13:31:1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20"/>
    <d v="2023-04-18T13:31:1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23"/>
    <d v="2023-04-18T13:3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9"/>
    <d v="2023-04-18T13:31:1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0"/>
    <d v="2023-04-18T13:31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60"/>
    <d v="2023-04-18T13:31:1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13"/>
    <d v="2023-04-18T13:32:5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80"/>
    <d v="2023-04-18T13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127"/>
    <d v="2023-04-18T13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16"/>
    <d v="2023-04-18T13:32:50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19"/>
    <d v="2023-04-18T13:32:5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82"/>
    <d v="2023-04-18T13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20"/>
    <d v="2023-04-18T13:32:50"/>
    <n v="209"/>
    <n v="209"/>
    <n v="0"/>
    <n v="0"/>
    <n v="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21"/>
    <d v="2023-04-18T13:32:50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3"/>
    <d v="2023-04-18T13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6"/>
    <d v="2023-04-18T13:32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84"/>
    <d v="2023-04-18T13:32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186"/>
    <d v="2023-04-18T13:3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71"/>
    <d v="2023-04-18T15:01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9"/>
    <d v="2023-04-18T14:53:0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12"/>
    <d v="2023-04-18T14:53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31"/>
    <d v="2023-04-18T14:53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24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34"/>
    <d v="2023-04-18T14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35"/>
    <d v="2023-04-18T14:53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92"/>
    <d v="2023-04-18T14:5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55"/>
    <d v="2023-04-18T14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56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58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61"/>
    <d v="2023-04-18T14:5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62"/>
    <d v="2023-04-18T14:5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102"/>
    <d v="2023-04-18T14:5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20"/>
    <d v="2023-04-18T14:53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3"/>
    <x v="13"/>
    <x v="103"/>
    <x v="44"/>
    <d v="2023-04-18T14:53:2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5"/>
    <x v="6"/>
    <x v="45"/>
    <x v="12"/>
    <d v="2023-04-18T14:53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8"/>
    <x v="6"/>
    <x v="128"/>
    <x v="12"/>
    <d v="2023-04-18T14:54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31"/>
    <d v="2023-04-18T14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24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26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34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50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38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92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9"/>
    <d v="2023-04-18T13:32:50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8"/>
    <x v="4"/>
    <x v="88"/>
    <x v="10"/>
    <d v="2023-04-18T13:32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16"/>
    <d v="2023-04-18T13:34:09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19"/>
    <d v="2023-04-18T13:34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154"/>
    <d v="2023-04-18T13:34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151"/>
    <d v="2023-04-18T13:34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72"/>
    <d v="2023-05-15T17:04:2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1"/>
    <d v="2023-05-15T17:09:19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2"/>
    <d v="2023-05-15T17:09:19"/>
    <n v="97"/>
    <n v="3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30"/>
    <d v="2023-05-15T17:09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0"/>
    <d v="2023-05-15T17:09:5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1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24"/>
    <d v="2023-05-15T17:09:5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2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4"/>
    <d v="2023-05-15T17:09:5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5"/>
    <d v="2023-05-15T17:09:5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6"/>
    <d v="2023-05-15T17:09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7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38"/>
    <d v="2023-05-15T17:09:5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52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54"/>
    <d v="2023-05-15T17:09:5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131"/>
    <d v="2023-05-15T17:09:5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3"/>
    <x v="2"/>
    <x v="113"/>
    <x v="92"/>
    <d v="2023-05-15T17:09:5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77"/>
    <d v="2023-04-19T16:44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3"/>
    <d v="2023-04-19T16:44:41"/>
    <n v="224"/>
    <n v="224"/>
    <m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6"/>
    <d v="2023-04-19T16:4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9"/>
    <d v="2023-04-19T16:44:41"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50"/>
    <d v="2023-04-19T16:44:4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82"/>
    <d v="2023-04-19T16:44:4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20"/>
    <d v="2023-04-19T16:44:41"/>
    <n v="1080"/>
    <n v="1080"/>
    <m/>
    <m/>
    <n v="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73"/>
    <d v="2023-05-15T17:0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30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31"/>
    <d v="2023-04-18T14:5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24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26"/>
    <d v="2023-04-18T14:5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9"/>
    <x v="5"/>
    <x v="49"/>
    <x v="128"/>
    <d v="2023-04-18T15:03:16"/>
    <n v="1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0"/>
    <x v="3"/>
    <x v="50"/>
    <x v="13"/>
    <d v="2023-04-18T15:04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24"/>
    <d v="2023-04-18T15:07:36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32"/>
    <d v="2023-04-18T15:0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26"/>
    <d v="2023-04-18T15:07:36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34"/>
    <d v="2023-04-18T15:07:36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35"/>
    <d v="2023-04-18T15:07:36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90"/>
    <d v="2023-04-18T15:07:3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37"/>
    <d v="2023-04-18T15:0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38"/>
    <d v="2023-04-18T15:07:3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52"/>
    <d v="2023-04-18T15:07:3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54"/>
    <d v="2023-04-18T15:07:36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131"/>
    <d v="2023-04-18T15:07:36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92"/>
    <d v="2023-04-18T15:07:3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55"/>
    <d v="2023-04-18T15:07:36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56"/>
    <d v="2023-04-18T15:07:36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94"/>
    <d v="2023-04-18T15:07:3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75"/>
    <d v="2023-04-18T14:04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77"/>
    <d v="2023-04-18T14:04:3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8"/>
    <d v="2023-04-18T15:06:58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9"/>
    <d v="2023-04-18T15:06:5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0"/>
    <d v="2023-04-18T15:06:5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6"/>
    <x v="4"/>
    <x v="76"/>
    <x v="129"/>
    <d v="2023-04-18T15:06:58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91"/>
    <d v="2023-05-15T17:06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89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3"/>
    <d v="2023-05-15T17:06:1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78"/>
    <d v="2023-05-15T17:06:1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06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07"/>
    <d v="2023-05-15T17:10:4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08"/>
    <d v="2023-05-15T17:10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"/>
    <d v="2023-05-15T17:10:41"/>
    <n v="237"/>
    <m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26"/>
    <d v="2023-05-15T17:10:41"/>
    <n v="343"/>
    <m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04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59"/>
    <d v="2023-05-15T17:10:4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46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5"/>
    <d v="2023-05-15T17:10:41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6"/>
    <d v="2023-05-15T17:10:41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9"/>
    <d v="2023-05-15T17:10:4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0"/>
    <d v="2023-05-15T17:10:41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1"/>
    <d v="2023-05-15T17:1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2"/>
    <d v="2023-05-15T17:1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16"/>
    <d v="2023-04-18T12:50:39"/>
    <n v="10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18"/>
    <d v="2023-04-18T12:50:39"/>
    <n v="7"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19"/>
    <d v="2023-04-18T12:5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2"/>
    <x v="8"/>
    <x v="22"/>
    <x v="20"/>
    <d v="2023-04-18T12:50:39"/>
    <n v="31"/>
    <m/>
    <n v="3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24"/>
    <d v="2023-04-18T14:19:35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2"/>
    <d v="2023-04-18T14:19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5"/>
    <d v="2023-04-18T14:19:35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7"/>
    <d v="2023-04-18T14:19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8"/>
    <d v="2023-04-18T14:19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52"/>
    <d v="2023-04-18T14:19:3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31"/>
    <d v="2023-04-18T14:19:35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329"/>
    <d v="2023-04-18T14:19:35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92"/>
    <d v="2023-04-18T14:19:3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55"/>
    <d v="2023-04-18T14:19:35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94"/>
    <d v="2023-04-18T14:19:3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58"/>
    <d v="2023-04-18T14:19:35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59"/>
    <d v="2023-04-18T14:19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27"/>
    <d v="2023-04-18T14:19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97"/>
    <d v="2023-04-18T14:19:3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98"/>
    <d v="2023-04-18T14:19:35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61"/>
    <d v="2023-04-18T14:19:35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62"/>
    <d v="2023-04-18T14:19:35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64"/>
    <d v="2023-04-18T14:19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67"/>
    <d v="2023-04-18T14:19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02"/>
    <d v="2023-04-18T14:19:3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58"/>
    <d v="2023-04-18T15:07:36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8"/>
    <x v="4"/>
    <x v="78"/>
    <x v="59"/>
    <d v="2023-04-18T15:07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1"/>
    <d v="2023-04-18T15:08:32"/>
    <n v="950"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38"/>
    <d v="2023-04-18T15:08:32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4"/>
    <d v="2023-04-18T13:48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5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6"/>
    <d v="2023-04-18T13:48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7"/>
    <d v="2023-04-18T13:48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8"/>
    <d v="2023-04-18T13:48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69"/>
    <d v="2023-04-18T13:48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08"/>
    <d v="2023-04-18T13:48:0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70"/>
    <d v="2023-04-18T13:48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71"/>
    <d v="2023-04-18T13:48:0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74"/>
    <d v="2023-04-18T13:48:0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75"/>
    <d v="2023-04-18T13:48:0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76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19"/>
    <d v="2023-04-18T13:53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24"/>
    <d v="2023-04-18T13:53:1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6"/>
    <d v="2023-04-18T13:53:13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7"/>
    <d v="2023-04-18T13:53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8"/>
    <d v="2023-04-18T13:53:13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9"/>
    <d v="2023-04-18T13:53:13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0"/>
    <d v="2023-04-18T13:53:13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2"/>
    <d v="2023-04-18T13:53:13"/>
    <n v="69"/>
    <n v="3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6"/>
    <x v="4"/>
    <x v="76"/>
    <x v="129"/>
    <d v="2023-04-18T13:53:13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30"/>
    <d v="2023-04-18T13:53:4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30"/>
    <d v="2023-04-18T13:53:42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31"/>
    <d v="2023-04-18T13:53:42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24"/>
    <d v="2023-04-18T13:53:4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32"/>
    <d v="2023-04-18T13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221"/>
    <d v="2023-04-18T13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26"/>
    <d v="2023-04-18T13:53:4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35"/>
    <d v="2023-04-18T13:53:42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90"/>
    <d v="2023-04-18T13:53:4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91"/>
    <d v="2023-04-18T13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37"/>
    <d v="2023-04-18T13:53:4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38"/>
    <d v="2023-04-18T13:53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92"/>
    <d v="2023-04-18T13:53:4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54"/>
    <d v="2023-04-18T13:53:42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31"/>
    <d v="2023-04-18T13:53:42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92"/>
    <d v="2023-04-18T13:53:42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55"/>
    <d v="2023-04-18T13:53:42"/>
    <n v="0"/>
    <m/>
    <m/>
    <n v="1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94"/>
    <d v="2023-04-18T13:53:4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58"/>
    <d v="2023-04-18T13:53:42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59"/>
    <d v="2023-04-18T13:53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95"/>
    <d v="2023-04-18T13:5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27"/>
    <d v="2023-04-18T13:53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28"/>
    <d v="2023-04-18T13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97"/>
    <d v="2023-04-18T13:53:4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98"/>
    <d v="2023-04-18T13:53:42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61"/>
    <d v="2023-04-18T13:53:42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38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07"/>
    <d v="2023-05-15T17:1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41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21"/>
    <d v="2023-04-19T16:44:41"/>
    <n v="120"/>
    <n v="12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83"/>
    <d v="2023-04-19T16:4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3"/>
    <d v="2023-04-19T16:44:41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84"/>
    <d v="2023-04-19T16:44:4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6"/>
    <d v="2023-04-19T16:44:41"/>
    <n v="224"/>
    <n v="2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9"/>
    <d v="2023-04-19T16:44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0"/>
    <d v="2023-04-19T16:44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6"/>
    <x v="2"/>
    <x v="156"/>
    <x v="128"/>
    <d v="2023-04-19T16:44:41"/>
    <n v="2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13"/>
    <d v="2023-04-19T16:45:06"/>
    <n v="52"/>
    <n v="52"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79"/>
    <d v="2023-04-19T16:45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80"/>
    <d v="2023-04-19T16:45:06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127"/>
    <d v="2023-04-19T16:45:0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16"/>
    <d v="2023-04-19T16:45:06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19"/>
    <d v="2023-04-19T16:45:0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82"/>
    <d v="2023-04-19T16:45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20"/>
    <d v="2023-04-19T16:45:06"/>
    <n v="1158"/>
    <n v="1158"/>
    <m/>
    <m/>
    <n v="1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21"/>
    <d v="2023-04-19T16:45:0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83"/>
    <d v="2023-04-19T16:45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23"/>
    <d v="2023-04-19T16:45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3"/>
    <d v="2023-04-19T16:45:06"/>
    <n v="96"/>
    <n v="96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5"/>
    <d v="2023-04-19T16:45:0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4"/>
    <x v="2"/>
    <x v="134"/>
    <x v="6"/>
    <d v="2023-04-19T16:45:06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6"/>
    <d v="2023-04-20T17:12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9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0"/>
    <d v="2023-04-19T17:23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2"/>
    <d v="2023-04-19T17:23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3"/>
    <d v="2023-04-19T17:23:46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19"/>
    <d v="2023-04-19T17:23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22"/>
    <d v="2023-04-19T17:23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5"/>
    <d v="2023-04-19T17:23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6"/>
    <d v="2023-04-19T17:23:4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7"/>
    <d v="2023-04-19T17:23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84"/>
    <d v="2023-04-19T17:23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85"/>
    <d v="2023-04-19T17:23:46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8"/>
    <d v="2023-04-19T17:23:4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9"/>
    <d v="2023-04-19T17:23:46"/>
    <n v="508"/>
    <n v="0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6"/>
    <x v="2"/>
    <x v="146"/>
    <x v="10"/>
    <d v="2023-04-19T17:23:46"/>
    <n v="307"/>
    <n v="0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9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30"/>
    <d v="2023-04-19T17:24:0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0"/>
    <d v="2023-04-19T17:24:0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1"/>
    <d v="2023-04-19T17:24:0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4"/>
    <d v="2023-04-19T17:24:0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2"/>
    <d v="2023-04-19T17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90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4"/>
    <d v="2023-04-19T17:24:0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5"/>
    <d v="2023-04-19T17:24:03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0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69"/>
    <d v="2023-04-20T10:16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50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82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20"/>
    <d v="2023-04-20T17:12:3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21"/>
    <d v="2023-04-20T17:12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83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43"/>
    <d v="2023-04-20T17:12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44"/>
    <d v="2023-04-20T17:12:3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6"/>
    <d v="2023-04-20T17:12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8"/>
    <d v="2023-04-20T17:12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9"/>
    <d v="2023-04-20T17:1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7"/>
    <x v="7"/>
    <x v="107"/>
    <x v="10"/>
    <d v="2023-04-20T17:1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5"/>
    <x v="12"/>
    <x v="75"/>
    <x v="20"/>
    <d v="2023-04-20T17:12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5"/>
    <x v="12"/>
    <x v="115"/>
    <x v="20"/>
    <d v="2023-04-20T17:1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31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24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34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35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92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55"/>
    <d v="2023-04-20T17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56"/>
    <d v="2023-04-20T17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58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9"/>
    <x v="12"/>
    <x v="129"/>
    <x v="95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20"/>
    <d v="2023-04-19T17:36:17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21"/>
    <d v="2023-04-19T17:36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52"/>
    <d v="2023-04-18T15:0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54"/>
    <d v="2023-04-18T15:08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2"/>
    <d v="2023-04-18T15:08:32"/>
    <n v="882"/>
    <m/>
    <n v="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3"/>
    <d v="2023-04-18T15:08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34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88"/>
    <d v="2023-04-18T14:52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35"/>
    <d v="2023-04-18T14:52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90"/>
    <d v="2023-04-18T14:5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91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52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54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131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92"/>
    <d v="2023-04-18T14:52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55"/>
    <d v="2023-04-18T14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58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97"/>
    <d v="2023-04-18T14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98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61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62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71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13"/>
    <d v="2023-04-18T14:52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3"/>
    <d v="2023-05-15T17:10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43"/>
    <d v="2023-05-15T17:10:41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09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3"/>
    <d v="2023-04-18T14:04:33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5"/>
    <d v="2023-04-18T14:04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6"/>
    <d v="2023-04-18T14:04:33"/>
    <n v="281"/>
    <m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9"/>
    <d v="2023-04-18T14:04:33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0"/>
    <d v="2023-04-18T14:04:33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3"/>
    <d v="2023-04-18T14:04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204"/>
    <d v="2023-05-15T17:06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43"/>
    <d v="2023-04-18T14:04:3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44"/>
    <d v="2023-04-18T14:04:33"/>
    <n v="7449"/>
    <m/>
    <n v="7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0"/>
    <d v="2023-04-18T14:04:33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"/>
    <d v="2023-04-18T14:04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"/>
    <d v="2023-04-18T14:04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3"/>
    <d v="2023-04-18T14:04:3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117"/>
    <d v="2023-04-18T14:04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14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15"/>
    <d v="2023-04-18T14:04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16"/>
    <d v="2023-04-18T14:04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217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6"/>
    <d v="2023-04-18T14:04:33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7"/>
    <d v="2023-04-18T14:04:3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9"/>
    <x v="4"/>
    <x v="79"/>
    <x v="8"/>
    <d v="2023-04-18T14:04:3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71"/>
    <d v="2023-04-18T14:19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03"/>
    <d v="2023-04-18T14:19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04"/>
    <d v="2023-04-18T14:19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72"/>
    <d v="2023-04-18T14:19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21"/>
    <d v="2023-04-18T14:30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6"/>
    <d v="2023-04-18T14:30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9"/>
    <d v="2023-04-18T14:30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47"/>
    <d v="2023-04-18T14:30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151"/>
    <d v="2023-04-18T14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150"/>
    <d v="2023-04-18T14:3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82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21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43"/>
    <d v="2023-04-18T14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55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56"/>
    <d v="2023-04-18T14:33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58"/>
    <d v="2023-04-18T14:33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95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61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72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141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233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16"/>
    <d v="2023-04-18T14:33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20"/>
    <d v="2023-04-18T14:33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44"/>
    <d v="2023-04-18T14:33:2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1"/>
    <x v="7"/>
    <x v="101"/>
    <x v="9"/>
    <d v="2023-04-18T14:33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26"/>
    <d v="2023-04-18T14:34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6"/>
    <d v="2023-04-18T14:34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7"/>
    <d v="2023-04-18T14:34:0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6"/>
    <x v="1"/>
    <x v="116"/>
    <x v="147"/>
    <d v="2023-04-18T14:3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82"/>
    <d v="2023-04-18T13:34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20"/>
    <d v="2023-04-18T13:34:09"/>
    <n v="625"/>
    <n v="625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21"/>
    <d v="2023-04-18T13:34:09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83"/>
    <d v="2023-04-18T13:34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23"/>
    <d v="2023-04-18T13:34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3"/>
    <d v="2023-04-18T13:34:09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9"/>
    <d v="2023-04-18T13:34:09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10"/>
    <d v="2023-04-18T13:34:0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9"/>
    <x v="4"/>
    <x v="89"/>
    <x v="128"/>
    <d v="2023-04-18T13:34:09"/>
    <n v="3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3"/>
    <d v="2023-04-19T16:41:3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4"/>
    <d v="2023-04-19T16:41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80"/>
    <d v="2023-04-19T16:41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27"/>
    <d v="2023-04-19T16:41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6"/>
    <d v="2023-04-19T16:41:3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54"/>
    <d v="2023-04-19T16:41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82"/>
    <d v="2023-04-19T16:41:3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20"/>
    <d v="2023-04-19T16:41:37"/>
    <n v="158"/>
    <n v="158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07"/>
    <d v="2023-04-19T16:42:0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55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56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58"/>
    <d v="2023-04-18T14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95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60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61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08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42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43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6"/>
    <d v="2023-05-15T17:10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9"/>
    <d v="2023-05-15T17:10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82"/>
    <d v="2023-05-15T17:10:1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20"/>
    <d v="2023-05-15T17:10:11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21"/>
    <d v="2023-05-15T17:10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23"/>
    <d v="2023-05-15T17:1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44"/>
    <d v="2023-05-15T17:10:11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0"/>
    <d v="2023-05-15T17:10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3"/>
    <d v="2023-05-15T17:10:1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9"/>
    <d v="2023-05-15T17:10:1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8"/>
    <x v="2"/>
    <x v="148"/>
    <x v="10"/>
    <d v="2023-05-15T17:10:1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9"/>
    <d v="2023-05-15T17:10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9"/>
    <d v="2023-04-18T15:13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30"/>
    <d v="2023-04-18T15:13:1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0"/>
    <d v="2023-04-18T15:13:1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1"/>
    <d v="2023-04-18T15:13:16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4"/>
    <d v="2023-04-18T15:13:16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2"/>
    <d v="2023-04-18T15:13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4"/>
    <d v="2023-04-18T15:13:16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60"/>
    <d v="2023-05-15T17:0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88"/>
    <d v="2023-04-18T15:13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5"/>
    <d v="2023-04-18T15:13:16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62"/>
    <d v="2023-04-18T14:43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43"/>
    <d v="2023-04-18T14:4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44"/>
    <d v="2023-04-18T14:48:53"/>
    <n v="94"/>
    <m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0"/>
    <d v="2023-04-18T14:4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3"/>
    <d v="2023-04-18T14:48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6"/>
    <d v="2023-04-18T14:48:5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5"/>
    <x v="7"/>
    <x v="105"/>
    <x v="8"/>
    <d v="2023-04-18T14:48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58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95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61"/>
    <d v="2023-04-18T14:51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136"/>
    <d v="2023-04-18T14:51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71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141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233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13"/>
    <d v="2023-04-18T14:51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16"/>
    <d v="2023-04-18T14:51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20"/>
    <d v="2023-04-18T14:51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6"/>
    <x v="7"/>
    <x v="106"/>
    <x v="44"/>
    <d v="2023-04-18T14:51:3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12"/>
    <d v="2023-04-18T14:43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31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2"/>
    <x v="10"/>
    <x v="32"/>
    <x v="24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154"/>
    <d v="2023-04-20T14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20"/>
    <d v="2023-04-20T14:05:04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21"/>
    <d v="2023-04-20T14:05:0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23"/>
    <d v="2023-04-20T14:0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44"/>
    <d v="2023-04-20T14:05:04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0"/>
    <d v="2023-04-20T14:0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1"/>
    <d v="2023-04-20T14:05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2"/>
    <d v="2023-04-20T14:0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3"/>
    <d v="2023-04-20T14:05:0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6"/>
    <d v="2023-04-20T14:05:04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9"/>
    <d v="2023-04-20T14:05:0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10"/>
    <d v="2023-04-20T14:05:0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4"/>
    <x v="0"/>
    <x v="54"/>
    <x v="129"/>
    <d v="2023-04-20T14:05:0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13"/>
    <d v="2023-04-20T14:05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126"/>
    <d v="2023-04-20T14:05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16"/>
    <d v="2023-04-20T14:05:2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19"/>
    <d v="2023-04-20T14:05:2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82"/>
    <d v="2023-04-20T14:05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20"/>
    <d v="2023-04-20T14:05:2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21"/>
    <d v="2023-04-20T14:0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43"/>
    <d v="2023-04-20T14:05:2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3"/>
    <d v="2023-04-20T14:05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6"/>
    <d v="2023-04-20T14:05:2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8"/>
    <d v="2023-04-20T14:05:2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9"/>
    <d v="2023-04-20T14:05:2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5"/>
    <x v="0"/>
    <x v="55"/>
    <x v="10"/>
    <d v="2023-04-20T14:05:2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16"/>
    <d v="2023-04-20T14:05:3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90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6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7"/>
    <d v="2023-04-18T15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38"/>
    <d v="2023-04-18T15:13:16"/>
    <n v="0"/>
    <m/>
    <m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2"/>
    <d v="2023-04-18T15:13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3"/>
    <d v="2023-04-18T15:13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4"/>
    <d v="2023-04-18T15:1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31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92"/>
    <d v="2023-04-18T15:13:16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32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34"/>
    <d v="2023-04-18T15:1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5"/>
    <d v="2023-04-18T15:09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6"/>
    <d v="2023-04-18T15:09:59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84"/>
    <d v="2023-04-18T15:09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85"/>
    <d v="2023-04-18T15:0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9"/>
    <d v="2023-04-18T15:09:5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0"/>
    <d v="2023-04-18T15:09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2"/>
    <d v="2023-04-18T15:09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29"/>
    <d v="2023-04-18T15:09:5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3"/>
    <x v="5"/>
    <x v="53"/>
    <x v="145"/>
    <d v="2023-04-18T15:09:59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58"/>
    <d v="2023-05-24T16:22:42"/>
    <n v="139"/>
    <m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58"/>
    <d v="2023-07-20T15:32:58"/>
    <n v="0"/>
    <m/>
    <m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59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56"/>
    <d v="2023-04-18T14:41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58"/>
    <d v="2023-04-18T14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95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7"/>
    <d v="2023-07-20T15:32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98"/>
    <d v="2023-07-20T15:32:58"/>
    <n v="0"/>
    <m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61"/>
    <d v="2023-07-20T15:32:58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62"/>
    <d v="2023-07-20T15:32:5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64"/>
    <d v="2023-07-20T15:32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59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95"/>
    <d v="2023-05-24T16:22:42"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27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61"/>
    <d v="2023-05-24T16:22:42"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62"/>
    <d v="2023-05-24T16:22:4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71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95"/>
    <d v="2023-04-18T14:41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60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61"/>
    <d v="2023-04-18T14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62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102"/>
    <d v="2023-04-18T14:4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70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72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73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75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126"/>
    <d v="2023-04-18T14:4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16"/>
    <d v="2023-04-18T14:41:4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19"/>
    <d v="2023-04-18T14:4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20"/>
    <d v="2023-04-18T14:41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02"/>
    <d v="2023-04-20T10:16:45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95"/>
    <d v="2023-04-20T10:16:45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70"/>
    <d v="2023-04-20T10:16:45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03"/>
    <d v="2023-04-20T10:16:4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04"/>
    <d v="2023-04-20T10:16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08"/>
    <d v="2023-04-20T10:16:4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3"/>
    <d v="2023-04-20T10:16:45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4"/>
    <d v="2023-04-20T10:16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5"/>
    <d v="2023-04-20T10:16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6"/>
    <d v="2023-04-20T10:16:45"/>
    <n v="339"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7"/>
    <d v="2023-04-20T10:16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9"/>
    <d v="2023-04-20T10:16:45"/>
    <n v="299"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0"/>
    <d v="2023-04-20T10:16:45"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1"/>
    <d v="2023-04-20T10:16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3"/>
    <d v="2023-04-20T10:16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43"/>
    <d v="2023-04-20T10:16:4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44"/>
    <d v="2023-04-20T10:16:45"/>
    <n v="561"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0"/>
    <d v="2023-04-20T10:16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2"/>
    <d v="2023-04-20T10:16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49"/>
    <d v="2023-04-20T10:16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3"/>
    <d v="2023-04-20T10:16:45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45"/>
    <d v="2023-04-20T10:16:45"/>
    <n v="4206"/>
    <n v="0"/>
    <n v="4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12"/>
    <d v="2023-04-20T10:16:45"/>
    <n v="18045"/>
    <n v="0"/>
    <n v="18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13"/>
    <d v="2023-04-20T10:16:45"/>
    <n v="3430"/>
    <n v="0"/>
    <n v="3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0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3"/>
    <d v="2023-04-18T14:35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9"/>
    <x v="9"/>
    <x v="119"/>
    <x v="6"/>
    <d v="2023-04-18T14:3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95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60"/>
    <d v="2023-04-18T14:31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10"/>
    <d v="2023-04-18T14:30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129"/>
    <d v="2023-04-18T14:30:4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31"/>
    <d v="2023-04-18T14:31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24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26"/>
    <d v="2023-04-18T14:31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34"/>
    <d v="2023-04-18T14:31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197"/>
    <d v="2023-04-18T14:31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38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92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55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56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58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52"/>
    <d v="2023-04-18T14:22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54"/>
    <d v="2023-04-18T14:22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31"/>
    <d v="2023-04-18T14:22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2"/>
    <d v="2023-04-18T14:22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55"/>
    <d v="2023-04-18T14:22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4"/>
    <d v="2023-04-18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58"/>
    <d v="2023-04-18T14:22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59"/>
    <d v="2023-04-18T14:2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27"/>
    <d v="2023-04-18T14:2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62"/>
    <d v="2023-04-18T14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16"/>
    <d v="2023-04-18T14:54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20"/>
    <d v="2023-04-18T14:54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44"/>
    <d v="2023-04-18T14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3"/>
    <d v="2023-04-18T14:5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9"/>
    <d v="2023-04-18T14:54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6"/>
    <x v="10"/>
    <x v="46"/>
    <x v="12"/>
    <d v="2023-04-18T14:5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30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30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31"/>
    <d v="2023-04-18T14:55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24"/>
    <d v="2023-04-18T14:55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34"/>
    <d v="2023-04-18T14:55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35"/>
    <d v="2023-04-18T14:55:0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90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36"/>
    <d v="2023-04-18T14:5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38"/>
    <d v="2023-04-18T14:55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54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92"/>
    <d v="2023-04-18T14:55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55"/>
    <d v="2023-04-18T14:55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08"/>
    <d v="2023-04-19T16:42:04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3"/>
    <d v="2023-04-19T16:42:04"/>
    <n v="62"/>
    <n v="62"/>
    <m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26"/>
    <d v="2023-04-19T16:42:0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79"/>
    <d v="2023-04-19T16:42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80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23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3"/>
    <d v="2023-04-18T13:39:39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46"/>
    <d v="2023-04-18T13:39:39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6"/>
    <d v="2023-04-18T13:39:3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84"/>
    <d v="2023-04-18T13:39:3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86"/>
    <d v="2023-04-18T13:39:39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9"/>
    <d v="2023-04-18T13:39:39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0"/>
    <d v="2023-04-18T13:39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28"/>
    <d v="2023-04-18T13:39:39"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1"/>
    <x v="4"/>
    <x v="91"/>
    <x v="145"/>
    <d v="2023-04-18T13:39:39"/>
    <n v="51"/>
    <n v="5"/>
    <n v="3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40"/>
    <d v="2023-04-18T13:39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07"/>
    <d v="2023-04-18T13:39:59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2"/>
    <d v="2023-04-18T13:39:5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26"/>
    <d v="2023-04-18T13:39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70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71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3"/>
    <d v="2023-04-18T13:39:5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4"/>
    <d v="2023-04-18T13:39:59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5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6"/>
    <d v="2023-04-18T13:39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7"/>
    <d v="2023-04-18T13:39:5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8"/>
    <d v="2023-04-18T13:39:5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9"/>
    <d v="2023-04-18T13:39:5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99"/>
    <d v="2023-04-18T13:39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0"/>
    <d v="2023-04-18T13:39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1"/>
    <d v="2023-04-18T13:39:59"/>
    <n v="291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83"/>
    <d v="2023-04-19T17:36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23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9"/>
    <d v="2023-04-19T17:36:1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10"/>
    <d v="2023-04-19T17:36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2"/>
    <x v="0"/>
    <x v="72"/>
    <x v="160"/>
    <d v="2023-04-19T17:36:17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31"/>
    <d v="2023-04-20T10:12:55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24"/>
    <d v="2023-04-20T10:12:55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32"/>
    <d v="2023-04-20T10:12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26"/>
    <d v="2023-04-20T10:12:55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34"/>
    <d v="2023-04-20T10:12:5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35"/>
    <d v="2023-04-20T10:12:55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37"/>
    <d v="2023-04-20T10:12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38"/>
    <d v="2023-04-20T10:12:55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52"/>
    <d v="2023-04-20T10:12:5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6"/>
    <x v="4"/>
    <x v="76"/>
    <x v="54"/>
    <d v="2023-04-20T10:12:55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78"/>
    <d v="2023-04-18T14:5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15"/>
    <d v="2023-04-18T14:5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16"/>
    <d v="2023-04-18T14:52:30"/>
    <n v="44"/>
    <m/>
    <n v="44"/>
    <m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147"/>
    <d v="2023-04-18T14:52:3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82"/>
    <d v="2023-04-18T14:52:3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20"/>
    <d v="2023-04-18T14:52:30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21"/>
    <d v="2023-04-18T14:52:30"/>
    <n v="15"/>
    <m/>
    <n v="15"/>
    <m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6"/>
    <d v="2023-04-18T15:17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9"/>
    <d v="2023-04-18T15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21"/>
    <d v="2023-04-18T14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43"/>
    <d v="2023-04-18T14:4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44"/>
    <d v="2023-04-18T14:41:4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0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3"/>
    <d v="2023-04-18T14:4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6"/>
    <d v="2023-04-18T14:41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8"/>
    <d v="2023-04-18T14:41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9"/>
    <d v="2023-04-18T14:41:4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10"/>
    <d v="2023-04-18T14:4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6"/>
    <x v="10"/>
    <x v="26"/>
    <x v="12"/>
    <d v="2023-04-18T14:4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5"/>
    <d v="2023-04-18T15:13:16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6"/>
    <d v="2023-04-18T15:13:16"/>
    <n v="0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94"/>
    <d v="2023-04-18T15:13:1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7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35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8"/>
    <d v="2023-04-18T15:13:16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59"/>
    <d v="2023-04-18T15:13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95"/>
    <d v="2023-04-18T15:13:16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8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60"/>
    <d v="2023-04-18T15:13:1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97"/>
    <d v="2023-04-18T15:13:1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44"/>
    <d v="2023-04-20T15:15:33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1"/>
    <d v="2023-04-20T15:1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3"/>
    <d v="2023-04-20T15:15:3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6"/>
    <d v="2023-04-20T15:15:3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7"/>
    <x v="13"/>
    <x v="97"/>
    <x v="10"/>
    <d v="2023-04-18T15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197"/>
    <d v="2023-04-18T15:18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78"/>
    <d v="2023-04-18T15:1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16"/>
    <d v="2023-04-18T15:18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19"/>
    <d v="2023-04-18T15:18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20"/>
    <d v="2023-04-18T15:18:04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21"/>
    <d v="2023-04-18T15:18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44"/>
    <d v="2023-04-18T15:1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76"/>
    <d v="2023-04-18T15:14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07"/>
    <d v="2023-04-18T15:14:0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41"/>
    <d v="2023-04-18T15:14:0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77"/>
    <d v="2023-04-18T15:14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3"/>
    <d v="2023-04-18T15:14:0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78"/>
    <d v="2023-04-18T15:14:03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59"/>
    <d v="2023-04-18T15:14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79"/>
    <d v="2023-04-18T15:14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4"/>
    <d v="2023-04-18T15:14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6"/>
    <d v="2023-04-18T15:14:03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8"/>
    <d v="2023-04-18T15:1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9"/>
    <d v="2023-04-18T15:14:0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20"/>
    <d v="2023-04-18T15:14:03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21"/>
    <d v="2023-04-18T15:14:0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26"/>
    <d v="2023-04-18T13:3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6"/>
    <d v="2023-04-18T13:30:1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7"/>
    <d v="2023-04-18T13:30:1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54"/>
    <d v="2023-04-18T13:3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51"/>
    <d v="2023-04-18T13:3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82"/>
    <d v="2023-04-18T13:3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20"/>
    <d v="2023-04-18T13:30:1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21"/>
    <d v="2023-04-18T13:30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44"/>
    <d v="2023-04-18T13:30:1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0"/>
    <d v="2023-04-18T13:3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3"/>
    <d v="2023-04-18T13:30:1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11"/>
    <d v="2023-04-18T13:30:11"/>
    <n v="11"/>
    <m/>
    <n v="1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6"/>
    <d v="2023-04-18T13:30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9"/>
    <d v="2023-04-18T13:30:1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7"/>
    <x v="11"/>
    <x v="47"/>
    <x v="160"/>
    <d v="2023-04-18T13:30:1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29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30"/>
    <d v="2023-04-18T13:30:3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30"/>
    <d v="2023-04-18T13:30:3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31"/>
    <d v="2023-04-18T13:30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24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26"/>
    <d v="2023-04-18T13:30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6"/>
    <d v="2023-04-18T13:46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8"/>
    <d v="2023-04-18T13:46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9"/>
    <d v="2023-04-18T13:46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23"/>
    <d v="2023-04-18T15:14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44"/>
    <d v="2023-04-18T15:14:03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2"/>
    <x v="7"/>
    <x v="102"/>
    <x v="9"/>
    <d v="2023-04-20T15:15:3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30"/>
    <d v="2023-04-20T15:16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31"/>
    <d v="2023-04-20T15:16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24"/>
    <d v="2023-04-20T15:1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26"/>
    <d v="2023-04-20T15:16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34"/>
    <d v="2023-04-20T15:16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97"/>
    <d v="2023-04-20T15:1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38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92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56"/>
    <d v="2023-04-20T15:16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58"/>
    <d v="2023-04-20T15:1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95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61"/>
    <d v="2023-04-20T15:16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63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02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71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3"/>
    <d v="2023-04-20T15:16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78"/>
    <d v="2023-04-20T15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6"/>
    <d v="2023-04-20T15:16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9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50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98"/>
    <d v="2023-04-18T15:13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61"/>
    <d v="2023-04-18T15:13:16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62"/>
    <d v="2023-04-18T15:13:16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63"/>
    <d v="2023-04-18T15:13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19"/>
    <d v="2023-04-20T14:05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154"/>
    <d v="2023-04-20T14:0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82"/>
    <d v="2023-04-20T14:0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20"/>
    <d v="2023-04-20T14:05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21"/>
    <d v="2023-04-20T14:05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9"/>
    <d v="2023-04-20T14:05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6"/>
    <x v="0"/>
    <x v="56"/>
    <x v="10"/>
    <d v="2023-04-20T14:05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7"/>
    <x v="0"/>
    <x v="57"/>
    <x v="189"/>
    <d v="2023-04-20T14:0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7"/>
    <x v="0"/>
    <x v="57"/>
    <x v="43"/>
    <d v="2023-04-20T14:05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7"/>
    <x v="0"/>
    <x v="57"/>
    <x v="4"/>
    <d v="2023-04-20T14:05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7"/>
    <x v="0"/>
    <x v="57"/>
    <x v="8"/>
    <d v="2023-04-20T14:05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13"/>
    <d v="2023-04-20T14:06:1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126"/>
    <d v="2023-04-20T14:06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19"/>
    <d v="2023-04-20T14:06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154"/>
    <d v="2023-04-20T14:0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82"/>
    <d v="2023-04-20T14:0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20"/>
    <d v="2023-04-20T14:06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146"/>
    <d v="2023-04-20T14:06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3"/>
    <d v="2023-04-20T14:06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6"/>
    <d v="2023-04-20T14:06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8"/>
    <x v="0"/>
    <x v="58"/>
    <x v="10"/>
    <d v="2023-04-20T14:06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16"/>
    <d v="2023-04-20T14:0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82"/>
    <d v="2023-04-20T14:0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20"/>
    <d v="2023-04-20T14:06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21"/>
    <d v="2023-04-20T14:0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43"/>
    <d v="2023-04-20T14:0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3"/>
    <d v="2023-04-20T14:0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8"/>
    <d v="2023-04-20T14:0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9"/>
    <x v="0"/>
    <x v="59"/>
    <x v="9"/>
    <d v="2023-04-20T14:0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1"/>
    <x v="0"/>
    <x v="61"/>
    <x v="43"/>
    <d v="2023-04-20T14:07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1"/>
    <x v="0"/>
    <x v="61"/>
    <x v="8"/>
    <d v="2023-04-20T14:07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189"/>
    <d v="2023-04-20T14:0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16"/>
    <d v="2023-04-20T14:07:4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19"/>
    <d v="2023-04-20T14:07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82"/>
    <d v="2023-04-20T14:0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20"/>
    <d v="2023-04-20T14:07:4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21"/>
    <d v="2023-04-20T14:0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43"/>
    <d v="2023-04-20T14:07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4"/>
    <d v="2023-04-20T14:0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8"/>
    <d v="2023-04-20T14:07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04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36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72"/>
    <d v="2023-04-20T14:09:5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38"/>
    <d v="2023-04-20T14:09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39"/>
    <d v="2023-04-20T14:09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75"/>
    <d v="2023-04-20T14:09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06"/>
    <d v="2023-04-20T14:0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07"/>
    <d v="2023-04-20T14:09:5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2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3"/>
    <d v="2023-04-18T13:39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4"/>
    <d v="2023-04-18T13:39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5"/>
    <d v="2023-04-18T13:39:59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6"/>
    <d v="2023-04-18T13:39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7"/>
    <d v="2023-04-18T13:39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3"/>
    <d v="2023-04-18T13:39:59"/>
    <n v="272"/>
    <n v="272"/>
    <m/>
    <m/>
    <n v="2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79"/>
    <d v="2023-04-18T13:39:59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79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4"/>
    <d v="2023-04-18T13:39:5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80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28"/>
    <d v="2023-04-18T13:39:5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30"/>
    <d v="2023-04-18T13:39:59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27"/>
    <d v="2023-04-18T13:39:59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06"/>
    <d v="2023-04-18T13:39:5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6"/>
    <d v="2023-04-18T13:39:59"/>
    <n v="82"/>
    <n v="82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9"/>
    <d v="2023-04-18T13:39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54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82"/>
    <d v="2023-04-18T13:39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0"/>
    <d v="2023-04-18T13:39:59"/>
    <n v="418"/>
    <n v="418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1"/>
    <d v="2023-04-18T13:39:59"/>
    <n v="617"/>
    <n v="617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83"/>
    <d v="2023-04-18T13:39:5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3"/>
    <d v="2023-04-18T13:39:5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44"/>
    <d v="2023-04-18T13:39:5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64"/>
    <d v="2023-04-18T15:1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42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36"/>
    <d v="2023-04-18T15:13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02"/>
    <d v="2023-04-18T15:13:16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71"/>
    <d v="2023-04-18T15:13:1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03"/>
    <d v="2023-04-18T15:1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104"/>
    <d v="2023-04-18T15:1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72"/>
    <d v="2023-04-18T15:13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73"/>
    <d v="2023-04-18T15:13:1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4"/>
    <x v="2"/>
    <x v="114"/>
    <x v="238"/>
    <d v="2023-04-18T15:13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97"/>
    <d v="2023-05-15T17:04:4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130"/>
    <d v="2023-05-15T17:10:41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0"/>
    <d v="2023-05-15T17:10:41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1"/>
    <d v="2023-05-15T17:10:41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24"/>
    <d v="2023-05-15T17:10:41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2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4"/>
    <d v="2023-05-15T17:10:41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5"/>
    <d v="2023-05-15T17:10:41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50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90"/>
    <d v="2023-05-15T17:1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2"/>
    <x v="2"/>
    <x v="132"/>
    <x v="36"/>
    <d v="2023-05-15T17:10:4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82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20"/>
    <d v="2023-04-20T15:16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21"/>
    <d v="2023-04-20T15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83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43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44"/>
    <d v="2023-04-20T15:16:0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2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6"/>
    <d v="2023-04-20T15:16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8"/>
    <d v="2023-04-20T15:16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9"/>
    <d v="2023-04-20T15:16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7"/>
    <x v="7"/>
    <x v="107"/>
    <x v="10"/>
    <d v="2023-04-20T15:16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01"/>
    <d v="2023-04-19T16:39:4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16"/>
    <d v="2023-04-19T16:39:49"/>
    <n v="1217"/>
    <n v="12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84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5"/>
    <d v="2023-04-19T16:39:49"/>
    <n v="187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6"/>
    <d v="2023-04-19T16:39:49"/>
    <n v="219"/>
    <n v="2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25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84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86"/>
    <d v="2023-04-19T16:39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9"/>
    <d v="2023-04-19T16:39:49"/>
    <n v="18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0"/>
    <d v="2023-04-19T16:39:4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28"/>
    <d v="2023-04-19T16:39:49"/>
    <n v="5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29"/>
    <d v="2023-04-19T16:39:4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54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51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50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82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20"/>
    <d v="2023-04-19T16:42:04"/>
    <n v="616"/>
    <n v="616"/>
    <m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0"/>
    <d v="2023-04-18T15:14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90"/>
    <d v="2023-04-18T15:14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38"/>
    <d v="2023-04-18T15:1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52"/>
    <d v="2023-04-18T15:1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54"/>
    <d v="2023-04-18T15:1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31"/>
    <d v="2023-04-18T15:1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92"/>
    <d v="2023-04-18T15:1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55"/>
    <d v="2023-04-18T15:14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94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58"/>
    <d v="2023-04-18T15:1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59"/>
    <d v="2023-04-18T15:1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97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98"/>
    <d v="2023-04-18T15:14:2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61"/>
    <d v="2023-04-18T15:14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62"/>
    <d v="2023-04-18T15:14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56"/>
    <d v="2023-04-18T15:1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02"/>
    <d v="2023-04-18T15:1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71"/>
    <d v="2023-04-18T15:14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03"/>
    <d v="2023-04-18T15:1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04"/>
    <d v="2023-04-18T15:1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3"/>
    <d v="2023-04-18T15:14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78"/>
    <d v="2023-04-18T15:14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6"/>
    <d v="2023-04-18T15:14:2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225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40"/>
    <d v="2023-04-18T13:48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9"/>
    <x v="5"/>
    <x v="49"/>
    <x v="107"/>
    <d v="2023-04-18T13:48:01"/>
    <n v="55"/>
    <n v="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127"/>
    <d v="2023-04-18T13:48:4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16"/>
    <d v="2023-04-18T13:48:4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82"/>
    <d v="2023-04-18T13:48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20"/>
    <d v="2023-04-18T13:48:45"/>
    <n v="131"/>
    <n v="131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21"/>
    <d v="2023-04-18T13:48:45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83"/>
    <d v="2023-04-18T13:48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84"/>
    <d v="2023-04-18T13:48:45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186"/>
    <d v="2023-04-18T13:48:4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0"/>
    <x v="3"/>
    <x v="50"/>
    <x v="9"/>
    <d v="2023-04-18T13:48:4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130"/>
    <d v="2023-04-18T13:49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3"/>
    <x v="6"/>
    <x v="133"/>
    <x v="30"/>
    <d v="2023-04-18T13:49:15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62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56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02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70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203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5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6"/>
    <d v="2023-04-18T13:30:39"/>
    <n v="34"/>
    <m/>
    <n v="34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9"/>
    <d v="2023-04-18T13:30:3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23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44"/>
    <d v="2023-04-18T13:30:39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47"/>
    <d v="2023-04-18T15:14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20"/>
    <d v="2023-04-18T15:14:2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21"/>
    <d v="2023-04-18T15:1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44"/>
    <d v="2023-04-18T15:14:2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0"/>
    <d v="2023-04-18T15:14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2"/>
    <d v="2023-04-18T15:1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3"/>
    <d v="2023-04-18T15:1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6"/>
    <d v="2023-04-18T15:1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9"/>
    <d v="2023-04-18T15:14:2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48"/>
    <d v="2023-04-18T15:1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2"/>
    <x v="4"/>
    <x v="82"/>
    <x v="12"/>
    <d v="2023-04-18T15:1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30"/>
    <d v="2023-04-18T15:14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295"/>
    <d v="2023-04-18T15:14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31"/>
    <d v="2023-04-18T15:14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24"/>
    <d v="2023-04-18T15:14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32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26"/>
    <d v="2023-04-18T15:14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35"/>
    <d v="2023-04-18T15:14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90"/>
    <d v="2023-04-18T15:14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38"/>
    <d v="2023-04-18T15:1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52"/>
    <d v="2023-04-18T15:14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54"/>
    <d v="2023-04-18T15:14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131"/>
    <d v="2023-04-18T15:14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92"/>
    <d v="2023-04-18T15:14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3"/>
    <x v="4"/>
    <x v="83"/>
    <x v="55"/>
    <d v="2023-04-18T15:1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"/>
    <d v="2023-04-18T13:30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2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3"/>
    <d v="2023-04-18T13:39:59"/>
    <n v="324"/>
    <n v="324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83"/>
    <d v="2023-04-18T13:39:59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01"/>
    <d v="2023-04-18T13:39:59"/>
    <n v="162"/>
    <n v="162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16"/>
    <d v="2023-04-18T13:39:59"/>
    <n v="792"/>
    <n v="7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84"/>
    <d v="2023-04-18T13:39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5"/>
    <d v="2023-04-18T13:39:5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6"/>
    <d v="2023-04-18T13:39:59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85"/>
    <d v="2023-04-18T13:39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25"/>
    <d v="2023-04-18T13:39:5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232"/>
    <d v="2023-04-18T13:39:59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84"/>
    <d v="2023-04-18T13:39:59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86"/>
    <d v="2023-04-18T13:39:59"/>
    <n v="66"/>
    <n v="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9"/>
    <d v="2023-04-18T13:39:59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0"/>
    <d v="2023-04-18T13:39:5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2"/>
    <x v="4"/>
    <x v="92"/>
    <x v="128"/>
    <d v="2023-04-18T13:39:59"/>
    <n v="25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16"/>
    <d v="2023-04-18T13:40:25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19"/>
    <d v="2023-04-18T13:40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3"/>
    <x v="4"/>
    <x v="93"/>
    <x v="82"/>
    <d v="2023-04-18T13:40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2"/>
    <d v="2023-05-15T17:06:18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29"/>
    <d v="2023-05-15T17:06:1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4"/>
    <x v="0"/>
    <x v="64"/>
    <x v="187"/>
    <d v="2023-05-15T17:06:18"/>
    <n v="7"/>
    <n v="0"/>
    <n v="7"/>
    <m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3"/>
    <d v="2023-05-15T17:06:34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26"/>
    <d v="2023-05-15T17:06:3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6"/>
    <d v="2023-05-15T17:06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39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06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76"/>
    <d v="2023-05-16T09:49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07"/>
    <d v="2023-05-16T09:49:5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41"/>
    <d v="2023-05-16T09:49:5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3"/>
    <d v="2023-05-16T09:49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78"/>
    <d v="2023-05-16T09:49:5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79"/>
    <d v="2023-05-16T09:49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52"/>
    <d v="2023-04-18T13:41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285"/>
    <d v="2023-04-18T13:41:4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54"/>
    <d v="2023-04-18T13:41:40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259"/>
    <d v="2023-04-18T13:41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55"/>
    <d v="2023-04-18T13:41:40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7"/>
    <d v="2023-05-15T17:0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19"/>
    <d v="2023-05-15T17:06:3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3"/>
    <x v="0"/>
    <x v="73"/>
    <x v="20"/>
    <d v="2023-05-15T17:06:34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94"/>
    <d v="2023-04-18T13:41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58"/>
    <d v="2023-04-18T13:41:4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95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27"/>
    <d v="2023-04-18T13:4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97"/>
    <d v="2023-04-18T13:41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98"/>
    <d v="2023-04-18T13:41:4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61"/>
    <d v="2023-04-18T13:41:4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62"/>
    <d v="2023-04-18T13:4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56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3"/>
    <d v="2023-04-18T13:30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7"/>
    <d v="2023-04-18T13:3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9"/>
    <d v="2023-04-18T13:30:3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5"/>
    <x v="4"/>
    <x v="85"/>
    <x v="10"/>
    <d v="2023-04-18T13:30:3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29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130"/>
    <d v="2023-04-18T13:30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30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31"/>
    <d v="2023-04-18T13:30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24"/>
    <d v="2023-04-18T13:30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32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34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35"/>
    <d v="2023-04-18T13:30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38"/>
    <d v="2023-04-18T13:3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52"/>
    <d v="2023-04-18T13:3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54"/>
    <d v="2023-04-18T13:30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131"/>
    <d v="2023-04-18T13:30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92"/>
    <d v="2023-04-18T13:30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55"/>
    <d v="2023-04-18T13:30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94"/>
    <d v="2023-04-18T13:3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58"/>
    <d v="2023-04-18T13:30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98"/>
    <d v="2023-04-18T13:30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61"/>
    <d v="2023-04-18T13:30:5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62"/>
    <d v="2023-04-18T13:3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44"/>
    <d v="2023-04-18T14:52:30"/>
    <n v="18"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0"/>
    <d v="2023-04-18T14:52:30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08"/>
    <d v="2023-04-20T14:09:5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77"/>
    <d v="2023-04-20T14:09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42"/>
    <d v="2023-04-20T14:09:5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10"/>
    <d v="2023-04-20T14:09:5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3"/>
    <d v="2023-04-20T14:09:50"/>
    <n v="263"/>
    <m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78"/>
    <d v="2023-04-20T14:09:50"/>
    <n v="197"/>
    <m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04"/>
    <d v="2023-04-20T14:09:50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59"/>
    <d v="2023-04-20T14:09:50"/>
    <n v="37"/>
    <m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5"/>
    <d v="2023-04-20T14:09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6"/>
    <d v="2023-04-20T14:09:50"/>
    <n v="446"/>
    <m/>
    <n v="446"/>
    <n v="0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8"/>
    <d v="2023-04-20T14:09:50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47"/>
    <d v="2023-04-20T14:09:50"/>
    <n v="11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9"/>
    <d v="2023-04-20T14:09:50"/>
    <n v="133"/>
    <m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0"/>
    <d v="2023-04-20T14:09:50"/>
    <n v="1135"/>
    <m/>
    <n v="1135"/>
    <n v="0"/>
    <n v="1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3"/>
    <d v="2023-04-20T14:09:50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43"/>
    <d v="2023-04-20T14:09:50"/>
    <n v="92"/>
    <m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44"/>
    <d v="2023-04-20T14:09:50"/>
    <n v="1422"/>
    <m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0"/>
    <d v="2023-04-20T14:09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20"/>
    <d v="2023-04-18T12:3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21"/>
    <d v="2023-04-18T12:30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22"/>
    <d v="2023-04-18T12:30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23"/>
    <d v="2023-04-18T12:30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24"/>
    <d v="2023-04-18T12:30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7"/>
    <d v="2023-04-18T12:30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21"/>
    <d v="2023-04-19T16:42:04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83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3"/>
    <d v="2023-04-19T16:42:0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16"/>
    <d v="2023-04-19T16:42:0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5"/>
    <d v="2023-04-19T16:42:0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6"/>
    <d v="2023-04-19T16:42:04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25"/>
    <d v="2023-04-19T16:42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126"/>
    <d v="2023-04-20T15:3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14"/>
    <d v="2023-04-20T15:31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16"/>
    <d v="2023-04-20T15:31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17"/>
    <d v="2023-04-20T15:3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82"/>
    <d v="2023-04-20T15:31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20"/>
    <d v="2023-04-20T15:31:22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21"/>
    <d v="2023-04-20T15:31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3"/>
    <d v="2023-04-20T15:31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6"/>
    <d v="2023-04-20T15:31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125"/>
    <d v="2023-04-20T15:31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9"/>
    <d v="2023-04-20T15:31:2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4"/>
    <x v="1"/>
    <x v="124"/>
    <x v="160"/>
    <d v="2023-04-20T15:31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29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130"/>
    <d v="2023-05-16T09:49:5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31"/>
    <d v="2023-05-16T09:49:5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54"/>
    <d v="2023-05-16T09:49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92"/>
    <d v="2023-05-16T09:49:51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6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1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7"/>
    <d v="2023-04-19T17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38"/>
    <d v="2023-04-19T17:24:03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2"/>
    <d v="2023-04-19T17:24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3"/>
    <d v="2023-04-19T17:24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4"/>
    <d v="2023-04-19T17:24:0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31"/>
    <d v="2023-04-19T17:24:0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2"/>
    <d v="2023-04-19T17:24:03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32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33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34"/>
    <d v="2023-04-19T17:2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5"/>
    <d v="2023-04-19T17:24:03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6"/>
    <d v="2023-04-19T17:24:0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4"/>
    <d v="2023-04-19T17:24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35"/>
    <d v="2023-04-19T17:2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8"/>
    <d v="2023-04-19T17:24:03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9"/>
    <d v="2023-04-19T17:24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5"/>
    <d v="2023-04-19T17:24:0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8"/>
    <d v="2023-04-19T17:24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60"/>
    <d v="2023-04-19T17:24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7"/>
    <d v="2023-04-19T17:24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8"/>
    <d v="2023-04-19T17:24:0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61"/>
    <d v="2023-04-19T17:24:03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14"/>
    <d v="2023-04-20T10:16:4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9"/>
    <d v="2023-04-18T12:30:48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47"/>
    <d v="2023-04-18T12:30:4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0"/>
    <d v="2023-04-18T12:30:48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45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5"/>
    <d v="2023-05-24T14:54:44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7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8"/>
    <d v="2023-05-24T14:54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0"/>
    <d v="2023-05-24T14:54:4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9"/>
    <d v="2023-04-18T12:39:32"/>
    <n v="181"/>
    <m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20"/>
    <d v="2023-04-18T12:39:32"/>
    <n v="325"/>
    <m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43"/>
    <d v="2023-04-18T12:39:32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44"/>
    <d v="2023-04-18T12:39:32"/>
    <n v="767"/>
    <m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0"/>
    <d v="2023-04-18T12:39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97"/>
    <d v="2023-05-24T14:54:44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55"/>
    <d v="2023-05-24T14:5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61"/>
    <d v="2023-05-24T14:54:44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3"/>
    <d v="2023-04-18T12:39:32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17"/>
    <d v="2023-04-18T12:39:3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18"/>
    <d v="2023-04-18T12:39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19"/>
    <d v="2023-04-18T12:39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215"/>
    <d v="2023-04-18T12:3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6"/>
    <d v="2023-04-18T12:39:32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7"/>
    <d v="2023-04-18T12:39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8"/>
    <d v="2023-04-18T12:39:32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9"/>
    <d v="2023-04-18T12:39:32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02"/>
    <d v="2023-04-18T13:41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71"/>
    <d v="2023-04-18T13:4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03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72"/>
    <d v="2023-04-18T13:41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39"/>
    <d v="2023-04-18T13:41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45"/>
    <d v="2023-04-18T13:41:4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12"/>
    <d v="2023-04-18T13:41:40"/>
    <n v="428"/>
    <n v="0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13"/>
    <d v="2023-04-18T13:41:4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14"/>
    <d v="2023-04-18T13:4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115"/>
    <d v="2023-04-18T13:41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4"/>
    <x v="4"/>
    <x v="94"/>
    <x v="46"/>
    <d v="2023-04-18T13:41:4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29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130"/>
    <d v="2023-04-18T13:4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31"/>
    <d v="2023-04-18T13:4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24"/>
    <d v="2023-04-18T13:46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34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35"/>
    <d v="2023-04-18T13:4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50"/>
    <d v="2023-04-18T13:4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38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54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92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55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56"/>
    <d v="2023-04-18T13:4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58"/>
    <d v="2023-04-18T13:4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59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2"/>
    <d v="2023-04-18T14:52:30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95"/>
    <d v="2023-04-18T14:55:0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27"/>
    <d v="2023-04-18T14:5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28"/>
    <d v="2023-04-18T14:55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60"/>
    <d v="2023-04-18T14:55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98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61"/>
    <d v="2023-04-18T14:55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62"/>
    <d v="2023-04-18T14:55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00"/>
    <d v="2023-04-18T14:5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63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64"/>
    <d v="2023-04-18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65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02"/>
    <d v="2023-04-18T14:55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71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07"/>
    <d v="2023-04-18T14:5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08"/>
    <d v="2023-04-18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3"/>
    <d v="2023-04-18T14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6"/>
    <d v="2023-04-18T14:55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7"/>
    <d v="2023-04-18T14:55:0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51"/>
    <d v="2023-04-18T14:55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82"/>
    <d v="2023-04-18T14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20"/>
    <d v="2023-04-18T14:55:0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21"/>
    <d v="2023-04-18T14:55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64"/>
    <d v="2023-04-18T13:3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42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55"/>
    <d v="2023-05-16T09:49:51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56"/>
    <d v="2023-05-16T09:49:5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58"/>
    <d v="2023-05-16T09:49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59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95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27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51"/>
    <d v="2023-05-15T17:0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38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52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54"/>
    <d v="2023-05-15T17:04:23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31"/>
    <d v="2023-05-15T17:04:2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92"/>
    <d v="2023-05-15T17:04:23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55"/>
    <d v="2023-05-15T17:04:23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"/>
    <x v="7"/>
    <x v="13"/>
    <x v="24"/>
    <d v="2023-05-16T09:49:51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33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5"/>
    <d v="2023-05-15T17:09:1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6"/>
    <d v="2023-05-15T17:09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4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135"/>
    <d v="2023-05-15T17:09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8"/>
    <d v="2023-05-15T17:09:19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59"/>
    <d v="2023-05-15T17:09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2"/>
    <x v="2"/>
    <x v="132"/>
    <x v="95"/>
    <d v="2023-05-15T17:09:19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29"/>
    <d v="2023-04-19T17:31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130"/>
    <d v="2023-04-19T17:31:5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31"/>
    <d v="2023-04-19T17:31:51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7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8"/>
    <d v="2023-04-18T14:22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61"/>
    <d v="2023-04-18T14:22:5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9"/>
    <d v="2023-04-18T14:2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61"/>
    <d v="2023-04-18T14:31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141"/>
    <d v="2023-04-18T14:3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233"/>
    <d v="2023-04-18T14:3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13"/>
    <d v="2023-04-18T14:31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78"/>
    <d v="2023-04-18T14:3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16"/>
    <d v="2023-04-18T14:31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20"/>
    <d v="2023-04-18T14:31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44"/>
    <d v="2023-04-18T14:31:21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6"/>
    <d v="2023-04-18T14:31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09"/>
    <x v="7"/>
    <x v="109"/>
    <x v="9"/>
    <d v="2023-04-18T14:31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30"/>
    <d v="2023-04-18T14:3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24"/>
    <d v="2023-04-18T14:31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34"/>
    <d v="2023-04-18T14:3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97"/>
    <d v="2023-04-18T14:3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38"/>
    <d v="2023-04-18T14:31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92"/>
    <d v="2023-04-18T14:3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56"/>
    <d v="2023-04-18T14:31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58"/>
    <d v="2023-04-18T14:3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95"/>
    <d v="2023-04-18T14:31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61"/>
    <d v="2023-04-18T14:31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63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0"/>
    <d v="2023-04-18T12:39:32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29"/>
    <d v="2023-04-18T12:39:32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29"/>
    <d v="2023-04-18T12:40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35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92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55"/>
    <d v="2023-04-24T09:5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56"/>
    <d v="2023-04-24T09:5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58"/>
    <d v="2023-04-24T09:5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60"/>
    <d v="2023-04-24T09:5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70"/>
    <d v="2023-04-24T09:5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127"/>
    <d v="2023-04-24T09:5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16"/>
    <d v="2023-04-24T09:50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20"/>
    <d v="2023-04-24T09:50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21"/>
    <d v="2023-04-24T09:50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83"/>
    <d v="2023-04-24T09:50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44"/>
    <d v="2023-04-24T09:50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84"/>
    <d v="2023-04-24T09:5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85"/>
    <d v="2023-04-24T09:50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9"/>
    <x v="12"/>
    <x v="129"/>
    <x v="9"/>
    <d v="2023-04-24T09:50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0"/>
    <d v="2023-04-18T12:38:28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3"/>
    <d v="2023-04-18T12:38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6"/>
    <d v="2023-05-15T17:04:23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43"/>
    <d v="2023-04-18T12:38:28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44"/>
    <d v="2023-04-18T12:38:28"/>
    <n v="6954"/>
    <m/>
    <n v="6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0"/>
    <d v="2023-04-18T12:38:2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"/>
    <d v="2023-04-18T12:38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"/>
    <d v="2023-04-18T12:38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3"/>
    <d v="2023-04-18T12:38:2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17"/>
    <d v="2023-04-18T12:3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14"/>
    <d v="2023-04-18T12:38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15"/>
    <d v="2023-04-18T12:38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16"/>
    <d v="2023-04-18T12:38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217"/>
    <d v="2023-04-18T12:3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6"/>
    <d v="2023-04-18T12:38:2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8"/>
    <d v="2023-04-18T12:38:28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9"/>
    <d v="2023-04-18T12:38:28"/>
    <n v="308"/>
    <n v="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9"/>
    <x v="4"/>
    <x v="79"/>
    <x v="10"/>
    <d v="2023-04-18T12:38:2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23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44"/>
    <d v="2023-04-18T12:39:10"/>
    <n v="372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0"/>
    <d v="2023-04-18T12:39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11"/>
    <d v="2023-04-18T12:39:10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16"/>
    <d v="2023-04-18T12:39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18"/>
    <d v="2023-04-18T12:39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19"/>
    <d v="2023-04-18T12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21"/>
    <d v="2023-04-18T12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22"/>
    <d v="2023-04-18T12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23"/>
    <d v="2023-04-18T12:39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6"/>
    <d v="2023-04-18T12:39:10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9"/>
    <d v="2023-04-18T12:39:1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0"/>
    <d v="2023-04-18T12:39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2"/>
    <d v="2023-04-18T12:39:10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29"/>
    <d v="2023-04-18T12:39: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"/>
    <x v="5"/>
    <x v="12"/>
    <x v="145"/>
    <d v="2023-04-18T12:39:1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29"/>
    <d v="2023-04-18T12:39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30"/>
    <d v="2023-04-18T12:39:3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30"/>
    <d v="2023-04-18T12:39:3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31"/>
    <d v="2023-04-18T12:39:3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24"/>
    <d v="2023-04-18T12:39:3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32"/>
    <d v="2023-04-18T12:39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35"/>
    <d v="2023-04-18T12:39:32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38"/>
    <d v="2023-04-18T12:39:3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52"/>
    <d v="2023-04-18T12:39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54"/>
    <d v="2023-04-18T12:39:32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131"/>
    <d v="2023-04-18T12:39:32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92"/>
    <d v="2023-04-18T12:39:32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55"/>
    <d v="2023-04-18T12:39:32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94"/>
    <d v="2023-04-18T12:39:3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58"/>
    <d v="2023-04-18T12:39:32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59"/>
    <d v="2023-04-18T12:39:3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97"/>
    <d v="2023-04-18T12:39:3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98"/>
    <d v="2023-04-18T12:39:32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6"/>
    <d v="2023-04-24T09:49:24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25"/>
    <d v="2023-04-24T09:4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7"/>
    <d v="2023-04-24T09:4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84"/>
    <d v="2023-04-24T09:49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85"/>
    <d v="2023-04-24T09:49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9"/>
    <d v="2023-04-24T09:49:24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47"/>
    <d v="2023-04-24T09:49:2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10"/>
    <d v="2023-04-24T09:49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8"/>
    <d v="2023-04-18T12:40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52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54"/>
    <d v="2023-04-18T12:40:28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31"/>
    <d v="2023-04-18T12:40:28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92"/>
    <d v="2023-04-18T12:40:28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55"/>
    <d v="2023-04-18T12:40:28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94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58"/>
    <d v="2023-04-18T12:40:28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59"/>
    <d v="2023-04-18T12:40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78"/>
    <d v="2023-04-18T12:48:0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16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147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19"/>
    <d v="2023-04-18T12:4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182"/>
    <d v="2023-04-18T12:4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82"/>
    <d v="2023-04-18T12:48:04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20"/>
    <d v="2023-04-18T12:48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21"/>
    <d v="2023-04-18T12:4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44"/>
    <d v="2023-04-18T12:48:0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0"/>
    <d v="2023-04-18T12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24"/>
    <d v="2023-04-19T17:31:51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32"/>
    <d v="2023-04-19T17:31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26"/>
    <d v="2023-04-19T17:31:51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34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94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2"/>
    <x v="7"/>
    <x v="112"/>
    <x v="88"/>
    <d v="2023-04-19T17:31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9"/>
    <d v="2023-04-19T16:42:04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0"/>
    <d v="2023-04-19T16:42:0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2"/>
    <x v="2"/>
    <x v="152"/>
    <x v="128"/>
    <d v="2023-04-19T16:42:04"/>
    <n v="2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29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4"/>
    <d v="2023-04-19T16:43:1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88"/>
    <d v="2023-04-19T16:43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5"/>
    <d v="2023-04-19T16:43:1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6"/>
    <d v="2023-04-19T16:43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8"/>
    <d v="2023-04-19T16:43:10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2"/>
    <d v="2023-04-19T16:43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3"/>
    <d v="2023-04-19T16:43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4"/>
    <d v="2023-04-19T16:43:10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31"/>
    <d v="2023-04-19T16:43:10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92"/>
    <d v="2023-04-19T16:43:10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33"/>
    <d v="2023-04-19T16:43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34"/>
    <d v="2023-04-19T16:43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5"/>
    <d v="2023-04-19T16:43:10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37"/>
    <d v="2023-04-19T16:43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94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15"/>
    <d v="2023-04-20T10:16:45"/>
    <n v="1219"/>
    <n v="0"/>
    <n v="1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4"/>
    <d v="2023-04-20T10:16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46"/>
    <d v="2023-04-20T10:16:45"/>
    <n v="6172"/>
    <n v="0"/>
    <n v="6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16"/>
    <d v="2023-04-20T10:16:4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6"/>
    <d v="2023-04-20T10:16:45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25"/>
    <d v="2023-04-20T10:16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7"/>
    <d v="2023-04-20T10:1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8"/>
    <d v="2023-04-20T10:16:45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9"/>
    <d v="2023-04-20T10:16:45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0"/>
    <d v="2023-04-20T10:16:45"/>
    <n v="299"/>
    <n v="0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60"/>
    <d v="2023-04-20T10:1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29"/>
    <d v="2023-04-20T10:16:4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"/>
    <x v="0"/>
    <x v="2"/>
    <x v="145"/>
    <d v="2023-04-20T10:16:4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3"/>
    <d v="2023-04-20T10:17:11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26"/>
    <d v="2023-04-20T10:17:11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6"/>
    <d v="2023-04-20T10:17:1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9"/>
    <d v="2023-04-20T10:17:11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20"/>
    <d v="2023-04-20T10:17:11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21"/>
    <d v="2023-04-20T10:17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83"/>
    <d v="2023-04-20T10:1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23"/>
    <d v="2023-04-20T10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44"/>
    <d v="2023-04-20T10:17:11"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0"/>
    <d v="2023-04-20T10:17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"/>
    <d v="2023-04-20T10:1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136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102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71"/>
    <d v="2023-04-18T13:3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72"/>
    <d v="2023-04-18T13:30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16"/>
    <d v="2023-04-18T13:30:59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18"/>
    <d v="2023-04-18T13:30:59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151"/>
    <d v="2023-04-18T13:30:5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6"/>
    <x v="4"/>
    <x v="86"/>
    <x v="20"/>
    <d v="2023-04-18T13:30:59"/>
    <n v="0"/>
    <m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29"/>
    <d v="2023-04-18T13:31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130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30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31"/>
    <d v="2023-04-18T13:31:1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24"/>
    <d v="2023-04-18T13:31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7"/>
    <x v="4"/>
    <x v="87"/>
    <x v="26"/>
    <d v="2023-04-18T13:31:1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83"/>
    <d v="2023-04-18T13:1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44"/>
    <d v="2023-04-18T13:11:06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184"/>
    <d v="2023-04-18T13:11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6"/>
    <d v="2023-04-18T13:11:06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84"/>
    <d v="2023-04-18T13:11:0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85"/>
    <d v="2023-04-18T13:11:0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9"/>
    <d v="2023-04-18T13:11:06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128"/>
    <d v="2023-04-18T13:11:06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5"/>
    <x v="3"/>
    <x v="35"/>
    <x v="12"/>
    <d v="2023-04-18T13:11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34"/>
    <d v="2023-04-18T14:28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92"/>
    <d v="2023-04-18T14:2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20"/>
    <d v="2023-04-18T14:28:23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83"/>
    <d v="2023-04-18T14:28:23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43"/>
    <d v="2023-04-18T14:29:27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146"/>
    <d v="2023-04-18T14:29:27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3"/>
    <d v="2023-04-18T14:29:27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8"/>
    <d v="2023-04-18T14:29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9"/>
    <d v="2023-04-18T14:29:2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10"/>
    <d v="2023-04-18T14:29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13"/>
    <d v="2023-04-18T14:29:4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78"/>
    <d v="2023-04-18T14:29:45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16"/>
    <d v="2023-04-18T14:29:4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19"/>
    <d v="2023-04-18T14:2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154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82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20"/>
    <d v="2023-04-18T14:29:4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21"/>
    <d v="2023-04-18T14:2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83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44"/>
    <d v="2023-04-18T14:29:4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3"/>
    <d v="2023-04-18T14:2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6"/>
    <d v="2023-04-18T14:29:45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9"/>
    <d v="2023-04-18T14:29:4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10"/>
    <d v="2023-04-18T14:2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44"/>
    <d v="2023-04-18T14:55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3"/>
    <d v="2023-04-18T14:55:0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3"/>
    <d v="2023-04-20T10:17:1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6"/>
    <d v="2023-04-20T10:17:11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9"/>
    <d v="2023-04-20T10:17:11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0"/>
    <d v="2023-04-20T10:17:11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2"/>
    <d v="2023-04-20T10:17:11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129"/>
    <d v="2023-04-20T10:17: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4"/>
    <x v="0"/>
    <x v="54"/>
    <x v="86"/>
    <d v="2023-04-20T10:17:11"/>
    <n v="38"/>
    <n v="2"/>
    <n v="28"/>
    <n v="8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13"/>
    <d v="2023-04-20T10:17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126"/>
    <d v="2023-04-20T10:17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16"/>
    <d v="2023-04-20T10:17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19"/>
    <d v="2023-04-20T10:17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20"/>
    <d v="2023-04-20T10:17:2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43"/>
    <d v="2023-04-20T10:17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3"/>
    <d v="2023-04-20T10:17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6"/>
    <d v="2023-04-20T10:17:2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8"/>
    <d v="2023-04-20T10:17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9"/>
    <d v="2023-04-20T10:17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5"/>
    <x v="0"/>
    <x v="55"/>
    <x v="10"/>
    <d v="2023-04-20T10:17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16"/>
    <d v="2023-04-20T10:18:4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19"/>
    <d v="2023-04-20T10:1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154"/>
    <d v="2023-04-20T10:1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82"/>
    <d v="2023-04-20T10:1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20"/>
    <d v="2023-04-20T10:18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62"/>
    <d v="2023-04-19T17:24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3"/>
    <d v="2023-04-18T12:48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6"/>
    <d v="2023-04-18T12:48:0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9"/>
    <d v="2023-04-18T12:48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10"/>
    <d v="2023-04-18T12:48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148"/>
    <d v="2023-04-18T12:48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13"/>
    <d v="2023-04-18T12:48:2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126"/>
    <d v="2023-04-18T12:48:2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15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16"/>
    <d v="2023-04-18T12:48:2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19"/>
    <d v="2023-04-18T12:48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82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20"/>
    <d v="2023-04-18T12:48:23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21"/>
    <d v="2023-04-18T12:48:2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83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44"/>
    <d v="2023-04-18T12:48:2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3"/>
    <d v="2023-04-18T12:48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6"/>
    <d v="2023-04-18T12:48:2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7"/>
    <d v="2023-04-18T12:4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9"/>
    <d v="2023-04-18T12:48:2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8"/>
    <x v="5"/>
    <x v="18"/>
    <x v="10"/>
    <d v="2023-04-18T12:48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9"/>
    <x v="8"/>
    <x v="19"/>
    <x v="16"/>
    <d v="2023-04-18T12:48:45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9"/>
    <x v="8"/>
    <x v="19"/>
    <x v="20"/>
    <d v="2023-04-18T12:48:45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9"/>
    <x v="8"/>
    <x v="19"/>
    <x v="9"/>
    <d v="2023-04-18T12:48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15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16"/>
    <d v="2023-04-18T12:49:01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151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20"/>
    <d v="2023-04-18T12:40:28"/>
    <n v="454"/>
    <m/>
    <n v="454"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23"/>
    <d v="2023-04-18T12:40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43"/>
    <d v="2023-04-18T12:40:28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44"/>
    <d v="2023-04-18T12:40:28"/>
    <n v="626"/>
    <m/>
    <n v="626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0"/>
    <d v="2023-04-18T12:40:28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"/>
    <d v="2023-04-18T12:40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2"/>
    <d v="2023-04-18T12:4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18"/>
    <d v="2023-04-18T12:40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19"/>
    <d v="2023-04-18T12:40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6"/>
    <d v="2023-04-18T12:40:2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7"/>
    <d v="2023-04-18T12:40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8"/>
    <d v="2023-04-18T12:40:28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9"/>
    <d v="2023-04-18T12:40:28"/>
    <n v="292"/>
    <n v="0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44"/>
    <d v="2023-04-18T12:30:48"/>
    <n v="411"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0"/>
    <d v="2023-04-18T12:3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"/>
    <d v="2023-04-18T12:30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2"/>
    <d v="2023-04-18T12:30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3"/>
    <d v="2023-04-18T12:30:4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1"/>
    <d v="2023-04-18T12:30:48"/>
    <n v="14"/>
    <m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45"/>
    <d v="2023-04-18T12:30:48"/>
    <n v="2804"/>
    <n v="0"/>
    <n v="2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2"/>
    <d v="2023-04-18T12:30:48"/>
    <n v="5139"/>
    <n v="0"/>
    <n v="5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3"/>
    <d v="2023-04-18T12:30:48"/>
    <n v="1126"/>
    <n v="0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63"/>
    <d v="2023-04-19T17:24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64"/>
    <d v="2023-04-19T17:24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42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01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02"/>
    <d v="2023-04-19T17:24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71"/>
    <d v="2023-04-19T17:24:03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03"/>
    <d v="2023-04-19T17:2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04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36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72"/>
    <d v="2023-04-19T17:24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73"/>
    <d v="2023-04-19T17:24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38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39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75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06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40"/>
    <d v="2023-04-19T17:24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41"/>
    <d v="2023-04-19T17:24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08"/>
    <d v="2023-04-19T17:24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42"/>
    <d v="2023-04-19T17:24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43"/>
    <d v="2023-04-19T17:24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10"/>
    <d v="2023-04-19T17:24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3"/>
    <d v="2023-04-19T17:24:03"/>
    <n v="213"/>
    <n v="0"/>
    <n v="213"/>
    <n v="0"/>
    <n v="213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04"/>
    <d v="2023-04-19T17:24:03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43"/>
    <d v="2023-04-20T10:18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11"/>
    <d v="2023-04-18T14:55:0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6"/>
    <d v="2023-04-18T14:5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9"/>
    <d v="2023-04-18T14:55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60"/>
    <d v="2023-04-18T14:55:0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7"/>
    <x v="11"/>
    <x v="47"/>
    <x v="12"/>
    <d v="2023-04-18T14:55:0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29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130"/>
    <d v="2023-04-18T14:55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0"/>
    <d v="2023-04-18T14:55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1"/>
    <d v="2023-04-18T14:5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24"/>
    <d v="2023-04-18T14:55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26"/>
    <d v="2023-04-18T14:55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4"/>
    <d v="2023-04-18T14:55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5"/>
    <d v="2023-04-18T14:55:2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90"/>
    <d v="2023-04-18T14:55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7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8"/>
    <d v="2023-04-18T14:55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52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54"/>
    <d v="2023-04-18T14:55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131"/>
    <d v="2023-04-18T14:55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92"/>
    <d v="2023-04-18T14:55:2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55"/>
    <d v="2023-04-18T14:5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94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58"/>
    <d v="2023-04-18T14:55:2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30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31"/>
    <d v="2023-04-18T13:1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24"/>
    <d v="2023-04-18T13:1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32"/>
    <d v="2023-04-18T13:1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26"/>
    <d v="2023-04-18T13:11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34"/>
    <d v="2023-04-18T13:11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97"/>
    <d v="2023-04-18T13:11:2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36"/>
    <d v="2023-04-18T13:1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91"/>
    <d v="2023-04-18T13:1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54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92"/>
    <d v="2023-04-18T13:11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55"/>
    <d v="2023-04-18T13:1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56"/>
    <d v="2023-04-18T13:11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58"/>
    <d v="2023-04-18T13:1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95"/>
    <d v="2023-04-18T13:11:2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27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96"/>
    <d v="2023-04-18T13:1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60"/>
    <d v="2023-04-18T13:1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98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61"/>
    <d v="2023-04-18T13:1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62"/>
    <d v="2023-04-18T13:1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63"/>
    <d v="2023-04-18T13:1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64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65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02"/>
    <d v="2023-04-18T13:1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07"/>
    <d v="2023-04-18T13:1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08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8"/>
    <d v="2023-04-20T10:18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9"/>
    <d v="2023-04-20T10:18:4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6"/>
    <x v="0"/>
    <x v="56"/>
    <x v="10"/>
    <d v="2023-04-20T10:1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7"/>
    <x v="0"/>
    <x v="57"/>
    <x v="16"/>
    <d v="2023-04-20T10:1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7"/>
    <x v="0"/>
    <x v="57"/>
    <x v="154"/>
    <d v="2023-04-20T10:1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7"/>
    <x v="0"/>
    <x v="57"/>
    <x v="43"/>
    <d v="2023-04-20T10:1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7"/>
    <x v="0"/>
    <x v="57"/>
    <x v="3"/>
    <d v="2023-04-20T10:1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7"/>
    <x v="0"/>
    <x v="57"/>
    <x v="8"/>
    <d v="2023-04-20T10:1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7"/>
    <x v="0"/>
    <x v="57"/>
    <x v="9"/>
    <d v="2023-04-20T10:19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16"/>
    <d v="2023-04-20T10:20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154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82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20"/>
    <d v="2023-04-20T10:20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21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43"/>
    <d v="2023-04-20T10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3"/>
    <d v="2023-04-20T10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8"/>
    <d v="2023-04-20T10:2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59"/>
    <x v="0"/>
    <x v="59"/>
    <x v="9"/>
    <d v="2023-04-20T10:20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16"/>
    <d v="2023-04-20T10:21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19"/>
    <d v="2023-04-20T10:21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154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82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20"/>
    <d v="2023-04-20T10:21:0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5"/>
    <d v="2023-04-19T17:24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6"/>
    <d v="2023-04-19T17:24:03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9"/>
    <d v="2023-04-19T17:24:03"/>
    <n v="275"/>
    <n v="0"/>
    <n v="275"/>
    <n v="0"/>
    <n v="2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50"/>
    <d v="2023-04-19T17:24:03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0"/>
    <d v="2023-04-19T17:24:03"/>
    <n v="473"/>
    <n v="0"/>
    <n v="473"/>
    <n v="0"/>
    <n v="4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44"/>
    <d v="2023-04-19T17:24:03"/>
    <n v="740"/>
    <m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0"/>
    <d v="2023-04-19T17:24:03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46"/>
    <d v="2023-04-19T17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"/>
    <d v="2023-04-19T17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2"/>
    <d v="2023-04-19T17:24:03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18"/>
    <d v="2023-04-19T17:24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19"/>
    <d v="2023-04-19T17:24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22"/>
    <d v="2023-04-19T17:24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5"/>
    <d v="2023-04-19T17:24:0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24"/>
    <d v="2023-04-19T17:24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6"/>
    <d v="2023-04-19T17:24:03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7"/>
    <d v="2023-04-19T17:24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9"/>
    <d v="2023-04-19T17:24:03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0"/>
    <d v="2023-04-19T17:24:03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1"/>
    <d v="2023-04-19T17:24:03"/>
    <n v="17"/>
    <n v="6"/>
    <n v="1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"/>
    <x v="2"/>
    <x v="11"/>
    <x v="12"/>
    <d v="2023-04-19T17:24:03"/>
    <n v="76"/>
    <n v="1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91"/>
    <d v="2023-04-19T17:24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89"/>
    <d v="2023-04-19T17:24:3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3"/>
    <d v="2023-04-19T17:24:3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21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26"/>
    <d v="2023-04-18T13:11:29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6"/>
    <d v="2023-04-18T13:11:2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44"/>
    <d v="2023-04-18T13:11:2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111"/>
    <d v="2023-04-18T13:11:2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6"/>
    <d v="2023-04-18T13:11:29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6"/>
    <x v="11"/>
    <x v="36"/>
    <x v="9"/>
    <d v="2023-04-18T13:11:2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30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31"/>
    <d v="2023-04-18T13:1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24"/>
    <d v="2023-04-18T13:1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26"/>
    <d v="2023-04-18T13:11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34"/>
    <d v="2023-04-18T13:1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35"/>
    <d v="2023-04-18T13:1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91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38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54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58"/>
    <d v="2023-04-18T13:09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59"/>
    <d v="2023-04-18T13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95"/>
    <d v="2023-04-18T13:09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60"/>
    <d v="2023-04-18T13:09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61"/>
    <d v="2023-04-18T13:0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62"/>
    <d v="2023-04-18T13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63"/>
    <d v="2023-04-18T13:09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102"/>
    <d v="2023-04-18T13:09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70"/>
    <d v="2023-04-18T13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13"/>
    <d v="2023-04-18T13:09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43"/>
    <d v="2023-04-20T10:21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3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8"/>
    <d v="2023-04-20T10:21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9"/>
    <d v="2023-04-20T10:21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0"/>
    <x v="0"/>
    <x v="60"/>
    <x v="10"/>
    <d v="2023-04-20T10:21:0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1"/>
    <x v="0"/>
    <x v="61"/>
    <x v="43"/>
    <d v="2023-04-20T10:21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1"/>
    <x v="0"/>
    <x v="61"/>
    <x v="8"/>
    <d v="2023-04-20T10:21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3"/>
    <x v="9"/>
    <x v="23"/>
    <x v="16"/>
    <d v="2023-04-20T10:30:2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3"/>
    <x v="9"/>
    <x v="23"/>
    <x v="3"/>
    <d v="2023-04-20T10:3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3"/>
    <x v="9"/>
    <x v="23"/>
    <x v="9"/>
    <d v="2023-04-20T10:30:2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13"/>
    <d v="2023-04-20T10:41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16"/>
    <d v="2023-04-20T10:41:3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151"/>
    <d v="2023-04-20T10:41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43"/>
    <d v="2023-04-20T10:41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3"/>
    <d v="2023-04-20T10:41:3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6"/>
    <d v="2023-04-20T10:41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8"/>
    <d v="2023-04-20T10:41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9"/>
    <d v="2023-04-20T10:41:3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4"/>
    <x v="9"/>
    <x v="24"/>
    <x v="145"/>
    <d v="2023-04-20T10:41:33"/>
    <n v="35"/>
    <n v="2"/>
    <n v="2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16"/>
    <d v="2023-04-20T10:42:4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154"/>
    <d v="2023-04-20T10:4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82"/>
    <d v="2023-04-20T10:42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20"/>
    <d v="2023-04-20T10:42:4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26"/>
    <d v="2023-04-19T17:24:39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16"/>
    <d v="2023-04-18T13:09:0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19"/>
    <d v="2023-04-18T13:09:0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20"/>
    <d v="2023-04-18T13:09:0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21"/>
    <d v="2023-04-18T13:09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43"/>
    <d v="2023-04-18T13:09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44"/>
    <d v="2023-04-18T13:09:0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0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6"/>
    <d v="2023-04-18T13:09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8"/>
    <d v="2023-04-18T13:09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9"/>
    <d v="2023-04-18T13:09:0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10"/>
    <d v="2023-04-18T13:09:0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31"/>
    <d v="2023-04-18T13:09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24"/>
    <d v="2023-04-18T13:09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34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35"/>
    <d v="2023-04-18T13:0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50"/>
    <d v="2023-04-18T13:09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38"/>
    <d v="2023-04-18T13:09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92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55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56"/>
    <d v="2023-04-18T13:09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58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95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60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61"/>
    <d v="2023-04-18T13:09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62"/>
    <d v="2023-04-18T13:09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5"/>
    <d v="2023-04-19T17:2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6"/>
    <d v="2023-04-19T17:24:39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9"/>
    <d v="2023-04-19T17:24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82"/>
    <d v="2023-04-19T17:2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20"/>
    <d v="2023-04-19T17:24:39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83"/>
    <d v="2023-04-19T17:2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43"/>
    <d v="2023-04-19T17:24:3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44"/>
    <d v="2023-04-19T17:24:39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0"/>
    <d v="2023-04-19T17:24:3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"/>
    <d v="2023-04-19T17:24:39"/>
    <n v="6"/>
    <m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2"/>
    <d v="2023-04-19T17:24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3"/>
    <d v="2023-04-19T17:2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4"/>
    <d v="2023-04-19T17:24:3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6"/>
    <d v="2023-04-19T17:24:39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7"/>
    <d v="2023-04-19T17:24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8"/>
    <d v="2023-04-19T17:24:3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9"/>
    <d v="2023-04-19T17:24:3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0"/>
    <d v="2023-04-19T17:24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0"/>
    <x v="0"/>
    <x v="0"/>
    <x v="12"/>
    <d v="2023-04-19T17:24:39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3"/>
    <d v="2023-04-19T17:24:56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26"/>
    <d v="2023-04-19T17:24:5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78"/>
    <d v="2023-04-19T17:24:5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5"/>
    <d v="2023-04-19T17:24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21"/>
    <d v="2023-04-20T10:42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102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70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16"/>
    <d v="2023-04-18T13:09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20"/>
    <d v="2023-04-18T13:09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44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0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3"/>
    <d v="2023-04-18T13:09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2"/>
    <x v="10"/>
    <x v="32"/>
    <x v="9"/>
    <d v="2023-04-18T13:09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16"/>
    <d v="2023-04-18T13:09:4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20"/>
    <d v="2023-04-18T13:09:4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21"/>
    <d v="2023-04-18T13:09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43"/>
    <d v="2023-04-18T13:09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8"/>
    <d v="2023-04-18T13:09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9"/>
    <d v="2023-04-18T13:09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128"/>
    <d v="2023-04-18T13:09:4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3"/>
    <x v="3"/>
    <x v="33"/>
    <x v="12"/>
    <d v="2023-04-18T13:09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92"/>
    <d v="2023-04-18T13:11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55"/>
    <d v="2023-04-18T13:1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56"/>
    <d v="2023-04-18T13:1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58"/>
    <d v="2023-04-18T13:11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95"/>
    <d v="2023-04-18T13:11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27"/>
    <d v="2023-04-18T13:1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28"/>
    <d v="2023-04-18T13:1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59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95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43"/>
    <d v="2023-04-20T10:42:4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8"/>
    <d v="2023-04-20T10:42:4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2"/>
    <x v="0"/>
    <x v="62"/>
    <x v="9"/>
    <d v="2023-04-20T10:42:4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3"/>
    <x v="0"/>
    <x v="63"/>
    <x v="16"/>
    <d v="2023-04-20T10:44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3"/>
    <x v="0"/>
    <x v="63"/>
    <x v="147"/>
    <d v="2023-04-20T10:4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3"/>
    <x v="0"/>
    <x v="63"/>
    <x v="20"/>
    <d v="2023-04-20T10:44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3"/>
    <x v="0"/>
    <x v="63"/>
    <x v="43"/>
    <d v="2023-04-20T10:44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3"/>
    <x v="0"/>
    <x v="63"/>
    <x v="8"/>
    <d v="2023-04-20T10:44:4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6"/>
    <d v="2023-04-20T10:45:1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9"/>
    <d v="2023-04-20T10:45:14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20"/>
    <d v="2023-04-20T10:45:1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23"/>
    <d v="2023-04-20T10:4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43"/>
    <d v="2023-04-20T10:45:1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44"/>
    <d v="2023-04-20T10:45:14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0"/>
    <d v="2023-04-20T10:4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46"/>
    <d v="2023-04-20T10:45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"/>
    <d v="2023-04-20T10:45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2"/>
    <d v="2023-04-20T10:45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3"/>
    <d v="2023-04-20T10:45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4"/>
    <d v="2023-04-20T10:45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5"/>
    <d v="2023-04-20T10:4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6"/>
    <d v="2023-04-20T10:45:1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7"/>
    <d v="2023-04-20T10:4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6"/>
    <d v="2023-04-19T17:24:56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97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98"/>
    <d v="2023-04-18T14:55:2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61"/>
    <d v="2023-04-18T14:55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62"/>
    <d v="2023-04-18T14:55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30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71"/>
    <d v="2023-04-18T14:5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72"/>
    <d v="2023-04-18T14:5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73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203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15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16"/>
    <d v="2023-04-18T14:55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19"/>
    <d v="2023-04-18T14:55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20"/>
    <d v="2023-04-18T14:55:2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23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44"/>
    <d v="2023-04-18T14:55:24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0"/>
    <d v="2023-04-18T14:5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1"/>
    <d v="2023-04-18T14:55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2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5"/>
    <x v="4"/>
    <x v="85"/>
    <x v="3"/>
    <d v="2023-04-18T14:55:2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03"/>
    <d v="2023-04-18T15:0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04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72"/>
    <d v="2023-04-18T15:0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73"/>
    <d v="2023-04-18T15:0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60"/>
    <d v="2023-04-18T13:1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98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9"/>
    <d v="2023-04-19T17:24:56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20"/>
    <d v="2023-04-19T17:24:56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21"/>
    <d v="2023-04-19T17:24:5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83"/>
    <d v="2023-04-19T17:24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44"/>
    <d v="2023-04-19T17:24:56"/>
    <n v="937"/>
    <m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0"/>
    <d v="2023-04-19T17:24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"/>
    <d v="2023-04-19T17:24:56"/>
    <n v="14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2"/>
    <d v="2023-04-19T17:24:56"/>
    <n v="11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3"/>
    <d v="2023-04-19T17:24:56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6"/>
    <d v="2023-04-19T17:24:56"/>
    <n v="586"/>
    <n v="0"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7"/>
    <d v="2023-04-19T17:24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9"/>
    <d v="2023-04-19T17:24:56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0"/>
    <d v="2023-04-19T17:24:56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1"/>
    <d v="2023-04-19T17:24:5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2"/>
    <d v="2023-04-19T17:24:56"/>
    <n v="63"/>
    <n v="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"/>
    <x v="0"/>
    <x v="1"/>
    <x v="129"/>
    <d v="2023-04-19T17:24:5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9"/>
    <d v="2023-04-19T17:25:12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30"/>
    <d v="2023-04-19T17:25:12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30"/>
    <d v="2023-04-19T17:25:1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31"/>
    <d v="2023-04-19T17:25:12"/>
    <n v="1608"/>
    <m/>
    <n v="1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4"/>
    <d v="2023-04-19T17:25:12"/>
    <n v="2479"/>
    <m/>
    <n v="2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32"/>
    <d v="2023-04-19T17:25:1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52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8"/>
    <d v="2023-04-20T10:45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155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61"/>
    <d v="2023-04-18T13:1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62"/>
    <d v="2023-04-18T13:1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7"/>
    <x v="11"/>
    <x v="37"/>
    <x v="63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26"/>
    <d v="2023-04-18T13:12:0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34"/>
    <d v="2023-04-18T13:12:0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0"/>
    <x v="5"/>
    <x v="20"/>
    <x v="12"/>
    <d v="2023-04-18T14:29:4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78"/>
    <d v="2023-04-18T14:30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16"/>
    <d v="2023-04-18T14:30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82"/>
    <d v="2023-04-18T14:30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20"/>
    <d v="2023-04-18T14:30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44"/>
    <d v="2023-04-18T14:30:1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3"/>
    <d v="2023-04-18T14:30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6"/>
    <d v="2023-04-18T14:30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1"/>
    <x v="5"/>
    <x v="21"/>
    <x v="9"/>
    <d v="2023-04-18T14:30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13"/>
    <d v="2023-04-18T14:30:40"/>
    <n v="15"/>
    <m/>
    <n v="1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16"/>
    <d v="2023-04-18T14:30:40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18"/>
    <d v="2023-04-18T14:30:40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44"/>
    <d v="2023-04-18T14:28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111"/>
    <d v="2023-04-18T14:28:2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9"/>
    <x v="8"/>
    <x v="19"/>
    <x v="11"/>
    <d v="2023-04-18T14:28:23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16"/>
    <d v="2023-04-18T14:29:27"/>
    <n v="31"/>
    <m/>
    <n v="3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19"/>
    <d v="2023-04-18T14:29:27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151"/>
    <d v="2023-04-18T14:2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3"/>
    <x v="0"/>
    <x v="63"/>
    <x v="9"/>
    <d v="2023-04-20T10:44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3"/>
    <x v="0"/>
    <x v="63"/>
    <x v="148"/>
    <d v="2023-04-20T10:4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89"/>
    <d v="2023-04-20T10:45:1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3"/>
    <d v="2023-04-20T10:45:1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26"/>
    <d v="2023-04-20T10:45:14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204"/>
    <d v="2023-04-20T10:4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59"/>
    <d v="2023-04-20T10:4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5"/>
    <d v="2023-04-20T10:45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9"/>
    <d v="2023-04-20T10:45:1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0"/>
    <d v="2023-04-20T10:45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4"/>
    <x v="0"/>
    <x v="64"/>
    <x v="12"/>
    <d v="2023-04-20T10:45:1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3"/>
    <d v="2023-04-20T10:46:0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26"/>
    <d v="2023-04-20T10:46:0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5"/>
    <d v="2023-04-20T10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6"/>
    <d v="2023-04-20T10:46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8"/>
    <d v="2023-04-20T10:46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9"/>
    <d v="2023-04-20T10:46:0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20"/>
    <d v="2023-04-20T10:46:0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23"/>
    <d v="2023-04-20T10:4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43"/>
    <d v="2023-04-20T10:46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44"/>
    <d v="2023-04-20T10:46:00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0"/>
    <d v="2023-04-20T10:46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"/>
    <d v="2023-04-20T10:46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90"/>
    <d v="2023-04-19T17:25:1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82"/>
    <d v="2023-04-18T14:29:27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5"/>
    <x v="8"/>
    <x v="135"/>
    <x v="20"/>
    <d v="2023-04-18T14:29:27"/>
    <n v="98"/>
    <m/>
    <n v="9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19"/>
    <d v="2023-04-18T14:30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2"/>
    <x v="8"/>
    <x v="22"/>
    <x v="82"/>
    <d v="2023-04-18T14:30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19"/>
    <d v="2023-04-18T14:1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0"/>
    <x v="4"/>
    <x v="80"/>
    <x v="120"/>
    <d v="2023-04-18T14:1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39"/>
    <d v="2023-04-18T15:0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75"/>
    <d v="2023-04-18T15:0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40"/>
    <d v="2023-04-18T15:0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41"/>
    <d v="2023-04-18T15:01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3"/>
    <d v="2023-04-18T15:01:29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78"/>
    <d v="2023-04-18T15:01:29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4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80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6"/>
    <d v="2023-04-18T15:01:29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19"/>
    <d v="2023-04-18T15:01:29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20"/>
    <d v="2023-04-18T15:01:29"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23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2"/>
    <x v="7"/>
    <x v="112"/>
    <x v="43"/>
    <d v="2023-04-18T15:01:29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97"/>
    <d v="2023-04-18T14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98"/>
    <d v="2023-04-18T14:55:4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61"/>
    <d v="2023-04-18T14:55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62"/>
    <d v="2023-04-18T14:55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64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66"/>
    <d v="2023-04-18T14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91"/>
    <d v="2023-04-19T17:2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6"/>
    <d v="2023-04-19T17:25:12"/>
    <n v="2062"/>
    <m/>
    <n v="2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34"/>
    <d v="2023-04-19T17:25:12"/>
    <n v="2071"/>
    <m/>
    <n v="2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89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35"/>
    <d v="2023-04-19T17:25:12"/>
    <n v="2730"/>
    <m/>
    <n v="2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0"/>
    <d v="2023-04-19T17:25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1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38"/>
    <d v="2023-04-19T17:25:12"/>
    <n v="1647"/>
    <m/>
    <n v="1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92"/>
    <d v="2023-04-19T17:25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52"/>
    <d v="2023-04-19T17:25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54"/>
    <d v="2023-04-19T17:25:1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31"/>
    <d v="2023-04-19T17:25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2"/>
    <d v="2023-04-19T17:25:12"/>
    <n v="2489"/>
    <m/>
    <n v="2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32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55"/>
    <d v="2023-04-19T17:25:12"/>
    <n v="5742"/>
    <m/>
    <n v="5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56"/>
    <d v="2023-04-19T17:25:12"/>
    <n v="2833"/>
    <m/>
    <n v="2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4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35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58"/>
    <d v="2023-04-19T17:25:12"/>
    <n v="3212"/>
    <m/>
    <n v="3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59"/>
    <d v="2023-04-19T17:25:12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5"/>
    <d v="2023-04-19T17:25:12"/>
    <n v="1905"/>
    <m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6"/>
    <d v="2023-04-19T17:25:1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8"/>
    <d v="2023-04-19T17:25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60"/>
    <d v="2023-04-19T17:25:12"/>
    <n v="1578"/>
    <m/>
    <n v="1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2"/>
    <d v="2023-04-20T10:46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6"/>
    <d v="2023-04-20T10:46:00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7"/>
    <d v="2023-04-20T10:4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8"/>
    <d v="2023-04-20T10:46:0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9"/>
    <d v="2023-04-20T10:46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47"/>
    <d v="2023-04-20T10:46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3"/>
    <x v="0"/>
    <x v="73"/>
    <x v="10"/>
    <d v="2023-04-20T10:46:0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3"/>
    <d v="2023-04-20T10:46:42"/>
    <n v="20"/>
    <n v="20"/>
    <m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6"/>
    <d v="2023-04-20T10:46:42"/>
    <n v="94"/>
    <n v="94"/>
    <m/>
    <m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21"/>
    <d v="2023-04-20T10:47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43"/>
    <d v="2023-04-20T10:47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44"/>
    <d v="2023-04-20T10:47:10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0"/>
    <d v="2023-04-20T10:47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146"/>
    <d v="2023-04-20T10:47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6"/>
    <d v="2023-04-20T10:47:1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8"/>
    <d v="2023-04-20T10:47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9"/>
    <d v="2023-04-20T10:47:10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47"/>
    <d v="2023-04-20T10:47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10"/>
    <d v="2023-04-20T10:47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13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126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16"/>
    <d v="2023-04-20T10:51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19"/>
    <d v="2023-04-20T10:51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20"/>
    <d v="2023-04-20T10:51:3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7"/>
    <d v="2023-04-19T17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71"/>
    <d v="2023-04-18T14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104"/>
    <d v="2023-04-18T14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13"/>
    <d v="2023-04-18T14:55:41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16"/>
    <d v="2023-04-18T14:55:41"/>
    <n v="0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18"/>
    <d v="2023-04-18T14:55:41"/>
    <n v="0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20"/>
    <d v="2023-04-18T14:55:41"/>
    <n v="0"/>
    <m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44"/>
    <d v="2023-04-18T14:55:4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6"/>
    <x v="4"/>
    <x v="86"/>
    <x v="0"/>
    <d v="2023-04-18T14:55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29"/>
    <d v="2023-04-18T14:56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30"/>
    <d v="2023-04-18T14:56:0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30"/>
    <d v="2023-04-18T14:56:0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31"/>
    <d v="2023-04-18T14:56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331"/>
    <d v="2023-04-18T14:56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26"/>
    <d v="2023-04-18T14:56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49"/>
    <d v="2023-04-18T14:56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90"/>
    <d v="2023-04-18T14:56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91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37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38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92"/>
    <d v="2023-04-18T14:5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54"/>
    <d v="2023-04-18T14:56:0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131"/>
    <d v="2023-04-18T14:56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92"/>
    <d v="2023-04-18T14:56:0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55"/>
    <d v="2023-04-18T14:56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56"/>
    <d v="2023-04-18T14:56:0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8"/>
    <d v="2023-04-19T17:25:1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61"/>
    <d v="2023-04-19T17:25:12"/>
    <n v="1945"/>
    <m/>
    <n v="1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62"/>
    <d v="2023-04-19T17:25:12"/>
    <n v="1687"/>
    <m/>
    <n v="1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64"/>
    <d v="2023-04-19T17:25:1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93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01"/>
    <d v="2023-04-19T17:25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68"/>
    <d v="2023-04-19T17:25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69"/>
    <d v="2023-04-19T17:25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02"/>
    <d v="2023-04-19T17:25:12"/>
    <n v="677"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94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95"/>
    <d v="2023-04-19T17:25:12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70"/>
    <d v="2023-04-19T17:25:12"/>
    <n v="3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03"/>
    <d v="2023-04-19T17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04"/>
    <d v="2023-04-19T17:25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89"/>
    <d v="2023-04-19T17:25:12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08"/>
    <d v="2023-04-19T17:25:12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3"/>
    <d v="2023-04-19T17:25:12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5"/>
    <d v="2023-04-19T17:25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6"/>
    <d v="2023-04-19T17:25:12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7"/>
    <d v="2023-04-19T17:25:1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8"/>
    <d v="2023-04-19T17:25:12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9"/>
    <d v="2023-04-19T17:25:12"/>
    <n v="63"/>
    <m/>
    <n v="6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0"/>
    <d v="2023-04-19T17:25:12"/>
    <n v="462"/>
    <m/>
    <n v="462"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1"/>
    <d v="2023-04-19T17:25:1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23"/>
    <d v="2023-04-20T10:5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332"/>
    <d v="2023-04-18T14:5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58"/>
    <d v="2023-04-18T14:56:0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59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98"/>
    <d v="2023-04-18T14:5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61"/>
    <d v="2023-04-18T14:56:0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7"/>
    <x v="4"/>
    <x v="87"/>
    <x v="62"/>
    <d v="2023-04-18T14:56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97"/>
    <d v="2023-04-18T13:12:07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90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36"/>
    <d v="2023-04-18T13:12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91"/>
    <d v="2023-04-18T13:12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38"/>
    <d v="2023-04-18T13:12:0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53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92"/>
    <d v="2023-04-18T13:12:07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55"/>
    <d v="2023-04-18T13:12:0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56"/>
    <d v="2023-04-18T13:12:0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58"/>
    <d v="2023-04-18T13:12:07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95"/>
    <d v="2023-04-18T13:12:0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27"/>
    <d v="2023-04-18T13:12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28"/>
    <d v="2023-04-18T13:12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60"/>
    <d v="2023-04-18T13:12:0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98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55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61"/>
    <d v="2023-04-18T13:12:0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62"/>
    <d v="2023-04-18T13:12:0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00"/>
    <d v="2023-04-18T13:12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43"/>
    <d v="2023-04-20T10:51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44"/>
    <d v="2023-04-20T10:51:3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0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6"/>
    <d v="2023-04-20T10:51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8"/>
    <d v="2023-04-20T10:51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9"/>
    <d v="2023-04-20T10:51:3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8"/>
    <x v="0"/>
    <x v="68"/>
    <x v="10"/>
    <d v="2023-04-20T10:51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3"/>
    <d v="2023-04-20T10:52:05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26"/>
    <d v="2023-04-20T10:52:0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6"/>
    <d v="2023-04-20T10:52:0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7"/>
    <d v="2023-04-20T10:52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9"/>
    <d v="2023-04-20T10:52:0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21"/>
    <d v="2023-04-20T10:5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43"/>
    <d v="2023-04-20T10:52:0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44"/>
    <d v="2023-04-20T10:52:05"/>
    <n v="756"/>
    <m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0"/>
    <d v="2023-04-20T10:52:0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9"/>
    <d v="2023-04-20T10:46:42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54"/>
    <d v="2023-04-20T10:46:42"/>
    <n v="9"/>
    <n v="9"/>
    <m/>
    <m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82"/>
    <d v="2023-04-20T10:46:42"/>
    <n v="6"/>
    <n v="6"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20"/>
    <d v="2023-04-20T10:46:42"/>
    <n v="713"/>
    <n v="713"/>
    <m/>
    <m/>
    <n v="7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21"/>
    <d v="2023-04-20T10:46:42"/>
    <n v="119"/>
    <n v="119"/>
    <m/>
    <m/>
    <n v="1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6"/>
    <d v="2023-04-20T10:46:42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9"/>
    <d v="2023-04-20T10:46:42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0"/>
    <d v="2023-04-20T10:46:4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28"/>
    <d v="2023-04-20T10:46:42"/>
    <n v="2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29"/>
    <d v="2023-04-20T10:46:42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5"/>
    <x v="0"/>
    <x v="65"/>
    <x v="145"/>
    <d v="2023-04-20T10:46:42"/>
    <n v="59"/>
    <n v="10"/>
    <n v="42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13"/>
    <d v="2023-04-20T10:47:1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16"/>
    <d v="2023-04-20T10:47:10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18"/>
    <d v="2023-04-20T10:47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19"/>
    <d v="2023-04-20T10:47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7"/>
    <x v="0"/>
    <x v="67"/>
    <x v="20"/>
    <d v="2023-04-20T10:47:10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3"/>
    <d v="2023-04-20T10:52:0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6"/>
    <d v="2023-04-20T10:52:05"/>
    <n v="295"/>
    <n v="0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8"/>
    <d v="2023-04-20T10:52:05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9"/>
    <d v="2023-04-20T10:52:0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0"/>
    <d v="2023-04-20T10:52:05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60"/>
    <d v="2023-04-20T10:52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1"/>
    <d v="2023-04-20T10:52:05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2"/>
    <d v="2023-04-20T10:52:05"/>
    <n v="108"/>
    <n v="13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129"/>
    <d v="2023-04-20T10:52:0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9"/>
    <x v="0"/>
    <x v="69"/>
    <x v="86"/>
    <d v="2023-04-20T10:52:05"/>
    <n v="53"/>
    <n v="1"/>
    <n v="50"/>
    <n v="2"/>
    <n v="53"/>
    <n v="1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3"/>
    <d v="2023-04-20T10:52:3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27"/>
    <d v="2023-04-20T10:52:3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6"/>
    <d v="2023-04-20T10:52:30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47"/>
    <d v="2023-04-20T10:52:3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182"/>
    <d v="2023-04-20T10:52:3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2"/>
    <d v="2023-04-19T17:25:1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3"/>
    <d v="2023-04-19T17:25:12"/>
    <n v="7"/>
    <m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43"/>
    <d v="2023-04-19T17:25:1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44"/>
    <d v="2023-04-19T17:25:12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0"/>
    <d v="2023-04-19T17:25:1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"/>
    <d v="2023-04-19T17:25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2"/>
    <d v="2023-04-19T17:25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3"/>
    <d v="2023-04-19T17:25:12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45"/>
    <d v="2023-04-19T17:25:12"/>
    <n v="4491"/>
    <n v="0"/>
    <n v="4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2"/>
    <d v="2023-04-19T17:25:12"/>
    <n v="19872"/>
    <n v="0"/>
    <n v="19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3"/>
    <d v="2023-04-19T17:25:12"/>
    <n v="3632"/>
    <n v="0"/>
    <n v="3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4"/>
    <d v="2023-04-19T17:25:12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5"/>
    <d v="2023-04-19T17:25:12"/>
    <n v="1377"/>
    <n v="0"/>
    <n v="1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4"/>
    <d v="2023-04-19T17:25:12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46"/>
    <d v="2023-04-19T17:25:12"/>
    <n v="6870"/>
    <n v="0"/>
    <n v="6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6"/>
    <d v="2023-04-19T17:25:1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8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9"/>
    <d v="2023-04-19T17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20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21"/>
    <d v="2023-04-19T17:25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6"/>
    <d v="2023-04-19T17:25:12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7"/>
    <d v="2023-04-19T17:25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8"/>
    <d v="2023-04-19T17:25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9"/>
    <d v="2023-04-19T17:25:12"/>
    <n v="379"/>
    <n v="0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0"/>
    <x v="0"/>
    <x v="70"/>
    <x v="82"/>
    <d v="2023-04-20T10:52:30"/>
    <n v="626"/>
    <n v="626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71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41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233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0"/>
    <x v="7"/>
    <x v="110"/>
    <x v="13"/>
    <d v="2023-04-18T14:31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16"/>
    <d v="2023-04-18T12:54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150"/>
    <d v="2023-04-18T12:5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20"/>
    <d v="2023-04-18T12:54:5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43"/>
    <d v="2023-04-18T12:54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44"/>
    <d v="2023-04-18T12:54:5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0"/>
    <d v="2023-04-18T12:54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6"/>
    <d v="2023-04-18T12:54:5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8"/>
    <d v="2023-04-18T12:54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0"/>
    <x v="7"/>
    <x v="100"/>
    <x v="9"/>
    <d v="2023-04-18T12:54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130"/>
    <d v="2023-04-18T12:55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31"/>
    <d v="2023-04-18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24"/>
    <d v="2023-04-18T12:55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26"/>
    <d v="2023-04-18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197"/>
    <d v="2023-04-18T12:55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38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92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55"/>
    <d v="2023-04-18T12:55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56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58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95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01"/>
    <x v="7"/>
    <x v="101"/>
    <x v="61"/>
    <d v="2023-04-18T12:5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44"/>
    <d v="2023-04-18T13:08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0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3"/>
    <d v="2023-04-18T13:08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6"/>
    <d v="2023-04-18T13:08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9"/>
    <d v="2023-04-18T13:08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0"/>
    <x v="10"/>
    <x v="30"/>
    <x v="10"/>
    <d v="2023-04-18T13:08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130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31"/>
    <d v="2023-04-18T13:09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24"/>
    <d v="2023-04-18T13:09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34"/>
    <d v="2023-04-18T13:0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35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50"/>
    <d v="2023-04-18T13:09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38"/>
    <d v="2023-04-18T13:0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54"/>
    <d v="2023-04-18T13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92"/>
    <d v="2023-04-18T13:09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55"/>
    <d v="2023-04-18T13:09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1"/>
    <x v="10"/>
    <x v="31"/>
    <x v="56"/>
    <d v="2023-04-18T13:09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3"/>
    <d v="2023-04-18T12:55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6"/>
    <d v="2023-04-18T12:55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84"/>
    <d v="2023-04-18T12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85"/>
    <d v="2023-04-18T12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9"/>
    <d v="2023-04-18T12:55:3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0"/>
    <d v="2023-04-18T12:55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60"/>
    <d v="2023-04-18T12:55:3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6"/>
    <x v="1"/>
    <x v="116"/>
    <x v="148"/>
    <d v="2023-04-18T12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126"/>
    <d v="2023-04-18T12:5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16"/>
    <d v="2023-04-18T12:55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17"/>
    <x v="1"/>
    <x v="117"/>
    <x v="17"/>
    <d v="2023-04-18T12:5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71"/>
    <d v="2023-04-18T14:2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03"/>
    <d v="2023-04-18T14:2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3"/>
    <d v="2023-04-18T14:22:50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5"/>
    <d v="2023-04-18T14:2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6"/>
    <d v="2023-04-18T14:22:50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9"/>
    <d v="2023-04-18T14:22:50"/>
    <n v="14"/>
    <m/>
    <n v="14"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20"/>
    <d v="2023-04-18T14:22:50"/>
    <n v="42"/>
    <m/>
    <n v="42"/>
    <m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23"/>
    <d v="2023-04-18T14:22:5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44"/>
    <d v="2023-04-18T14:22:50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0"/>
    <d v="2023-04-18T14:22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"/>
    <d v="2023-04-18T14:2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6"/>
    <d v="2023-04-18T14:22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7"/>
    <d v="2023-04-18T14:2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9"/>
    <d v="2023-04-18T14:22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"/>
    <x v="4"/>
    <x v="7"/>
    <x v="10"/>
    <d v="2023-04-18T14:22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88"/>
    <d v="2023-04-18T14:2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197"/>
    <d v="2023-04-18T14:2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13"/>
    <d v="2023-04-18T14:23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127"/>
    <d v="2023-04-18T14:2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16"/>
    <d v="2023-04-18T14:23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19"/>
    <d v="2023-04-18T14:23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16"/>
    <d v="2023-04-19T16:35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43"/>
    <d v="2023-04-19T16:35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3"/>
    <d v="2023-04-19T16:3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6"/>
    <d v="2023-04-19T16:35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8"/>
    <d v="2023-04-19T16:3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9"/>
    <d v="2023-04-19T16:35:2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1"/>
    <x v="9"/>
    <x v="121"/>
    <x v="145"/>
    <d v="2023-04-19T16:3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3"/>
    <d v="2023-04-19T16:37:24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79"/>
    <d v="2023-04-19T16:37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4"/>
    <d v="2023-04-19T16:37:2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80"/>
    <d v="2023-04-19T16:37:24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6"/>
    <d v="2023-04-19T16:37:24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47"/>
    <d v="2023-04-19T16:37:2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9"/>
    <d v="2023-04-19T16:37:2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82"/>
    <d v="2023-04-19T16:37:2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20"/>
    <d v="2023-04-19T16:37:24"/>
    <n v="526"/>
    <n v="526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21"/>
    <d v="2023-04-19T16:37:24"/>
    <n v="103"/>
    <n v="103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3"/>
    <d v="2023-04-19T16:37:2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5"/>
    <d v="2023-04-19T16:37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6"/>
    <d v="2023-04-19T16:37:2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9"/>
    <d v="2023-04-19T16:37:24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0"/>
    <d v="2023-04-19T16:37:24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48"/>
    <d v="2023-04-19T16:37:2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1"/>
    <x v="2"/>
    <x v="151"/>
    <x v="128"/>
    <d v="2023-04-19T16:37:24"/>
    <n v="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3"/>
    <d v="2023-04-19T16:37:43"/>
    <n v="29"/>
    <n v="29"/>
    <n v="0"/>
    <n v="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80"/>
    <d v="2023-04-19T16:37:43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27"/>
    <d v="2023-04-19T16:37:43"/>
    <n v="37"/>
    <n v="37"/>
    <n v="0"/>
    <n v="0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6"/>
    <d v="2023-04-19T16:37:43"/>
    <n v="100"/>
    <n v="100"/>
    <n v="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47"/>
    <d v="2023-04-19T16:37:43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51"/>
    <d v="2023-04-19T16:37:43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82"/>
    <d v="2023-04-19T16:37:43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20"/>
    <d v="2023-04-19T16:37:43"/>
    <n v="826"/>
    <n v="826"/>
    <n v="0"/>
    <n v="0"/>
    <n v="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21"/>
    <d v="2023-04-19T16:37:43"/>
    <n v="139"/>
    <n v="139"/>
    <n v="0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83"/>
    <d v="2023-04-19T16:37:43"/>
    <n v="9"/>
    <n v="9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23"/>
    <d v="2023-04-19T16:37:43"/>
    <n v="14"/>
    <n v="14"/>
    <n v="0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3"/>
    <d v="2023-04-19T16:37:43"/>
    <n v="32"/>
    <n v="32"/>
    <n v="0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6"/>
    <d v="2023-04-19T16:37:4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84"/>
    <d v="2023-04-19T16:37:43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86"/>
    <d v="2023-04-19T16:37:4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9"/>
    <d v="2023-04-19T16:37:43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48"/>
    <d v="2023-04-19T16:37:4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28"/>
    <d v="2023-04-19T16:37:43"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3"/>
    <x v="2"/>
    <x v="153"/>
    <x v="129"/>
    <d v="2023-04-19T16:37:43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225"/>
    <d v="2023-04-19T16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40"/>
    <d v="2023-04-19T16:39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07"/>
    <d v="2023-04-19T16:39:49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2"/>
    <d v="2023-04-19T16:39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4"/>
    <x v="2"/>
    <x v="154"/>
    <x v="163"/>
    <d v="2023-04-19T16:39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83"/>
    <d v="2023-04-19T16:41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23"/>
    <d v="2023-04-19T16:41:3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3"/>
    <d v="2023-04-19T16:41:37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6"/>
    <d v="2023-04-19T16:41:3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25"/>
    <d v="2023-04-19T16:41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84"/>
    <d v="2023-04-19T16:41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186"/>
    <d v="2023-04-19T16:4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"/>
    <x v="1"/>
    <x v="3"/>
    <x v="9"/>
    <d v="2023-04-19T16:41:3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30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0"/>
    <d v="2023-04-19T16:42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80"/>
    <d v="2023-04-20T14:27:3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27"/>
    <d v="2023-04-20T14:27:3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"/>
    <d v="2023-04-20T14:27:34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7"/>
    <d v="2023-04-20T14:27:34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8"/>
    <d v="2023-04-20T14:27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47"/>
    <d v="2023-04-20T14:27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9"/>
    <d v="2023-04-20T14:27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54"/>
    <d v="2023-04-20T14:27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51"/>
    <d v="2023-04-20T14:27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82"/>
    <d v="2023-04-20T14:27:34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20"/>
    <d v="2023-04-20T14:27:34"/>
    <n v="971"/>
    <n v="971"/>
    <m/>
    <m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21"/>
    <d v="2023-04-20T14:27:34"/>
    <n v="736"/>
    <n v="736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83"/>
    <d v="2023-04-20T14:27:3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23"/>
    <d v="2023-04-20T14:27:3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3"/>
    <d v="2023-04-20T14:27:34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46"/>
    <d v="2023-04-20T14:27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16"/>
    <d v="2023-04-20T14:27:34"/>
    <n v="752"/>
    <n v="7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6"/>
    <d v="2023-04-20T14:27:34"/>
    <n v="121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85"/>
    <d v="2023-04-20T14:27:3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25"/>
    <d v="2023-04-20T14:27:3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82"/>
    <d v="2023-04-20T10:5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20"/>
    <d v="2023-04-20T10:53:1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21"/>
    <d v="2023-04-20T10:53:1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23"/>
    <d v="2023-04-20T10:5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9"/>
    <d v="2023-04-20T10:53:1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2"/>
    <x v="0"/>
    <x v="72"/>
    <x v="10"/>
    <d v="2023-04-20T10:53:1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13"/>
    <d v="2023-04-20T11:52:1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78"/>
    <d v="2023-04-20T11:52:1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16"/>
    <d v="2023-04-20T11:52:19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19"/>
    <d v="2023-04-20T11:52:1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20"/>
    <d v="2023-04-20T11:52:1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21"/>
    <d v="2023-04-20T11:52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43"/>
    <d v="2023-04-20T11:52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44"/>
    <d v="2023-04-20T11:52:19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0"/>
    <d v="2023-04-20T11:52:1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146"/>
    <d v="2023-04-20T11:52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6"/>
    <d v="2023-04-20T11:52:1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8"/>
    <d v="2023-04-20T11:52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9"/>
    <d v="2023-04-20T11:52:19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7"/>
    <x v="0"/>
    <x v="67"/>
    <x v="10"/>
    <d v="2023-04-20T11:52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13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126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16"/>
    <d v="2023-04-20T11:52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19"/>
    <d v="2023-04-20T11:52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84"/>
    <d v="2023-04-20T14:27:34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86"/>
    <d v="2023-04-20T14:27:34"/>
    <n v="41"/>
    <n v="5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9"/>
    <d v="2023-04-20T14:27:34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47"/>
    <d v="2023-04-20T14:27:3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0"/>
    <d v="2023-04-20T14:27:3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60"/>
    <d v="2023-04-20T14:27:34"/>
    <n v="168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6"/>
    <x v="0"/>
    <x v="66"/>
    <x v="148"/>
    <d v="2023-04-20T14:27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88"/>
    <d v="2023-04-20T14:27:5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200"/>
    <d v="2023-04-20T14:27:59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77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3"/>
    <d v="2023-04-20T14:27:59"/>
    <n v="161"/>
    <n v="161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79"/>
    <d v="2023-04-20T14:2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79"/>
    <d v="2023-04-20T14:27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4"/>
    <d v="2023-04-20T14:27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80"/>
    <d v="2023-04-20T14:27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27"/>
    <d v="2023-04-20T14:27:5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6"/>
    <d v="2023-04-20T14:27:59"/>
    <n v="127"/>
    <n v="127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47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9"/>
    <d v="2023-04-20T14:27:5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54"/>
    <d v="2023-04-20T14:27:59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82"/>
    <d v="2023-04-20T14:27:59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20"/>
    <d v="2023-04-20T14:27:59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21"/>
    <d v="2023-04-20T14:27:59"/>
    <n v="704"/>
    <n v="704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83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23"/>
    <d v="2023-04-20T14:27:5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44"/>
    <d v="2023-04-20T14:27:5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3"/>
    <d v="2023-04-20T14:27:59"/>
    <n v="313"/>
    <n v="313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83"/>
    <d v="2023-04-20T14:27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201"/>
    <d v="2023-04-20T14:27:5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46"/>
    <d v="2023-04-20T14:27:5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202"/>
    <d v="2023-04-20T14:27:59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84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5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6"/>
    <d v="2023-04-20T14:27:59"/>
    <n v="161"/>
    <n v="1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85"/>
    <d v="2023-04-20T14:27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25"/>
    <d v="2023-04-20T14:27:5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84"/>
    <d v="2023-04-20T14:27:5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86"/>
    <d v="2023-04-20T14:27:59"/>
    <n v="38"/>
    <n v="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9"/>
    <d v="2023-04-20T14:27:59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0"/>
    <d v="2023-04-20T14:27:5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48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29"/>
    <d v="2023-04-20T14:27:59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66"/>
    <x v="0"/>
    <x v="66"/>
    <x v="145"/>
    <d v="2023-04-20T14:27:59"/>
    <n v="54"/>
    <n v="0"/>
    <n v="4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13"/>
    <d v="2023-04-20T14:28:5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78"/>
    <d v="2023-04-20T14:28:5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180"/>
    <d v="2023-04-20T14:2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16"/>
    <d v="2023-04-20T14:28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19"/>
    <d v="2023-04-20T14:28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20"/>
    <d v="2023-04-20T14:28:58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3"/>
    <d v="2023-05-15T17:04:04"/>
    <n v="99"/>
    <n v="26"/>
    <n v="73"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59"/>
    <d v="2023-05-15T17:04:0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1"/>
    <d v="2023-04-19T16:42:2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24"/>
    <d v="2023-04-19T16:42:2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2"/>
    <d v="2023-04-19T16:4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4"/>
    <d v="2023-04-19T16:42:2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5"/>
    <d v="2023-04-19T16:42:2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6"/>
    <d v="2023-04-19T16:4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8"/>
    <d v="2023-04-19T16:42:2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79"/>
    <d v="2023-05-15T17:04:04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52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54"/>
    <d v="2023-04-19T16:42:2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31"/>
    <d v="2023-04-19T16:42:2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92"/>
    <d v="2023-04-19T16:42:2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55"/>
    <d v="2023-04-19T16:42:2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94"/>
    <d v="2023-04-19T16:42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35"/>
    <d v="2023-04-19T16:42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58"/>
    <d v="2023-04-19T16:42:2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59"/>
    <d v="2023-04-19T16:4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95"/>
    <d v="2023-04-19T16:42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28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60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97"/>
    <d v="2023-04-19T16:42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98"/>
    <d v="2023-04-19T16:42:2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61"/>
    <d v="2023-04-19T16:42:2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62"/>
    <d v="2023-04-19T16:42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63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64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42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02"/>
    <d v="2023-04-19T16:4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71"/>
    <d v="2023-04-19T16:4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03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04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72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73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238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75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08"/>
    <d v="2023-04-19T16:4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3"/>
    <d v="2023-04-19T16:42:26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79"/>
    <d v="2023-04-19T16:4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80"/>
    <d v="2023-04-19T16:42:2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5"/>
    <d v="2023-04-19T16:42:2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6"/>
    <d v="2023-04-19T16:42:2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9"/>
    <d v="2023-04-19T16:42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82"/>
    <d v="2023-04-19T16:4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20"/>
    <d v="2023-04-19T16:42:2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21"/>
    <d v="2023-04-19T16:42:2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44"/>
    <d v="2023-04-19T16:42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0"/>
    <d v="2023-04-19T16:42:2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"/>
    <d v="2023-04-19T16:42:26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2"/>
    <d v="2023-04-19T16:42:2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3"/>
    <d v="2023-04-19T16:42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80"/>
    <d v="2023-05-15T17:04:0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6"/>
    <d v="2023-05-15T17:04:04"/>
    <n v="164"/>
    <n v="99"/>
    <n v="65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9"/>
    <d v="2023-05-15T17:04:04"/>
    <n v="218"/>
    <n v="1"/>
    <n v="217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54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51"/>
    <d v="2023-05-15T17:04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82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43"/>
    <d v="2023-04-20T14:28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20"/>
    <d v="2023-05-15T17:04:04"/>
    <n v="504"/>
    <n v="376"/>
    <n v="128"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21"/>
    <d v="2023-05-15T17:04:04"/>
    <n v="48"/>
    <n v="45"/>
    <n v="3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83"/>
    <d v="2023-05-15T17:04:0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23"/>
    <d v="2023-05-15T17:04:04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44"/>
    <d v="2023-05-15T17:04:04"/>
    <n v="161"/>
    <m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0"/>
    <d v="2023-05-15T17:04:0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44"/>
    <d v="2023-04-20T14:28:58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0"/>
    <d v="2023-04-20T14:28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146"/>
    <d v="2023-04-20T14:28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6"/>
    <d v="2023-04-20T14:28:5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125"/>
    <d v="2023-04-20T14:2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7"/>
    <x v="0"/>
    <x v="67"/>
    <x v="8"/>
    <d v="2023-04-20T14:28:5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20"/>
    <d v="2023-04-20T11:52:43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23"/>
    <d v="2023-04-20T11:5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43"/>
    <d v="2023-04-20T11:52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44"/>
    <d v="2023-04-20T11:52:43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0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6"/>
    <d v="2023-04-20T11:52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8"/>
    <d v="2023-04-20T11:52:4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9"/>
    <d v="2023-04-20T11:52:4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8"/>
    <x v="0"/>
    <x v="68"/>
    <x v="10"/>
    <d v="2023-04-20T11:52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3"/>
    <d v="2023-04-20T11:53:01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26"/>
    <d v="2023-04-20T11:53:0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6"/>
    <d v="2023-04-20T11:53:01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7"/>
    <d v="2023-04-20T11:53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9"/>
    <d v="2023-04-20T11:53:01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20"/>
    <d v="2023-04-20T11:53:0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21"/>
    <d v="2023-04-20T11:53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43"/>
    <d v="2023-04-20T11:53:01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44"/>
    <d v="2023-04-20T11:53:01"/>
    <n v="665"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0"/>
    <d v="2023-04-20T11:53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3"/>
    <d v="2023-04-20T11:53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6"/>
    <d v="2023-04-20T11:53:01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8"/>
    <d v="2023-04-20T11:53:01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9"/>
    <d v="2023-04-20T11:53:01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0"/>
    <d v="2023-04-20T11:53:01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60"/>
    <d v="2023-04-20T11:53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1"/>
    <d v="2023-04-20T11:53:0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2"/>
    <d v="2023-04-20T11:53:01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9"/>
    <x v="0"/>
    <x v="69"/>
    <x v="129"/>
    <d v="2023-04-20T11:53:0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3"/>
    <d v="2023-04-20T11:53:1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79"/>
    <d v="2023-04-20T11:5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4"/>
    <d v="2023-04-20T11:53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6"/>
    <d v="2023-04-20T11:53:19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47"/>
    <d v="2023-04-20T11:53:1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82"/>
    <d v="2023-04-20T11:53:1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82"/>
    <d v="2023-04-20T11:53:19"/>
    <n v="483"/>
    <n v="483"/>
    <m/>
    <m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20"/>
    <d v="2023-04-20T11:53:19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22"/>
    <d v="2023-04-20T11:53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3"/>
    <d v="2023-04-20T11:53:1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6"/>
    <d v="2023-04-20T11:53:19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85"/>
    <d v="2023-04-20T11:5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25"/>
    <d v="2023-04-20T11:53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9"/>
    <d v="2023-04-20T11:53:19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0"/>
    <x v="0"/>
    <x v="70"/>
    <x v="148"/>
    <d v="2023-04-20T11:53:1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1"/>
    <x v="0"/>
    <x v="71"/>
    <x v="13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1"/>
    <x v="0"/>
    <x v="71"/>
    <x v="16"/>
    <d v="2023-04-20T11:53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1"/>
    <x v="0"/>
    <x v="71"/>
    <x v="82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1"/>
    <x v="0"/>
    <x v="71"/>
    <x v="20"/>
    <d v="2023-04-20T11:53:3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1"/>
    <x v="0"/>
    <x v="71"/>
    <x v="21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1"/>
    <x v="0"/>
    <x v="71"/>
    <x v="6"/>
    <d v="2023-04-20T11:53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1"/>
    <x v="0"/>
    <x v="71"/>
    <x v="9"/>
    <d v="2023-04-20T11:53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16"/>
    <d v="2023-04-20T11:53:5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47"/>
    <d v="2023-04-19T17:25:12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0"/>
    <d v="2023-04-19T17:25:12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60"/>
    <d v="2023-04-19T17:25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1"/>
    <d v="2023-04-19T17:25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29"/>
    <d v="2023-04-19T17:25:1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"/>
    <x v="0"/>
    <x v="2"/>
    <x v="145"/>
    <d v="2023-04-19T17:25:12"/>
    <n v="97"/>
    <n v="2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26"/>
    <d v="2023-04-19T17:25:33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5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6"/>
    <d v="2023-04-19T17:25:3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8"/>
    <d v="2023-04-19T17:25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9"/>
    <d v="2023-04-19T17:25:3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54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82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20"/>
    <d v="2023-04-19T17:25:33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21"/>
    <d v="2023-04-19T17:25:3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83"/>
    <d v="2023-04-19T17:2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"/>
    <d v="2023-04-19T17:2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6"/>
    <d v="2023-04-19T17:25:33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7"/>
    <d v="2023-04-19T17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9"/>
    <d v="2023-04-19T17:25:3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47"/>
    <d v="2023-04-19T17:25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0"/>
    <d v="2023-04-19T17:25:3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2"/>
    <d v="2023-04-19T17:25:33"/>
    <n v="30"/>
    <n v="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129"/>
    <d v="2023-04-19T17:25:3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19"/>
    <d v="2023-04-20T11:53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151"/>
    <d v="2023-04-20T11:53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82"/>
    <d v="2023-04-20T11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20"/>
    <d v="2023-04-20T11:53:58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21"/>
    <d v="2023-04-20T11:53:5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83"/>
    <d v="2023-04-20T11:53:5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22"/>
    <d v="2023-04-20T11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3"/>
    <d v="2023-04-20T11:53:58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9"/>
    <d v="2023-04-20T11:53:5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10"/>
    <d v="2023-04-20T11:53:5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2"/>
    <x v="0"/>
    <x v="72"/>
    <x v="128"/>
    <d v="2023-04-20T11:53:5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89"/>
    <d v="2023-04-20T14:03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3"/>
    <d v="2023-04-20T14:03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26"/>
    <d v="2023-04-20T14:03:0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6"/>
    <d v="2023-04-20T14:03:02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47"/>
    <d v="2023-04-20T14:03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9"/>
    <d v="2023-04-20T14:03:02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20"/>
    <d v="2023-04-20T14:03:0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21"/>
    <d v="2023-04-20T14:03:0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83"/>
    <d v="2023-04-20T14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43"/>
    <d v="2023-04-20T14:03:0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30"/>
    <d v="2023-04-18T12:41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2"/>
    <d v="2023-05-15T17:04:23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29"/>
    <d v="2023-05-15T17:04:23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45"/>
    <d v="2023-05-15T17:04:23"/>
    <n v="42"/>
    <n v="4"/>
    <n v="3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130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0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31"/>
    <d v="2023-05-15T17:04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8"/>
    <x v="2"/>
    <x v="148"/>
    <x v="24"/>
    <d v="2023-05-15T17:04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38"/>
    <d v="2023-04-24T09:49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54"/>
    <d v="2023-04-24T09:49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92"/>
    <d v="2023-04-24T09:49:24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13"/>
    <d v="2023-04-18T14:39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16"/>
    <d v="2023-04-18T14:39:13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18"/>
    <d v="2023-04-18T14:39:13"/>
    <n v="24"/>
    <m/>
    <n v="2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154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150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82"/>
    <d v="2023-04-18T14:39:13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20"/>
    <d v="2023-04-18T14:39:13"/>
    <n v="55"/>
    <m/>
    <n v="5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21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0"/>
    <x v="8"/>
    <x v="140"/>
    <x v="43"/>
    <d v="2023-04-18T14:39:13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56"/>
    <d v="2023-04-18T14:42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58"/>
    <d v="2023-04-18T14:42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59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95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44"/>
    <d v="2023-04-20T14:03:02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0"/>
    <d v="2023-04-20T14:03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46"/>
    <d v="2023-04-20T14:0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"/>
    <d v="2023-04-20T14:03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2"/>
    <d v="2023-04-20T14:03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3"/>
    <d v="2023-04-20T14:0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4"/>
    <d v="2023-04-20T14:03:0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6"/>
    <d v="2023-04-20T14:03:02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8"/>
    <d v="2023-04-20T14:03:0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9"/>
    <d v="2023-04-20T14:03:0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0"/>
    <d v="2023-04-20T14:03:02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48"/>
    <d v="2023-04-20T14:03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0"/>
    <x v="0"/>
    <x v="0"/>
    <x v="12"/>
    <d v="2023-04-20T14:03:02"/>
    <n v="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3"/>
    <d v="2023-04-20T14:03:23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26"/>
    <d v="2023-04-20T14:03:23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79"/>
    <d v="2023-04-20T14:03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5"/>
    <d v="2023-04-20T14:03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6"/>
    <d v="2023-04-20T14:03:23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9"/>
    <d v="2023-04-20T14:03:23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82"/>
    <d v="2023-04-20T14:0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20"/>
    <d v="2023-04-20T14:03:23"/>
    <n v="214"/>
    <m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21"/>
    <d v="2023-04-20T14:03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43"/>
    <d v="2023-04-20T14:0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44"/>
    <d v="2023-04-20T14:03:23"/>
    <n v="797"/>
    <m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5"/>
    <x v="1"/>
    <x v="125"/>
    <x v="17"/>
    <d v="2023-04-18T15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5"/>
    <x v="1"/>
    <x v="125"/>
    <x v="20"/>
    <d v="2023-04-18T15:46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5"/>
    <x v="1"/>
    <x v="125"/>
    <x v="160"/>
    <d v="2023-04-18T15:4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13"/>
    <d v="2023-04-18T15:46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126"/>
    <d v="2023-04-18T15:4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15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127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16"/>
    <d v="2023-04-18T15:46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82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20"/>
    <d v="2023-04-18T15:46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21"/>
    <d v="2023-04-18T15:46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44"/>
    <d v="2023-04-18T15:46:1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0"/>
    <d v="2023-04-18T15:46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3"/>
    <d v="2023-04-18T15:46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6"/>
    <d v="2023-04-18T15:46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7"/>
    <d v="2023-04-18T15:4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0"/>
    <x v="5"/>
    <x v="40"/>
    <x v="84"/>
    <d v="2023-04-18T15:4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21"/>
    <d v="2023-04-18T13:1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0"/>
    <x v="5"/>
    <x v="40"/>
    <x v="83"/>
    <d v="2023-04-18T13:14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24"/>
    <d v="2023-04-18T14:4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34"/>
    <d v="2023-04-18T14:4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35"/>
    <d v="2023-04-18T14:46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92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55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7"/>
    <d v="2023-04-24T09:49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4"/>
    <x v="12"/>
    <x v="74"/>
    <x v="28"/>
    <d v="2023-04-24T09:4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4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02"/>
    <d v="2023-05-24T14:54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70"/>
    <d v="2023-05-24T14:54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03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72"/>
    <d v="2023-05-24T14:5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73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39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75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06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7"/>
    <x v="13"/>
    <x v="147"/>
    <x v="16"/>
    <d v="2023-04-18T12:37:2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55"/>
    <d v="2023-04-18T15:14:03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56"/>
    <d v="2023-04-18T15:14:03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58"/>
    <d v="2023-04-18T15:14:03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59"/>
    <d v="2023-04-18T15:14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95"/>
    <d v="2023-04-18T15:1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60"/>
    <d v="2023-04-18T15:14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98"/>
    <d v="2023-04-18T15:14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61"/>
    <d v="2023-04-18T15:14:0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62"/>
    <d v="2023-04-18T15:1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63"/>
    <d v="2023-04-18T15:1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64"/>
    <d v="2023-04-18T15:1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42"/>
    <d v="2023-04-18T15:1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"/>
    <x v="7"/>
    <x v="13"/>
    <x v="136"/>
    <d v="2023-04-18T15:1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10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3"/>
    <d v="2023-05-15T15:50:1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26"/>
    <d v="2023-05-15T15:50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27"/>
    <d v="2023-05-15T15:5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6"/>
    <d v="2023-05-15T15:50:1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9"/>
    <d v="2023-05-15T15:50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54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82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20"/>
    <d v="2023-05-15T15:50:11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21"/>
    <d v="2023-05-15T15:50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83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44"/>
    <d v="2023-05-15T15:50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0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1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8"/>
    <x v="5"/>
    <x v="18"/>
    <x v="3"/>
    <d v="2023-05-15T15:50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64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102"/>
    <d v="2023-04-18T12:43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71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73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13"/>
    <d v="2023-04-18T12:43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126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16"/>
    <d v="2023-04-18T12:43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44"/>
    <d v="2023-04-18T12:41:35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0"/>
    <d v="2023-04-18T12:4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"/>
    <d v="2023-05-15T16:35:53"/>
    <n v="272"/>
    <n v="0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25"/>
    <d v="2023-05-15T16:35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9"/>
    <d v="2023-05-15T16:35:53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0"/>
    <d v="2023-05-15T16:35:5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52"/>
    <d v="2023-05-15T16:35:53"/>
    <n v="82"/>
    <m/>
    <n v="60"/>
    <n v="15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1"/>
    <d v="2023-05-15T16:35:53"/>
    <n v="35"/>
    <n v="6"/>
    <n v="9"/>
    <n v="4"/>
    <n v="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45"/>
    <d v="2023-05-15T16:35:53"/>
    <n v="22"/>
    <n v="0"/>
    <n v="1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13"/>
    <d v="2023-05-15T16:36:1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126"/>
    <d v="2023-05-15T16:36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16"/>
    <d v="2023-05-15T16:36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19"/>
    <d v="2023-05-15T16:36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20"/>
    <d v="2023-05-15T16:36:14"/>
    <n v="490"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43"/>
    <d v="2023-05-15T16:36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8"/>
    <x v="0"/>
    <x v="68"/>
    <x v="44"/>
    <d v="2023-05-15T16:36:14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72"/>
    <d v="2023-04-18T13:53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73"/>
    <d v="2023-04-18T13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39"/>
    <d v="2023-04-18T13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75"/>
    <d v="2023-04-18T13:53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69"/>
    <d v="2023-04-18T13:53:4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75"/>
    <d v="2023-04-18T13:53:4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2"/>
    <d v="2023-04-18T13:53:42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7"/>
    <x v="4"/>
    <x v="77"/>
    <x v="145"/>
    <d v="2023-04-18T13:53:42"/>
    <n v="41"/>
    <n v="10"/>
    <n v="25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29"/>
    <d v="2023-04-18T13:5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8"/>
    <x v="4"/>
    <x v="78"/>
    <x v="130"/>
    <d v="2023-04-18T13:54:08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60"/>
    <d v="2023-04-18T14:42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61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61"/>
    <d v="2023-04-18T14:42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62"/>
    <d v="2023-04-18T14:42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63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66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02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70"/>
    <d v="2023-04-18T14:42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3"/>
    <d v="2023-04-18T14:42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26"/>
    <d v="2023-04-18T14:42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6"/>
    <d v="2023-04-18T14:42:0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19"/>
    <d v="2023-04-18T14:42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7"/>
    <x v="10"/>
    <x v="27"/>
    <x v="20"/>
    <d v="2023-04-18T14:42:0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63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64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102"/>
    <d v="2023-04-18T14:4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13"/>
    <d v="2023-04-18T14:4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126"/>
    <d v="2023-04-18T14:43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16"/>
    <d v="2023-04-18T14:43:3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19"/>
    <d v="2023-04-18T14:43:3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20"/>
    <d v="2023-04-18T14:43:3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21"/>
    <d v="2023-04-18T14:4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43"/>
    <d v="2023-04-18T14:43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44"/>
    <d v="2023-04-18T14:43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9"/>
    <d v="2023-04-18T12:41:3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3"/>
    <x v="4"/>
    <x v="83"/>
    <x v="12"/>
    <d v="2023-04-18T12:4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30"/>
    <d v="2023-04-18T12:42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31"/>
    <d v="2023-04-18T12:42:1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53"/>
    <d v="2023-04-18T12:42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24"/>
    <d v="2023-04-18T12:42:1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32"/>
    <d v="2023-04-18T12:4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26"/>
    <d v="2023-04-18T12:42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35"/>
    <d v="2023-04-18T12:42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90"/>
    <d v="2023-04-18T12:42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37"/>
    <d v="2023-04-18T12:42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38"/>
    <d v="2023-04-18T12:42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52"/>
    <d v="2023-04-18T12:42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54"/>
    <d v="2023-04-18T12:42:14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"/>
    <x v="4"/>
    <x v="7"/>
    <x v="131"/>
    <d v="2023-04-18T12:42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150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82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20"/>
    <d v="2023-04-18T12:43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21"/>
    <d v="2023-04-18T12:43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44"/>
    <d v="2023-04-18T12:43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6"/>
    <d v="2023-04-18T12:43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7"/>
    <x v="13"/>
    <x v="97"/>
    <x v="9"/>
    <d v="2023-04-18T12:43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88"/>
    <d v="2023-04-18T12:4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197"/>
    <d v="2023-04-18T12:4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13"/>
    <d v="2023-04-18T12:43:4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0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3"/>
    <d v="2023-04-18T14:4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6"/>
    <d v="2023-04-18T14:43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8"/>
    <d v="2023-04-18T14:43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9"/>
    <d v="2023-04-18T14:43:3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1"/>
    <x v="10"/>
    <x v="31"/>
    <x v="10"/>
    <d v="2023-04-18T14:43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44"/>
    <d v="2023-04-18T14:46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9"/>
    <d v="2023-04-18T14:46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39"/>
    <x v="11"/>
    <x v="39"/>
    <x v="160"/>
    <d v="2023-04-18T14:46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126"/>
    <d v="2023-04-18T14:47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16"/>
    <d v="2023-04-18T14:47:1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17"/>
    <d v="2023-04-18T14:47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154"/>
    <d v="2023-04-18T14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82"/>
    <d v="2023-04-18T14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20"/>
    <d v="2023-04-18T14:47:14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21"/>
    <d v="2023-04-18T14:47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3"/>
    <d v="2023-04-18T14:47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6"/>
    <d v="2023-04-18T14:47:1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9"/>
    <d v="2023-04-18T14:47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2"/>
    <x v="1"/>
    <x v="122"/>
    <x v="160"/>
    <d v="2023-04-18T14:47:1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3"/>
    <x v="1"/>
    <x v="123"/>
    <x v="126"/>
    <d v="2023-04-18T14:47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3"/>
    <x v="1"/>
    <x v="123"/>
    <x v="16"/>
    <d v="2023-04-18T14:47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3"/>
    <x v="1"/>
    <x v="123"/>
    <x v="20"/>
    <d v="2023-04-18T14:47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85"/>
    <d v="2023-04-18T14:5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127"/>
    <d v="2023-04-18T12:43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16"/>
    <d v="2023-04-18T12:43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19"/>
    <d v="2023-04-18T12:43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82"/>
    <d v="2023-04-18T12:43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20"/>
    <d v="2023-04-18T12:43:4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21"/>
    <d v="2023-04-18T12:43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83"/>
    <d v="2023-04-18T12:43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44"/>
    <d v="2023-04-18T12:43:4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3"/>
    <d v="2023-04-18T12:43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6"/>
    <d v="2023-04-18T12:43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84"/>
    <d v="2023-04-18T12:43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9"/>
    <d v="2023-04-18T12:43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98"/>
    <x v="13"/>
    <x v="98"/>
    <x v="10"/>
    <d v="2023-04-18T12:43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31"/>
    <d v="2023-04-18T12:45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24"/>
    <d v="2023-04-18T12:45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35"/>
    <d v="2023-04-18T12:45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92"/>
    <d v="2023-04-18T12:4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55"/>
    <d v="2023-04-18T12:45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56"/>
    <d v="2023-04-18T12:45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58"/>
    <d v="2023-04-18T12:45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71"/>
    <d v="2023-04-18T12:4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177"/>
    <d v="2023-04-18T12:4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13"/>
    <d v="2023-04-18T12:45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16"/>
    <d v="2023-04-18T12:45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0"/>
    <d v="2023-04-20T14:03:2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"/>
    <d v="2023-04-20T14:03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2"/>
    <d v="2023-04-20T14:03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4"/>
    <x v="0"/>
    <x v="54"/>
    <x v="86"/>
    <d v="2023-04-19T17:25:33"/>
    <n v="83"/>
    <n v="29"/>
    <n v="46"/>
    <n v="8"/>
    <n v="83"/>
    <n v="2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189"/>
    <d v="2023-04-19T17:25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13"/>
    <d v="2023-04-19T17:25:5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126"/>
    <d v="2023-04-19T17:25:5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16"/>
    <d v="2023-04-19T17:25:5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19"/>
    <d v="2023-04-19T17:25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82"/>
    <d v="2023-04-19T17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20"/>
    <d v="2023-04-19T17:25:5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21"/>
    <d v="2023-04-19T17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3"/>
    <d v="2023-04-19T17:25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4"/>
    <d v="2023-04-19T17:2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6"/>
    <d v="2023-04-19T17:25:51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9"/>
    <d v="2023-04-19T17:25:5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5"/>
    <x v="0"/>
    <x v="55"/>
    <x v="10"/>
    <d v="2023-04-19T17:25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16"/>
    <d v="2023-04-19T17:26:0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19"/>
    <d v="2023-04-19T17:26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154"/>
    <d v="2023-04-19T17:2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82"/>
    <d v="2023-04-19T17:2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20"/>
    <d v="2023-04-19T17:26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21"/>
    <d v="2023-04-19T17:26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43"/>
    <d v="2023-04-19T17:26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154"/>
    <d v="2023-04-18T12:4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82"/>
    <d v="2023-04-18T12:4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20"/>
    <d v="2023-04-18T12:45:5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21"/>
    <d v="2023-04-18T12:45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44"/>
    <d v="2023-04-18T12:45:51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184"/>
    <d v="2023-04-18T12:45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6"/>
    <d v="2023-04-18T12:45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9"/>
    <x v="13"/>
    <x v="159"/>
    <x v="9"/>
    <d v="2023-04-18T12:45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126"/>
    <d v="2023-04-18T12:46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16"/>
    <d v="2023-04-18T12:46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19"/>
    <d v="2023-04-18T12:46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151"/>
    <d v="2023-04-18T12:46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20"/>
    <d v="2023-04-18T12:46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21"/>
    <d v="2023-04-18T12:46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44"/>
    <d v="2023-04-18T12:46:1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3"/>
    <d v="2023-04-18T12:46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5"/>
    <x v="5"/>
    <x v="145"/>
    <x v="6"/>
    <d v="2023-04-18T12:46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0"/>
    <x v="9"/>
    <x v="120"/>
    <x v="145"/>
    <d v="2023-04-18T12:57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13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16"/>
    <d v="2023-04-18T13:01:44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19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154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151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82"/>
    <d v="2023-04-18T13:0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26"/>
    <x v="1"/>
    <x v="126"/>
    <x v="9"/>
    <d v="2023-04-18T14:5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9"/>
    <d v="2023-04-18T15:18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10"/>
    <d v="2023-04-18T15:18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129"/>
    <d v="2023-04-18T15:18:0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98"/>
    <x v="13"/>
    <x v="98"/>
    <x v="145"/>
    <d v="2023-04-18T15:18:0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31"/>
    <d v="2023-04-18T15:2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24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35"/>
    <d v="2023-04-18T15:23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92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55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56"/>
    <d v="2023-04-18T15:2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58"/>
    <d v="2023-04-18T15:23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95"/>
    <d v="2023-04-18T15:23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9"/>
    <x v="13"/>
    <x v="159"/>
    <x v="60"/>
    <d v="2023-04-18T15:2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31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24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26"/>
    <d v="2023-04-18T15:29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197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38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92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56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58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95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61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64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8"/>
    <d v="2023-04-19T17:26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9"/>
    <d v="2023-04-19T17:26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6"/>
    <x v="0"/>
    <x v="56"/>
    <x v="10"/>
    <d v="2023-04-19T17:26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16"/>
    <d v="2023-04-19T17:2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19"/>
    <d v="2023-04-19T17:2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151"/>
    <d v="2023-04-19T17:2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20"/>
    <d v="2023-04-19T17:2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43"/>
    <d v="2023-04-19T17:2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8"/>
    <d v="2023-04-19T17:2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9"/>
    <d v="2023-04-19T17:2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7"/>
    <x v="0"/>
    <x v="57"/>
    <x v="10"/>
    <d v="2023-04-19T17:2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189"/>
    <d v="2023-04-19T17:26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13"/>
    <d v="2023-04-19T17:26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126"/>
    <d v="2023-04-19T17:26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16"/>
    <d v="2023-04-19T17:26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20"/>
    <d v="2023-04-19T17:26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146"/>
    <d v="2023-04-19T17:2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3"/>
    <d v="2023-04-19T17:26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4"/>
    <d v="2023-04-19T17:26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6"/>
    <d v="2023-04-19T17:26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8"/>
    <x v="0"/>
    <x v="58"/>
    <x v="9"/>
    <d v="2023-04-19T17:26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9"/>
    <x v="0"/>
    <x v="59"/>
    <x v="16"/>
    <d v="2023-04-19T17:27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9"/>
    <x v="0"/>
    <x v="59"/>
    <x v="82"/>
    <d v="2023-04-19T17:27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9"/>
    <x v="0"/>
    <x v="59"/>
    <x v="20"/>
    <d v="2023-04-19T17:2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20"/>
    <d v="2023-04-18T13:01:44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43"/>
    <d v="2023-04-18T13:01:44"/>
    <n v="14"/>
    <m/>
    <n v="1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6"/>
    <d v="2023-04-18T13:0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8"/>
    <d v="2023-04-18T13:01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9"/>
    <d v="2023-04-18T13:0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5"/>
    <d v="2023-04-18T15:07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42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36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8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02"/>
    <d v="2023-04-18T15:07:5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70"/>
    <d v="2023-04-18T15:07:5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06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72"/>
    <d v="2023-04-18T15:0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73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38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75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06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333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77"/>
    <d v="2023-04-18T15:07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3"/>
    <d v="2023-04-18T15:07:5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79"/>
    <d v="2023-04-18T15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41"/>
    <d v="2023-04-18T15:07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80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6"/>
    <d v="2023-04-18T15:07:59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9"/>
    <d v="2023-04-18T15:07:5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73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31"/>
    <d v="2023-04-19T15:03:37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92"/>
    <d v="2023-04-19T15:03:37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132"/>
    <d v="2023-04-19T15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5"/>
    <d v="2023-04-19T15:03:37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6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37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94"/>
    <d v="2023-04-19T15:03:3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8"/>
    <d v="2023-04-19T15:03:37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59"/>
    <d v="2023-04-19T15:03:3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95"/>
    <d v="2023-04-19T15:03:37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6"/>
    <x v="2"/>
    <x v="146"/>
    <x v="28"/>
    <d v="2023-04-19T15:0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82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20"/>
    <d v="2023-04-18T13:21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21"/>
    <d v="2023-04-18T13:2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3"/>
    <d v="2023-04-18T13:21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84"/>
    <d v="2023-04-18T13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85"/>
    <d v="2023-04-18T13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9"/>
    <d v="2023-04-18T13:21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27"/>
    <x v="1"/>
    <x v="127"/>
    <x v="160"/>
    <d v="2023-04-18T13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95"/>
    <d v="2023-04-18T13:46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60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61"/>
    <d v="2023-04-18T13:46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62"/>
    <d v="2023-04-18T13:46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63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102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126"/>
    <d v="2023-04-18T13:46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16"/>
    <d v="2023-04-18T13:46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82"/>
    <d v="2023-04-18T13:4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20"/>
    <d v="2023-04-18T13:46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43"/>
    <d v="2023-04-18T13:4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8"/>
    <x v="10"/>
    <x v="48"/>
    <x v="3"/>
    <d v="2023-04-18T13:4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54"/>
    <d v="2023-04-18T13:22:31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82"/>
    <d v="2023-04-18T13:22:31"/>
    <n v="5"/>
    <m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20"/>
    <d v="2023-04-18T13:22:31"/>
    <n v="46"/>
    <m/>
    <n v="46"/>
    <m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64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42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36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02"/>
    <d v="2023-05-15T16:38:2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71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03"/>
    <d v="2023-05-15T16:38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04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36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72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30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31"/>
    <d v="2023-04-18T13:2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153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24"/>
    <d v="2023-04-18T13:22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32"/>
    <d v="2023-04-18T13:2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50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82"/>
    <d v="2023-04-18T15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0"/>
    <d v="2023-04-18T15:07:5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1"/>
    <d v="2023-04-18T15:07:5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83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10"/>
    <d v="2023-04-18T13:0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6"/>
    <x v="8"/>
    <x v="136"/>
    <x v="12"/>
    <d v="2023-04-18T13:01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13"/>
    <d v="2023-04-18T13:0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16"/>
    <d v="2023-04-18T13:02:28"/>
    <n v="21"/>
    <m/>
    <n v="2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7"/>
    <x v="8"/>
    <x v="137"/>
    <x v="154"/>
    <d v="2023-04-18T13:02:2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21"/>
    <d v="2023-04-18T12:4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44"/>
    <d v="2023-04-18T12:47:1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0"/>
    <d v="2023-04-18T12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3"/>
    <d v="2023-04-18T12:47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6"/>
    <d v="2023-04-18T12:47:12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"/>
    <x v="5"/>
    <x v="15"/>
    <x v="9"/>
    <d v="2023-04-18T12:47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126"/>
    <d v="2023-04-18T12:4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15"/>
    <d v="2023-04-18T12:4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16"/>
    <d v="2023-04-18T12:47:3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20"/>
    <d v="2023-04-18T12:47:3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21"/>
    <d v="2023-04-18T12:4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44"/>
    <d v="2023-04-18T12:47:3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3"/>
    <d v="2023-04-18T12:47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6"/>
    <d v="2023-04-18T12:4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9"/>
    <x v="0"/>
    <x v="59"/>
    <x v="43"/>
    <d v="2023-04-19T17:2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9"/>
    <x v="0"/>
    <x v="59"/>
    <x v="8"/>
    <d v="2023-04-19T17:2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9"/>
    <x v="0"/>
    <x v="59"/>
    <x v="9"/>
    <d v="2023-04-19T17:27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3"/>
    <d v="2023-04-20T14:03:2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5"/>
    <d v="2023-04-20T14:03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6"/>
    <d v="2023-04-20T14:03:23"/>
    <n v="436"/>
    <n v="0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7"/>
    <d v="2023-04-20T14:03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8"/>
    <d v="2023-04-20T14:03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9"/>
    <d v="2023-04-20T14:03:23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0"/>
    <d v="2023-04-20T14:03:23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1"/>
    <d v="2023-04-20T14:03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2"/>
    <d v="2023-04-20T14:03:23"/>
    <n v="52"/>
    <n v="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"/>
    <x v="0"/>
    <x v="1"/>
    <x v="129"/>
    <d v="2023-04-20T14:03: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9"/>
    <d v="2023-04-20T14:04:4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30"/>
    <d v="2023-04-20T14:04:4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30"/>
    <d v="2023-04-20T14:04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31"/>
    <d v="2023-04-20T14:04:41"/>
    <n v="1471"/>
    <m/>
    <n v="1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4"/>
    <d v="2023-04-20T14:04:41"/>
    <n v="2337"/>
    <m/>
    <n v="2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32"/>
    <d v="2023-04-20T14:04:41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73"/>
    <d v="2023-05-15T16:38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38"/>
    <d v="2023-05-15T16:38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75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06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07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08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3"/>
    <d v="2023-05-15T16:38:28"/>
    <n v="224"/>
    <m/>
    <n v="224"/>
    <n v="0"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26"/>
    <d v="2023-05-15T16:38:28"/>
    <n v="252"/>
    <m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04"/>
    <d v="2023-05-15T16:38:28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59"/>
    <d v="2023-05-15T16:38:28"/>
    <n v="33"/>
    <m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46"/>
    <d v="2023-05-15T16:38:28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5"/>
    <d v="2023-05-15T16:38:28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40"/>
    <d v="2023-05-15T16:38:28"/>
    <n v="3"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8"/>
    <d v="2023-05-15T15:26:48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9"/>
    <d v="2023-05-15T15:26:48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0"/>
    <d v="2023-05-15T15:26:48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2"/>
    <d v="2023-05-15T15:26:48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45"/>
    <d v="2023-05-15T15:26:48"/>
    <n v="75"/>
    <n v="28"/>
    <n v="4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30"/>
    <d v="2023-05-15T15:31:08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30"/>
    <d v="2023-05-15T15:31:08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31"/>
    <d v="2023-05-15T15:31:08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24"/>
    <d v="2023-05-15T15:31:0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32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7"/>
    <x v="8"/>
    <x v="137"/>
    <x v="12"/>
    <d v="2023-04-18T15:34:4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52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90"/>
    <d v="2023-04-20T14:04:4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91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6"/>
    <d v="2023-04-20T14:04:41"/>
    <n v="1846"/>
    <m/>
    <n v="1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34"/>
    <d v="2023-04-20T14:04:41"/>
    <n v="1850"/>
    <m/>
    <n v="1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89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26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141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233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16"/>
    <d v="2023-04-18T15:29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20"/>
    <d v="2023-04-18T15:29:2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9"/>
    <x v="7"/>
    <x v="109"/>
    <x v="43"/>
    <d v="2023-04-18T15:29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8"/>
    <d v="2023-04-18T15:3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9"/>
    <d v="2023-04-18T15:33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0"/>
    <x v="9"/>
    <x v="120"/>
    <x v="12"/>
    <d v="2023-04-18T15:33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13"/>
    <d v="2023-04-18T15:33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127"/>
    <d v="2023-04-18T15:33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16"/>
    <d v="2023-04-18T15:33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150"/>
    <d v="2023-04-18T15:3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43"/>
    <d v="2023-04-18T15:3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3"/>
    <d v="2023-04-18T15:33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6"/>
    <d v="2023-04-18T15:33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84"/>
    <d v="2023-04-18T15:3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8"/>
    <d v="2023-04-18T15:33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1"/>
    <x v="9"/>
    <x v="121"/>
    <x v="9"/>
    <d v="2023-04-18T15:33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31"/>
    <d v="2023-04-18T15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92"/>
    <d v="2023-04-18T15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13"/>
    <d v="2023-04-18T15:35:0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16"/>
    <d v="2023-04-18T15:35:03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20"/>
    <d v="2023-04-18T15:35:0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44"/>
    <d v="2023-04-18T15:35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6"/>
    <d v="2023-04-18T15:35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9"/>
    <d v="2023-04-18T15:35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8"/>
    <x v="8"/>
    <x v="138"/>
    <x v="12"/>
    <d v="2023-04-18T15:3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13"/>
    <d v="2023-04-18T15:35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16"/>
    <d v="2023-04-18T15:35:2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19"/>
    <d v="2023-04-18T15:35:2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82"/>
    <d v="2023-04-18T15:35:2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20"/>
    <d v="2023-04-18T15:35:22"/>
    <n v="18"/>
    <m/>
    <n v="1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6"/>
    <d v="2023-04-18T15:35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9"/>
    <d v="2023-04-18T15:35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10"/>
    <d v="2023-04-18T15:35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11"/>
    <d v="2023-04-18T15:35:22"/>
    <n v="5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9"/>
    <x v="8"/>
    <x v="139"/>
    <x v="12"/>
    <d v="2023-04-18T15:35:2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13"/>
    <d v="2023-04-18T15:35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16"/>
    <d v="2023-04-18T15:35:39"/>
    <n v="22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19"/>
    <d v="2023-04-18T15:35:39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43"/>
    <d v="2023-04-18T15:35:39"/>
    <n v="17"/>
    <m/>
    <n v="1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146"/>
    <d v="2023-04-18T15:35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13"/>
    <d v="2023-04-18T15:33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16"/>
    <d v="2023-04-18T15:33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231"/>
    <d v="2023-04-18T15:33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3"/>
    <x v="9"/>
    <x v="23"/>
    <x v="82"/>
    <d v="2023-04-18T15:33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6"/>
    <d v="2023-04-18T15:36:5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9"/>
    <d v="2023-04-18T15:36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44"/>
    <d v="2023-04-18T15:24:4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3"/>
    <d v="2023-04-18T15:24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6"/>
    <d v="2023-04-18T15:24:45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5"/>
    <x v="5"/>
    <x v="15"/>
    <x v="9"/>
    <d v="2023-04-18T15:24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78"/>
    <d v="2023-04-18T15:25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16"/>
    <d v="2023-04-18T15:25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82"/>
    <d v="2023-04-18T15:2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20"/>
    <d v="2023-04-18T15:25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6"/>
    <x v="5"/>
    <x v="16"/>
    <x v="21"/>
    <d v="2023-04-18T15:25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20"/>
    <d v="2023-05-15T16:36:3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44"/>
    <d v="2023-05-15T16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0"/>
    <d v="2023-05-15T16:3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2"/>
    <d v="2023-05-15T16:3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0"/>
    <d v="2023-05-15T16:36:3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1"/>
    <d v="2023-05-15T16:36:34"/>
    <n v="96"/>
    <m/>
    <m/>
    <m/>
    <m/>
    <n v="7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4"/>
    <x v="4"/>
    <x v="94"/>
    <x v="12"/>
    <d v="2023-05-15T16:36:34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9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0"/>
    <d v="2023-05-15T16:36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31"/>
    <d v="2023-05-15T16:36:50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53"/>
    <d v="2023-05-15T16:36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4"/>
    <d v="2023-05-15T16:36:5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32"/>
    <d v="2023-05-15T16:36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52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90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7"/>
    <d v="2023-04-18T12:4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6"/>
    <x v="5"/>
    <x v="16"/>
    <x v="9"/>
    <d v="2023-04-18T12:47:3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7"/>
    <x v="5"/>
    <x v="17"/>
    <x v="13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61"/>
    <d v="2023-04-18T12:39:32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0"/>
    <x v="4"/>
    <x v="80"/>
    <x v="62"/>
    <d v="2023-04-18T12:39:3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23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44"/>
    <d v="2023-04-18T15:07:59"/>
    <n v="321"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0"/>
    <d v="2023-04-18T15:07:5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5"/>
    <d v="2023-04-18T15:0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6"/>
    <d v="2023-04-18T15:07:5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84"/>
    <d v="2023-04-18T15:0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85"/>
    <d v="2023-04-18T15:07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9"/>
    <d v="2023-04-18T15:07:59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0"/>
    <d v="2023-04-18T15:07:5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28"/>
    <d v="2023-04-18T15:07:59"/>
    <n v="1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2"/>
    <d v="2023-04-18T15:07:59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145"/>
    <d v="2023-04-18T15:07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6"/>
    <x v="3"/>
    <x v="6"/>
    <x v="86"/>
    <d v="2023-04-18T15:07:59"/>
    <n v="125"/>
    <n v="42"/>
    <n v="73"/>
    <n v="10"/>
    <n v="125"/>
    <n v="3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6"/>
    <d v="2023-04-18T15:3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8"/>
    <d v="2023-04-18T15:35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9"/>
    <d v="2023-04-18T15:35:3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10"/>
    <d v="2023-04-18T15:3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11"/>
    <d v="2023-04-18T15:35:39"/>
    <n v="7"/>
    <m/>
    <m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0"/>
    <x v="8"/>
    <x v="140"/>
    <x v="12"/>
    <d v="2023-04-18T15:35:3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31"/>
    <d v="2023-04-18T15:36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34"/>
    <d v="2023-04-18T15:36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92"/>
    <d v="2023-04-18T15:36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16"/>
    <d v="2023-04-18T15:36:01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20"/>
    <d v="2023-04-18T15:36:01"/>
    <n v="177"/>
    <m/>
    <n v="17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21"/>
    <d v="2023-04-18T15:3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83"/>
    <d v="2023-04-18T15:3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44"/>
    <d v="2023-04-18T15:36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3"/>
    <d v="2023-04-18T15:36:01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9"/>
    <d v="2023-04-18T15:36:0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11"/>
    <d v="2023-04-18T15:36:01"/>
    <n v="11"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1"/>
    <x v="8"/>
    <x v="141"/>
    <x v="12"/>
    <d v="2023-04-18T15:36:0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31"/>
    <d v="2023-04-18T15:36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34"/>
    <d v="2023-04-18T15:36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92"/>
    <d v="2023-04-18T15:36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13"/>
    <d v="2023-04-18T15:36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19"/>
    <d v="2023-04-18T15:36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20"/>
    <d v="2023-04-18T15:36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29"/>
    <d v="2023-04-18T15:0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31"/>
    <d v="2023-04-18T15:08:32"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24"/>
    <d v="2023-04-18T15:08:32"/>
    <n v="1079"/>
    <m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32"/>
    <d v="2023-04-18T15:08:32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87"/>
    <d v="2023-04-18T15:08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26"/>
    <d v="2023-04-18T15:08:3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46"/>
    <d v="2023-04-18T14:5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6"/>
    <d v="2023-04-18T14:52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7"/>
    <d v="2023-04-18T14:5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9"/>
    <d v="2023-04-18T14:52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84"/>
    <x v="4"/>
    <x v="84"/>
    <x v="148"/>
    <d v="2023-04-18T14:52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4"/>
    <x v="6"/>
    <x v="44"/>
    <x v="12"/>
    <d v="2023-04-18T14:52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13"/>
    <d v="2023-04-18T14:53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127"/>
    <d v="2023-04-18T14:53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3"/>
    <x v="9"/>
    <x v="43"/>
    <x v="16"/>
    <d v="2023-04-18T14:53:0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82"/>
    <d v="2023-04-18T15:36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20"/>
    <d v="2023-04-18T15:36:5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43"/>
    <d v="2023-04-18T15:36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44"/>
    <d v="2023-04-18T15:36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0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3"/>
    <d v="2023-04-18T15:36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6"/>
    <d v="2023-04-18T15:36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8"/>
    <d v="2023-04-18T15:36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9"/>
    <d v="2023-04-18T15:36:5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44"/>
    <d v="2023-04-18T15:36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3"/>
    <d v="2023-04-18T15:36:22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6"/>
    <d v="2023-04-18T15:36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2"/>
    <x v="8"/>
    <x v="142"/>
    <x v="10"/>
    <d v="2023-04-18T15:36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16"/>
    <d v="2023-04-18T15:36:39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150"/>
    <d v="2023-04-18T15:36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20"/>
    <d v="2023-04-18T15:36:39"/>
    <n v="17"/>
    <m/>
    <n v="1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21"/>
    <d v="2023-04-18T15:3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43"/>
    <d v="2023-04-18T15:36:39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146"/>
    <d v="2023-04-18T15:3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8"/>
    <d v="2023-04-18T15:36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43"/>
    <x v="8"/>
    <x v="143"/>
    <x v="9"/>
    <d v="2023-04-18T15:36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29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30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31"/>
    <d v="2023-04-18T15:36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53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24"/>
    <d v="2023-04-18T15:36:5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34"/>
    <d v="2023-04-18T15:36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35"/>
    <d v="2023-04-18T15:36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50"/>
    <d v="2023-04-18T15:3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51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6"/>
    <d v="2023-04-19T16:56:16"/>
    <n v="414"/>
    <m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7"/>
    <d v="2023-04-19T16:56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8"/>
    <d v="2023-04-19T16:56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26"/>
    <d v="2023-04-18T15:10:16"/>
    <n v="0"/>
    <m/>
    <m/>
    <n v="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4"/>
    <d v="2023-04-18T15:10:16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5"/>
    <d v="2023-04-18T15:10:16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91"/>
    <d v="2023-04-18T15:10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9"/>
    <x v="4"/>
    <x v="79"/>
    <x v="37"/>
    <d v="2023-04-18T15:10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127"/>
    <d v="2023-04-18T15:46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16"/>
    <d v="2023-04-18T15:46:5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151"/>
    <d v="2023-04-18T15:4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150"/>
    <d v="2023-04-18T15:4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21"/>
    <d v="2023-04-18T15:46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23"/>
    <d v="2023-04-18T15:46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43"/>
    <d v="2023-04-18T15:46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3"/>
    <d v="2023-04-18T15:46:53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6"/>
    <d v="2023-04-18T15:46:53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84"/>
    <d v="2023-04-18T15:46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85"/>
    <d v="2023-04-18T15:46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8"/>
    <d v="2023-04-18T15:46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1"/>
    <x v="9"/>
    <x v="41"/>
    <x v="9"/>
    <d v="2023-04-18T15:46:53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78"/>
    <d v="2023-05-15T15:52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79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180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5"/>
    <x v="12"/>
    <x v="75"/>
    <x v="80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18"/>
    <d v="2023-05-15T15:3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19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22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0"/>
    <d v="2023-04-18T15:36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2"/>
    <d v="2023-04-18T15:36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29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30"/>
    <d v="2023-04-18T15:37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31"/>
    <d v="2023-04-18T15:37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0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35"/>
    <d v="2023-04-20T14:04:41"/>
    <n v="2536"/>
    <m/>
    <n v="2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0"/>
    <d v="2023-04-20T14:0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1"/>
    <d v="2023-04-20T14:04:4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9"/>
    <d v="2023-05-15T17:04:23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20"/>
    <d v="2023-05-15T17:04:23"/>
    <n v="497"/>
    <m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23"/>
    <d v="2023-05-15T17:04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43"/>
    <d v="2023-05-15T17:04:2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9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"/>
    <d v="2023-05-15T17:04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2"/>
    <d v="2023-05-15T17:04:2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18"/>
    <d v="2023-05-15T17:04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19"/>
    <d v="2023-05-15T17:04:2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20"/>
    <d v="2023-05-15T17:04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21"/>
    <d v="2023-05-15T17:04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22"/>
    <d v="2023-05-15T17:04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30"/>
    <d v="2023-04-19T17:29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30"/>
    <d v="2023-04-19T17:29:1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31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4"/>
    <d v="2023-04-19T17:29:1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47"/>
    <d v="2023-04-19T16:56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9"/>
    <d v="2023-04-19T16:56:1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0"/>
    <d v="2023-04-19T16:56:16"/>
    <n v="1366"/>
    <m/>
    <n v="1366"/>
    <m/>
    <n v="1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3"/>
    <d v="2023-04-19T16:56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43"/>
    <d v="2023-04-19T16:56:16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44"/>
    <d v="2023-04-19T16:56:16"/>
    <n v="1371"/>
    <m/>
    <n v="1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0"/>
    <d v="2023-04-19T16:56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46"/>
    <d v="2023-04-19T16:56:1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"/>
    <d v="2023-04-19T16:56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2"/>
    <d v="2023-04-19T16:56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3"/>
    <d v="2023-04-19T16:56:1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11"/>
    <d v="2023-04-19T16:56:16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16"/>
    <d v="2023-04-19T16:56:16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18"/>
    <d v="2023-04-19T16:56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00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3"/>
    <d v="2023-04-19T17:01:0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4"/>
    <d v="2023-04-19T17:01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5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41"/>
    <d v="2023-04-19T17:01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6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9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02"/>
    <d v="2023-04-19T17:01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70"/>
    <d v="2023-04-19T17:01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72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73"/>
    <d v="2023-04-19T17:01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6"/>
    <d v="2023-05-15T15:31:29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84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85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8"/>
    <d v="2023-05-15T15:31:2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29"/>
    <d v="2023-05-15T15:31:0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45"/>
    <d v="2023-05-15T15:31:08"/>
    <n v="15"/>
    <n v="1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9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30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0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1"/>
    <d v="2023-05-15T15:31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4"/>
    <d v="2023-05-15T15:31:29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2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"/>
    <d v="2023-05-15T15:31:2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0"/>
    <d v="2023-05-15T15:31:29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0"/>
    <d v="2023-04-19T16:43:1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1"/>
    <d v="2023-04-19T16:43:1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4"/>
    <d v="2023-04-19T16:43:1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32"/>
    <d v="2023-04-19T16:43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7"/>
    <d v="2023-05-15T16:3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9"/>
    <d v="2023-05-15T16:35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29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30"/>
    <d v="2023-05-15T16:35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31"/>
    <d v="2023-05-15T16:35:53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24"/>
    <d v="2023-05-15T16:35:53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32"/>
    <d v="2023-05-15T16:35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26"/>
    <d v="2023-05-15T16:35:53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34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35"/>
    <d v="2023-05-15T16:35:53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38"/>
    <d v="2023-05-15T16:35:5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92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92"/>
    <d v="2023-05-15T16:35:53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2"/>
    <d v="2023-04-18T15:42:2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31"/>
    <d v="2023-04-18T15:4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97"/>
    <d v="2023-05-15T16:39:05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40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07"/>
    <d v="2023-05-15T16:39:05"/>
    <n v="56"/>
    <n v="5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2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3"/>
    <d v="2023-05-15T16:39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4"/>
    <d v="2023-05-15T16:39:0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5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6"/>
    <d v="2023-05-15T16:39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7"/>
    <d v="2023-05-15T16:39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8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9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08"/>
    <d v="2023-05-15T16:39:05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70"/>
    <d v="2023-05-15T16:39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71"/>
    <d v="2023-05-15T16:39:05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72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74"/>
    <d v="2023-05-15T16:39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75"/>
    <d v="2023-05-15T16:39:0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76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3"/>
    <d v="2023-05-15T16:39:05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26"/>
    <d v="2023-05-15T16:39:05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79"/>
    <d v="2023-05-15T16:39:05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79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4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80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80"/>
    <d v="2023-05-15T16:39:05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24"/>
    <d v="2023-04-18T15:42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34"/>
    <d v="2023-04-18T15:42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35"/>
    <d v="2023-04-18T15:42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38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54"/>
    <d v="2023-04-18T15:42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92"/>
    <d v="2023-04-18T15:42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55"/>
    <d v="2023-04-18T15:4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56"/>
    <d v="2023-04-18T15:42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58"/>
    <d v="2023-04-18T15:4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95"/>
    <d v="2023-04-18T15:42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28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60"/>
    <d v="2023-04-18T15:4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61"/>
    <d v="2023-04-18T15:42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63"/>
    <d v="2023-04-18T15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65"/>
    <d v="2023-04-18T15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102"/>
    <d v="2023-04-18T15:4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71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16"/>
    <d v="2023-04-18T15:42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83"/>
    <d v="2023-04-19T17:17:49"/>
    <n v="4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201"/>
    <d v="2023-04-19T17:17:49"/>
    <n v="114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16"/>
    <d v="2023-04-19T17:17:49"/>
    <n v="1192"/>
    <n v="11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6"/>
    <d v="2023-04-19T17:17:49"/>
    <n v="216"/>
    <n v="2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84"/>
    <d v="2023-04-19T17:17:49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86"/>
    <d v="2023-04-19T17:17:49"/>
    <n v="83"/>
    <n v="1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9"/>
    <d v="2023-04-19T17:17:49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27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6"/>
    <d v="2023-05-15T16:39:05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47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9"/>
    <d v="2023-05-15T16:39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54"/>
    <d v="2023-05-15T16:39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151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82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20"/>
    <d v="2023-05-15T16:39:05"/>
    <n v="549"/>
    <n v="549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21"/>
    <d v="2023-05-15T16:39:05"/>
    <n v="321"/>
    <n v="321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83"/>
    <d v="2023-05-15T16:39:05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22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23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9"/>
    <x v="5"/>
    <x v="49"/>
    <x v="44"/>
    <d v="2023-05-15T16:39:05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16"/>
    <d v="2023-05-15T16:39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20"/>
    <d v="2023-05-15T16:39:38"/>
    <n v="93"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21"/>
    <d v="2023-05-15T16:39:38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83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6"/>
    <d v="2023-05-15T16:39:3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84"/>
    <d v="2023-05-15T16:39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186"/>
    <d v="2023-05-15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0"/>
    <x v="3"/>
    <x v="50"/>
    <x v="9"/>
    <d v="2023-05-15T16:39:3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3"/>
    <d v="2023-05-15T16:40:3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78"/>
    <d v="2023-05-15T16:40:35"/>
    <n v="175"/>
    <n v="175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4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0"/>
    <d v="2023-04-19T17:17:49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48"/>
    <d v="2023-04-19T17:17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28"/>
    <d v="2023-04-19T17:17:49"/>
    <n v="5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29"/>
    <d v="2023-04-19T17:17:4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9"/>
    <d v="2023-04-19T17:19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30"/>
    <d v="2023-04-19T17:19:4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0"/>
    <d v="2023-04-19T17:19:4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1"/>
    <d v="2023-04-19T17:19:40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4"/>
    <d v="2023-04-19T17:19:4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2"/>
    <d v="2023-04-19T17:19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4"/>
    <d v="2023-04-19T17:19:4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88"/>
    <d v="2023-04-19T17:19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5"/>
    <d v="2023-04-19T17:19:40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09"/>
    <d v="2023-04-19T17:19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6"/>
    <d v="2023-04-19T17:19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7"/>
    <d v="2023-04-19T17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8"/>
    <d v="2023-04-19T17:19:4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2"/>
    <d v="2023-04-19T17:19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154"/>
    <d v="2023-04-18T15:4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82"/>
    <d v="2023-04-18T15:4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20"/>
    <d v="2023-04-18T15:42:4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21"/>
    <d v="2023-04-18T15:4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44"/>
    <d v="2023-04-18T15:4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0"/>
    <d v="2023-04-18T15:4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9"/>
    <d v="2023-04-18T15:42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80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27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6"/>
    <d v="2023-05-15T16:40:3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47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9"/>
    <d v="2023-05-15T16:40:35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51"/>
    <d v="2023-05-15T16:40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82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20"/>
    <d v="2023-05-15T16:40:35"/>
    <n v="204"/>
    <n v="204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21"/>
    <d v="2023-05-15T16:40:35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83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23"/>
    <d v="2023-05-15T16:40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3"/>
    <d v="2023-05-15T16:40:35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6"/>
    <d v="2023-05-15T16:40:35"/>
    <n v="188"/>
    <n v="1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25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84"/>
    <d v="2023-05-15T16:40:3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86"/>
    <d v="2023-05-15T16:40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32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90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57"/>
    <d v="2023-04-19T17:29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26"/>
    <d v="2023-04-19T17:29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34"/>
    <d v="2023-04-19T17:29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35"/>
    <d v="2023-04-19T17:29:1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34"/>
    <d v="2023-04-18T15:08:3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88"/>
    <d v="2023-04-18T15:08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89"/>
    <d v="2023-04-18T15:08:32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35"/>
    <d v="2023-04-18T15:08:32"/>
    <n v="1058"/>
    <m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0"/>
    <d v="2023-04-18T15:08:3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36"/>
    <d v="2023-04-18T15:08:32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8"/>
    <d v="2023-04-18T15:08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9"/>
    <d v="2023-04-18T15:08:32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47"/>
    <d v="2023-04-18T15:08:32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0"/>
    <d v="2023-04-18T15:08:32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"/>
    <x v="5"/>
    <x v="8"/>
    <x v="145"/>
    <d v="2023-04-18T15:0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31"/>
    <d v="2023-04-18T15:08:51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24"/>
    <d v="2023-04-18T15:08:5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32"/>
    <d v="2023-04-18T15:0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34"/>
    <d v="2023-04-18T15:08:5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35"/>
    <d v="2023-04-18T15:08:51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38"/>
    <d v="2023-04-18T15:08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54"/>
    <d v="2023-04-18T15:08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92"/>
    <d v="2023-04-18T15:08:51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55"/>
    <d v="2023-04-18T15:08:51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56"/>
    <d v="2023-04-18T15:08:5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58"/>
    <d v="2023-04-18T15:08:51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59"/>
    <d v="2023-04-18T15:08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95"/>
    <d v="2023-04-18T15:08:51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27"/>
    <d v="2023-04-18T15:08:51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6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34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88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35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90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36"/>
    <d v="2023-05-15T16:36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38"/>
    <d v="2023-05-15T16:36:50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2"/>
    <d v="2023-05-15T16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3"/>
    <d v="2023-05-15T16:36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4"/>
    <d v="2023-05-15T16:36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1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92"/>
    <d v="2023-05-15T16:36:50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2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3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4"/>
    <d v="2023-05-15T16:36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5"/>
    <d v="2023-05-15T16:36:5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37"/>
    <d v="2023-05-15T16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94"/>
    <d v="2023-05-15T16:36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7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5"/>
    <d v="2023-05-15T16:36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8"/>
    <d v="2023-05-15T16:36:5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59"/>
    <d v="2023-05-15T16:36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95"/>
    <d v="2023-05-15T16:36:5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8"/>
    <d v="2023-05-15T16:36:5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97"/>
    <d v="2023-05-15T16:36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3"/>
    <d v="2023-04-18T15:3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6"/>
    <d v="2023-04-18T15:3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8"/>
    <d v="2023-04-18T15:39:0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9"/>
    <d v="2023-04-18T15:39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0"/>
    <d v="2023-04-18T15:3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2"/>
    <d v="2023-04-18T15:39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130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31"/>
    <d v="2023-04-18T15:39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153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24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34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35"/>
    <d v="2023-04-18T15:39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50"/>
    <d v="2023-04-18T15:39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38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92"/>
    <d v="2023-04-18T15:39:2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55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65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102"/>
    <d v="2023-04-18T15:41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71"/>
    <d v="2023-04-18T15:4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107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13"/>
    <d v="2023-04-18T15:41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78"/>
    <d v="2023-04-18T15:41:40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16"/>
    <d v="2023-04-18T15:41:4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20"/>
    <d v="2023-04-18T15:41:4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44"/>
    <d v="2023-04-18T15:41:4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36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192"/>
    <d v="2023-04-19T17:2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2"/>
    <x v="9"/>
    <x v="52"/>
    <x v="54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38"/>
    <d v="2023-04-20T14:04:41"/>
    <n v="1442"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92"/>
    <d v="2023-04-20T14:04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52"/>
    <d v="2023-04-20T14:04:41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54"/>
    <d v="2023-04-20T14:04:4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31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2"/>
    <d v="2023-04-20T14:04:41"/>
    <n v="2078"/>
    <m/>
    <n v="2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32"/>
    <d v="2023-04-20T14:04:41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55"/>
    <d v="2023-04-20T14:04:41"/>
    <n v="5253"/>
    <m/>
    <n v="5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56"/>
    <d v="2023-04-20T14:04:41"/>
    <n v="2594"/>
    <m/>
    <n v="2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4"/>
    <d v="2023-04-20T14:04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135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58"/>
    <d v="2023-04-20T14:04:41"/>
    <n v="2986"/>
    <m/>
    <n v="2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59"/>
    <d v="2023-04-20T14:04:41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5"/>
    <d v="2023-04-20T14:04:41"/>
    <n v="1750"/>
    <m/>
    <n v="1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6"/>
    <d v="2023-04-20T14:04:4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28"/>
    <d v="2023-04-20T14:04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60"/>
    <d v="2023-04-20T14:04:41"/>
    <n v="1543"/>
    <m/>
    <n v="1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7"/>
    <d v="2023-04-20T14:04:4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98"/>
    <d v="2023-04-20T14:04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61"/>
    <d v="2023-04-20T14:04:41"/>
    <n v="1905"/>
    <m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62"/>
    <d v="2023-04-20T14:04:41"/>
    <n v="1642"/>
    <m/>
    <n v="1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2"/>
    <x v="0"/>
    <x v="2"/>
    <x v="64"/>
    <d v="2023-04-20T14:04:4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28"/>
    <d v="2023-04-18T15:0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61"/>
    <d v="2023-04-18T15:08:51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61"/>
    <d v="2023-04-18T15:08:51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62"/>
    <d v="2023-04-18T15:08:51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64"/>
    <d v="2023-04-18T15:0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68"/>
    <d v="2023-04-18T15:0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02"/>
    <d v="2023-04-18T15:08:5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37"/>
    <d v="2023-04-18T15:08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70"/>
    <d v="2023-04-18T15:08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38"/>
    <d v="2023-04-18T15:0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72"/>
    <d v="2023-04-18T15:0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203"/>
    <d v="2023-04-18T15:0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75"/>
    <d v="2023-04-18T15:08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3"/>
    <d v="2023-04-18T15:08:51"/>
    <n v="141"/>
    <n v="2"/>
    <n v="139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26"/>
    <d v="2023-04-18T15:08:5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5"/>
    <d v="2023-04-18T15:0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80"/>
    <d v="2023-04-18T15:08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6"/>
    <d v="2023-04-18T15:08:51"/>
    <n v="145"/>
    <n v="4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8"/>
    <d v="2023-04-18T15:08:5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9"/>
    <d v="2023-04-18T15:08:5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54"/>
    <d v="2023-04-18T15:08:5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151"/>
    <d v="2023-04-18T15:08:5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82"/>
    <d v="2023-04-18T15:0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4"/>
    <x v="12"/>
    <x v="74"/>
    <x v="20"/>
    <d v="2023-04-18T15:08:51"/>
    <n v="491"/>
    <n v="226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98"/>
    <d v="2023-05-15T16:36:50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61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61"/>
    <d v="2023-05-15T16:36:50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62"/>
    <d v="2023-05-15T16:36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63"/>
    <d v="2023-05-15T16:36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64"/>
    <d v="2023-05-15T16:36:5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42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6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02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71"/>
    <d v="2023-05-15T16:36:5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04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72"/>
    <d v="2023-05-15T16:36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38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39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75"/>
    <d v="2023-05-15T16:36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42"/>
    <d v="2023-05-15T16:36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09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3"/>
    <d v="2023-05-15T16:36:50"/>
    <n v="199"/>
    <m/>
    <n v="199"/>
    <m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04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59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5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40"/>
    <d v="2023-05-15T16:36:5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91"/>
    <d v="2023-05-15T16:36:5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07"/>
    <d v="2023-05-15T16:36:5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6"/>
    <d v="2023-05-15T16:36:50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6"/>
    <d v="2023-04-18T15:41:40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9"/>
    <d v="2023-04-18T15:41:4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12"/>
    <d v="2023-04-18T15:4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130"/>
    <d v="2023-04-18T15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31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24"/>
    <d v="2023-04-18T15:42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34"/>
    <d v="2023-04-18T15:42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35"/>
    <d v="2023-04-18T15:42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4"/>
    <x v="7"/>
    <x v="104"/>
    <x v="92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35"/>
    <d v="2023-04-18T13:22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90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4"/>
    <x v="4"/>
    <x v="84"/>
    <x v="37"/>
    <d v="2023-04-18T13:2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35"/>
    <d v="2023-04-18T13:2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50"/>
    <d v="2023-04-18T13:2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38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54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92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55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56"/>
    <d v="2023-04-18T13:2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58"/>
    <d v="2023-04-18T13:2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7"/>
    <d v="2023-04-19T16:43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35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8"/>
    <d v="2023-04-19T16:43:10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59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95"/>
    <d v="2023-04-19T16:43:10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8"/>
    <d v="2023-04-19T16:43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60"/>
    <d v="2023-04-19T16:43:1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42"/>
    <d v="2023-04-19T17:06:4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43"/>
    <d v="2023-04-19T17:06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3"/>
    <d v="2023-04-19T17:06:46"/>
    <n v="234"/>
    <m/>
    <n v="234"/>
    <m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26"/>
    <d v="2023-04-19T17:06:4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79"/>
    <d v="2023-04-19T17:06:4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79"/>
    <d v="2023-04-19T17:06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80"/>
    <d v="2023-04-19T17:06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18"/>
    <d v="2023-04-19T17:06:4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05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40"/>
    <d v="2023-04-19T17:06:4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41"/>
    <d v="2023-04-19T17:06:4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11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12"/>
    <d v="2023-04-19T17:06:46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06"/>
    <d v="2023-04-19T17:06:4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07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6"/>
    <d v="2023-04-19T17:06:46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12"/>
    <d v="2023-04-18T15:39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6"/>
    <d v="2023-04-18T15:4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7"/>
    <d v="2023-04-18T15:4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9"/>
    <d v="2023-04-18T15:4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128"/>
    <d v="2023-04-18T15:40:5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12"/>
    <d v="2023-04-18T15:40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16"/>
    <d v="2023-04-18T15:41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20"/>
    <d v="2023-04-18T15:41:06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21"/>
    <d v="2023-04-18T15:41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44"/>
    <d v="2023-04-18T15:41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3"/>
    <d v="2023-04-18T15:41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9"/>
    <d v="2023-04-18T15:41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128"/>
    <d v="2023-04-18T15:41:06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4"/>
    <x v="3"/>
    <x v="34"/>
    <x v="12"/>
    <d v="2023-04-18T15:41:0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0"/>
    <d v="2023-05-15T17:03:4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"/>
    <d v="2023-05-15T17:03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"/>
    <d v="2023-05-15T17:03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25"/>
    <d v="2023-05-15T17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58"/>
    <d v="2023-04-18T15:42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95"/>
    <d v="2023-04-18T15:42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0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21"/>
    <d v="2023-05-15T17:07:56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83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3"/>
    <d v="2023-05-15T17:07:5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6"/>
    <d v="2023-05-15T17:07:5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25"/>
    <d v="2023-05-15T17:07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84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86"/>
    <d v="2023-05-15T17:0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9"/>
    <d v="2023-05-15T17:07:56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0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130"/>
    <d v="2023-05-15T17:08:15"/>
    <n v="0"/>
    <n v="0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30"/>
    <d v="2023-05-15T17:08:15"/>
    <n v="0"/>
    <n v="0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31"/>
    <d v="2023-05-15T17:08:15"/>
    <n v="0"/>
    <n v="0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4"/>
    <d v="2023-05-15T17:08:15"/>
    <n v="0"/>
    <n v="0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32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30"/>
    <d v="2023-04-18T15:4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31"/>
    <d v="2023-04-18T15:4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53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24"/>
    <d v="2023-04-18T15:40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34"/>
    <d v="2023-04-18T15:40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88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35"/>
    <d v="2023-04-18T15:40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50"/>
    <d v="2023-04-18T15:40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38"/>
    <d v="2023-04-18T15:4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54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92"/>
    <d v="2023-04-18T15:40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55"/>
    <d v="2023-04-18T15:40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56"/>
    <d v="2023-04-18T15:40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58"/>
    <d v="2023-04-18T15:40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59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95"/>
    <d v="2023-04-18T15:40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60"/>
    <d v="2023-04-18T15:40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61"/>
    <d v="2023-04-18T15:40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62"/>
    <d v="2023-04-18T15:40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02"/>
    <d v="2023-04-18T15:4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70"/>
    <d v="2023-04-18T15:40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72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73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75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9"/>
    <d v="2023-04-19T17:06:46"/>
    <n v="507"/>
    <m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0"/>
    <d v="2023-04-19T17:06:46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1"/>
    <d v="2023-04-19T17:06:46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83"/>
    <d v="2023-04-19T17:0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3"/>
    <d v="2023-04-19T17:06:4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43"/>
    <d v="2023-04-19T17:06:4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46"/>
    <d v="2023-04-19T17:06:4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3"/>
    <d v="2023-04-19T17:06:4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5"/>
    <d v="2023-04-19T17:06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6"/>
    <d v="2023-04-19T17:06:46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85"/>
    <d v="2023-04-19T17:06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25"/>
    <d v="2023-04-19T17:06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84"/>
    <d v="2023-04-19T17:06:4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85"/>
    <d v="2023-04-19T17:06:46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8"/>
    <d v="2023-04-19T17:06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9"/>
    <d v="2023-04-19T17:06:46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0"/>
    <d v="2023-04-19T17:06:46"/>
    <n v="507"/>
    <n v="0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82"/>
    <d v="2023-05-15T17:03:40"/>
    <n v="468"/>
    <n v="271"/>
    <n v="197"/>
    <n v="271"/>
    <n v="1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82"/>
    <d v="2023-05-15T17:03:40"/>
    <n v="19"/>
    <n v="19"/>
    <n v="0"/>
    <n v="1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0"/>
    <d v="2023-05-15T17:03:40"/>
    <n v="96"/>
    <n v="1"/>
    <n v="95"/>
    <n v="1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21"/>
    <d v="2023-05-15T17:03:40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3"/>
    <d v="2023-04-18T15:40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78"/>
    <d v="2023-04-18T15:4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6"/>
    <d v="2023-04-18T15:40:1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1"/>
    <x v="10"/>
    <x v="31"/>
    <x v="19"/>
    <d v="2023-04-18T15:40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38"/>
    <d v="2023-04-18T15:4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92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55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56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58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95"/>
    <d v="2023-04-18T15:4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60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61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62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63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64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102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44"/>
    <d v="2023-04-18T15:40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2"/>
    <x v="10"/>
    <x v="32"/>
    <x v="0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39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57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09"/>
    <d v="2023-04-19T17:01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3"/>
    <d v="2023-04-19T17:01:09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26"/>
    <d v="2023-04-19T17:01:0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04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5"/>
    <d v="2023-04-19T16:56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124"/>
    <d v="2023-04-19T16:56:1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6"/>
    <d v="2023-04-19T16:56:16"/>
    <n v="381"/>
    <n v="0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7"/>
    <d v="2023-04-19T16:56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8"/>
    <d v="2023-04-19T16:56:16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9"/>
    <d v="2023-04-19T16:56:16"/>
    <n v="414"/>
    <n v="0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"/>
    <x v="2"/>
    <x v="5"/>
    <x v="47"/>
    <d v="2023-04-19T16:56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38"/>
    <d v="2023-04-18T15:36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54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92"/>
    <d v="2023-04-18T15:36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55"/>
    <d v="2023-04-18T15:36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56"/>
    <d v="2023-04-18T15:3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58"/>
    <d v="2023-04-18T15:36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59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95"/>
    <d v="2023-04-18T15:36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60"/>
    <d v="2023-04-18T15:36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61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61"/>
    <d v="2023-04-18T15:3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62"/>
    <d v="2023-04-18T15:36:5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63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42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102"/>
    <d v="2023-04-18T15:3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70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72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73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5"/>
    <x v="10"/>
    <x v="25"/>
    <x v="78"/>
    <d v="2023-04-18T15:3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24"/>
    <d v="2023-04-18T15:37:4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34"/>
    <d v="2023-04-18T15:37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88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35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50"/>
    <d v="2023-04-18T15:37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38"/>
    <d v="2023-04-18T15:37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54"/>
    <d v="2023-04-18T15:37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92"/>
    <d v="2023-04-18T15:37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55"/>
    <d v="2023-04-18T15:37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56"/>
    <d v="2023-04-18T15:37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58"/>
    <d v="2023-04-18T15:37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95"/>
    <d v="2023-04-18T15:37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60"/>
    <d v="2023-04-18T15:37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61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61"/>
    <d v="2023-04-18T15:37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62"/>
    <d v="2023-04-18T15:37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63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64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02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70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72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73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39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3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31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59"/>
    <d v="2023-04-19T17:01:09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34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5"/>
    <d v="2023-04-19T17:01:09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6"/>
    <d v="2023-04-19T17:01:09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94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7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35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8"/>
    <d v="2023-04-19T17:01:09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9"/>
    <d v="2023-04-19T17:01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95"/>
    <d v="2023-04-19T17:01:09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7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8"/>
    <d v="2023-04-19T17:01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0"/>
    <d v="2023-04-19T17:01:0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97"/>
    <d v="2023-04-19T17:01:0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0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3"/>
    <d v="2023-04-18T15:37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6"/>
    <d v="2023-04-18T15:3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84"/>
    <d v="2023-04-18T15:37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8"/>
    <d v="2023-04-18T15:37:4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9"/>
    <d v="2023-04-18T15:37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0"/>
    <d v="2023-04-18T15:3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6"/>
    <x v="10"/>
    <x v="26"/>
    <x v="12"/>
    <d v="2023-04-18T15:3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30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31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53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24"/>
    <d v="2023-04-18T15:38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34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35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50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38"/>
    <d v="2023-04-18T15:3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54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92"/>
    <d v="2023-04-18T15:38:2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55"/>
    <d v="2023-04-18T15:3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56"/>
    <d v="2023-04-18T15:38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58"/>
    <d v="2023-04-18T15:38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59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95"/>
    <d v="2023-04-18T15:3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60"/>
    <d v="2023-04-18T15:3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61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61"/>
    <d v="2023-04-18T15:38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62"/>
    <d v="2023-04-18T15:3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63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64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02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39"/>
    <d v="2023-04-18T15:3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3"/>
    <d v="2023-04-18T15:3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78"/>
    <d v="2023-04-18T15:38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6"/>
    <d v="2023-04-18T15:38:2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9"/>
    <d v="2023-04-18T15:38:2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20"/>
    <d v="2023-04-18T15:38:2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43"/>
    <d v="2023-04-18T15:38:2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44"/>
    <d v="2023-04-18T15:38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0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3"/>
    <d v="2023-04-18T15:38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6"/>
    <d v="2023-04-18T15:3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8"/>
    <d v="2023-04-18T15:38:2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9"/>
    <d v="2023-04-18T15:38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0"/>
    <d v="2023-04-18T15:38:2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7"/>
    <x v="10"/>
    <x v="27"/>
    <x v="12"/>
    <d v="2023-04-18T15:38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31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24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34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35"/>
    <d v="2023-04-18T15:3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50"/>
    <d v="2023-04-18T15:3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55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1"/>
    <d v="2023-04-19T17:01:09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2"/>
    <d v="2023-04-19T17:01:0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99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59"/>
    <d v="2023-04-19T17:01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80"/>
    <d v="2023-04-19T17:01:09"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27"/>
    <d v="2023-04-19T17:01:09"/>
    <n v="1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06"/>
    <d v="2023-04-19T17:01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07"/>
    <d v="2023-04-19T17:01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6"/>
    <d v="2023-04-19T17:01:0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7"/>
    <d v="2023-04-19T17:01:0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47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9"/>
    <d v="2023-04-19T17:01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50"/>
    <d v="2023-04-19T17:01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82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0"/>
    <d v="2023-04-19T17:01:09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1"/>
    <d v="2023-04-19T17:01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83"/>
    <d v="2023-04-19T17:01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3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44"/>
    <d v="2023-04-19T17:01:09"/>
    <n v="521"/>
    <m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0"/>
    <d v="2023-04-19T17:01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"/>
    <d v="2023-04-19T17:01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2"/>
    <d v="2023-04-19T17:01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3"/>
    <d v="2023-04-19T17:01:0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11"/>
    <d v="2023-04-19T17:01:09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17"/>
    <d v="2023-04-19T17:01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5"/>
    <d v="2023-04-19T17:01:0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6"/>
    <d v="2023-04-19T17:01:09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4"/>
    <d v="2023-04-18T12:30:48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"/>
    <x v="5"/>
    <x v="8"/>
    <x v="115"/>
    <d v="2023-04-18T12:30:48"/>
    <n v="435"/>
    <n v="0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20"/>
    <d v="2023-04-18T12:49:01"/>
    <n v="98"/>
    <m/>
    <n v="9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146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149"/>
    <d v="2023-04-18T12:49:01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7"/>
    <d v="2023-04-18T12:49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9"/>
    <d v="2023-04-18T12:49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11"/>
    <d v="2023-04-18T12:49:01"/>
    <n v="6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5"/>
    <x v="8"/>
    <x v="135"/>
    <x v="12"/>
    <d v="2023-04-18T12:49:0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3"/>
    <d v="2023-04-18T12:49:5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78"/>
    <d v="2023-04-18T12:49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5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6"/>
    <d v="2023-04-18T12:49:5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9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54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151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0"/>
    <x v="5"/>
    <x v="20"/>
    <x v="82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59"/>
    <d v="2023-04-18T12:40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95"/>
    <d v="2023-04-18T12:4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28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60"/>
    <d v="2023-04-18T12:40:5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98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19"/>
    <d v="2023-05-15T16:3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5"/>
    <d v="2023-05-15T16:38:2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84"/>
    <d v="2023-04-19T17:01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85"/>
    <d v="2023-04-19T17:01:0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9"/>
    <d v="2023-04-19T17:01:0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4"/>
    <x v="1"/>
    <x v="4"/>
    <x v="10"/>
    <d v="2023-04-19T17:01:0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38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92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55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56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58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95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98"/>
    <d v="2023-04-19T17:06:46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61"/>
    <d v="2023-04-19T17:06:46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62"/>
    <d v="2023-04-19T17:06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63"/>
    <d v="2023-04-19T17:06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64"/>
    <d v="2023-04-19T17:06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42"/>
    <d v="2023-04-19T17:06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36"/>
    <d v="2023-04-19T17:06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02"/>
    <d v="2023-04-19T17:06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71"/>
    <d v="2023-04-19T17:06:46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03"/>
    <d v="2023-04-19T17:06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34"/>
    <d v="2023-04-18T15:39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35"/>
    <d v="2023-04-18T15:39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50"/>
    <d v="2023-04-18T15:39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51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36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91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38"/>
    <d v="2023-04-18T15:39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92"/>
    <d v="2023-04-18T15:39:0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55"/>
    <d v="2023-04-18T15:39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56"/>
    <d v="2023-04-18T15:39:0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58"/>
    <d v="2023-04-18T15:39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59"/>
    <d v="2023-04-18T15:39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95"/>
    <d v="2023-04-18T15:39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60"/>
    <d v="2023-04-18T15:39:0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61"/>
    <d v="2023-04-18T15:39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62"/>
    <d v="2023-04-18T15:39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63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64"/>
    <d v="2023-04-18T15:39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02"/>
    <d v="2023-04-18T15:39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70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72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73"/>
    <d v="2023-04-18T15:39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39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78"/>
    <d v="2023-04-18T15:3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6"/>
    <d v="2023-04-18T15:39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9"/>
    <d v="2023-04-18T15:3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150"/>
    <d v="2023-04-18T15:39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20"/>
    <d v="2023-04-18T15:39:0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43"/>
    <d v="2023-04-18T15:39:0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44"/>
    <d v="2023-04-18T15:39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6"/>
    <d v="2023-05-15T16:38:28"/>
    <n v="476"/>
    <n v="0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7"/>
    <d v="2023-05-15T16:3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84"/>
    <d v="2023-05-15T16:38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85"/>
    <d v="2023-05-15T16:38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8"/>
    <d v="2023-05-15T16:38:28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9"/>
    <d v="2023-05-15T16:38:2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0"/>
    <d v="2023-05-15T16:38:2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1"/>
    <d v="2023-05-15T16:38:28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2"/>
    <d v="2023-05-15T16:38:28"/>
    <n v="41"/>
    <n v="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0"/>
    <d v="2023-04-18T15:42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98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55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1"/>
    <d v="2023-04-18T15:42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2"/>
    <d v="2023-04-18T15:42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3"/>
    <d v="2023-04-18T15:4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4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5"/>
    <d v="2023-04-18T15:42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8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02"/>
    <d v="2023-04-18T15:42:2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71"/>
    <d v="2023-04-18T15:42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06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07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26"/>
    <d v="2023-04-18T15:42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6"/>
    <d v="2023-04-18T15:42:21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154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56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58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95"/>
    <d v="2023-04-18T15:39:2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60"/>
    <d v="2023-04-18T15:39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61"/>
    <d v="2023-04-18T15:39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62"/>
    <d v="2023-04-18T15:39:2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63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64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102"/>
    <d v="2023-04-18T15:39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70"/>
    <d v="2023-04-18T15:39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16"/>
    <d v="2023-04-18T15:39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19"/>
    <d v="2023-04-18T15:39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20"/>
    <d v="2023-04-18T15:39:2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43"/>
    <d v="2023-04-18T15:39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44"/>
    <d v="2023-04-18T15:39:2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0"/>
    <d v="2023-04-18T15:39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3"/>
    <d v="2023-04-18T15:39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8"/>
    <d v="2023-04-18T15:39:2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9"/>
    <d v="2023-04-18T15:39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0"/>
    <x v="10"/>
    <x v="30"/>
    <x v="10"/>
    <d v="2023-04-18T15:39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04"/>
    <d v="2023-04-19T17:06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72"/>
    <d v="2023-04-19T17:06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73"/>
    <d v="2023-04-19T17:06:4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238"/>
    <d v="2023-04-19T17:06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75"/>
    <d v="2023-04-19T17:06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20"/>
    <d v="2023-04-18T15:42:2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21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83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44"/>
    <d v="2023-04-18T15:42:2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0"/>
    <d v="2023-04-18T15:4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6"/>
    <d v="2023-04-18T15:42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9"/>
    <d v="2023-04-18T15:42:21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48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1"/>
    <x v="0"/>
    <x v="71"/>
    <x v="16"/>
    <d v="2023-05-15T16:40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1"/>
    <x v="0"/>
    <x v="71"/>
    <x v="19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1"/>
    <x v="0"/>
    <x v="71"/>
    <x v="82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1"/>
    <x v="0"/>
    <x v="71"/>
    <x v="20"/>
    <d v="2023-05-15T16:40:52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1"/>
    <x v="0"/>
    <x v="71"/>
    <x v="21"/>
    <d v="2023-05-15T16:40:5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9"/>
    <x v="11"/>
    <x v="39"/>
    <x v="12"/>
    <d v="2023-04-18T15:42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126"/>
    <d v="2023-04-18T15:43:0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16"/>
    <d v="2023-04-18T15:43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2"/>
    <x v="1"/>
    <x v="122"/>
    <x v="17"/>
    <d v="2023-04-18T15:43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78"/>
    <d v="2023-04-18T15:4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4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6"/>
    <d v="2023-04-18T15:43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7"/>
    <d v="2023-04-18T15:43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8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47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24"/>
    <x v="1"/>
    <x v="124"/>
    <x v="19"/>
    <d v="2023-04-18T15:43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73"/>
    <d v="2023-04-18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41"/>
    <d v="2023-04-18T15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233"/>
    <d v="2023-04-18T15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3"/>
    <d v="2023-04-18T15:45:4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78"/>
    <d v="2023-04-18T15:45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6"/>
    <d v="2023-04-18T15:45:41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9"/>
    <d v="2023-04-18T15:45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54"/>
    <d v="2023-04-18T15:4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51"/>
    <d v="2023-04-18T15:4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82"/>
    <d v="2023-04-18T15:4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20"/>
    <d v="2023-04-18T15:45:41"/>
    <n v="335"/>
    <m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21"/>
    <d v="2023-04-18T15:45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83"/>
    <d v="2023-04-18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43"/>
    <d v="2023-04-18T15:45:4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44"/>
    <d v="2023-04-18T15:45:41"/>
    <n v="150"/>
    <m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1"/>
    <d v="2023-04-18T15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5"/>
    <x v="7"/>
    <x v="105"/>
    <x v="2"/>
    <d v="2023-04-18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85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8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2"/>
    <x v="9"/>
    <x v="42"/>
    <x v="9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6"/>
    <x v="1"/>
    <x v="126"/>
    <x v="78"/>
    <d v="2023-05-15T16:16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6"/>
    <x v="1"/>
    <x v="126"/>
    <x v="16"/>
    <d v="2023-05-15T16:16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6"/>
    <x v="1"/>
    <x v="126"/>
    <x v="20"/>
    <d v="2023-05-15T16:16:0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6"/>
    <x v="1"/>
    <x v="126"/>
    <x v="3"/>
    <d v="2023-05-15T16:16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7"/>
    <x v="10"/>
    <x v="27"/>
    <x v="12"/>
    <d v="2023-04-18T13:07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31"/>
    <d v="2023-04-18T13:08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24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34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35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50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38"/>
    <d v="2023-04-18T13:0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192"/>
    <d v="2023-04-18T13:08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92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28"/>
    <x v="10"/>
    <x v="28"/>
    <x v="55"/>
    <d v="2023-04-18T13:0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7"/>
    <d v="2023-05-15T17:0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8"/>
    <d v="2023-05-15T17:07:3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9"/>
    <d v="2023-05-15T17:07:36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0"/>
    <d v="2023-05-15T17:07:36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1"/>
    <d v="2023-05-15T17:07:36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2"/>
    <x v="2"/>
    <x v="132"/>
    <x v="12"/>
    <d v="2023-05-15T17:07:36"/>
    <n v="102"/>
    <n v="3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3"/>
    <d v="2023-05-15T17:07:5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78"/>
    <d v="2023-05-15T17:07:5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80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80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27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6"/>
    <d v="2023-05-15T17:07:56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19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82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33"/>
    <x v="6"/>
    <x v="133"/>
    <x v="20"/>
    <d v="2023-05-15T17:07:56"/>
    <n v="248"/>
    <n v="248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77"/>
    <d v="2023-04-18T15:41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3"/>
    <d v="2023-04-18T15:41:23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24"/>
    <d v="2023-05-15T17:03:4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6"/>
    <d v="2023-05-15T17:03:40"/>
    <n v="337"/>
    <n v="15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7"/>
    <d v="2023-05-15T17:03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9"/>
    <d v="2023-05-15T17:03:40"/>
    <n v="285"/>
    <n v="19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77"/>
    <x v="4"/>
    <x v="77"/>
    <x v="12"/>
    <d v="2023-05-15T17:03:40"/>
    <n v="31"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30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78"/>
    <d v="2023-04-18T15:41:23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4"/>
    <d v="2023-04-18T15:41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80"/>
    <d v="2023-04-18T15:41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27"/>
    <d v="2023-04-18T15:41:2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6"/>
    <d v="2023-04-18T15:41:23"/>
    <n v="318"/>
    <m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81"/>
    <d v="2023-04-18T15:4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82"/>
    <d v="2023-04-18T15:41:2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20"/>
    <d v="2023-04-18T15:41:23"/>
    <n v="520"/>
    <m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21"/>
    <d v="2023-04-18T15:41:23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83"/>
    <d v="2023-04-18T15:41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3"/>
    <d v="2023-04-18T15:41:2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84"/>
    <d v="2023-04-18T15:41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6"/>
    <d v="2023-04-18T15:41:23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25"/>
    <d v="2023-04-18T15:41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84"/>
    <d v="2023-04-18T15:41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85"/>
    <d v="2023-04-18T15:41:2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9"/>
    <d v="2023-04-18T15:41:23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28"/>
    <d v="2023-04-18T15:41:23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5"/>
    <x v="3"/>
    <x v="35"/>
    <x v="12"/>
    <d v="2023-04-18T15:41:2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130"/>
    <d v="2023-04-18T15:4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31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24"/>
    <d v="2023-04-18T15:41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32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221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34"/>
    <d v="2023-04-18T15:41:4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35"/>
    <d v="2023-04-18T15:4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36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38"/>
    <d v="2023-04-18T15:41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92"/>
    <d v="2023-04-18T15:41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55"/>
    <d v="2023-04-18T15:41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56"/>
    <d v="2023-04-18T15:41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58"/>
    <d v="2023-04-18T15:41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95"/>
    <d v="2023-04-18T15:41:4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60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155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61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62"/>
    <d v="2023-04-18T15:4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63"/>
    <d v="2023-04-18T15:4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6"/>
    <x v="11"/>
    <x v="36"/>
    <x v="64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91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38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54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92"/>
    <d v="2023-04-18T15:42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55"/>
    <d v="2023-04-18T15:42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56"/>
    <d v="2023-04-18T15:42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21"/>
    <d v="2023-05-15T17:08:15"/>
    <n v="0"/>
    <n v="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77"/>
    <x v="4"/>
    <x v="77"/>
    <x v="26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13"/>
    <d v="2023-04-19T17:07:39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126"/>
    <d v="2023-04-19T17:07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16"/>
    <d v="2023-04-19T17:07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20"/>
    <d v="2023-04-19T17:07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43"/>
    <d v="2023-04-19T17:07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6"/>
    <d v="2023-04-19T17:0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8"/>
    <d v="2023-04-19T17:07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28"/>
    <d v="2023-04-18T15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60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61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62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64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7"/>
    <x v="11"/>
    <x v="37"/>
    <x v="65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36"/>
    <d v="2023-04-18T15:42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38"/>
    <d v="2023-04-18T15:42:2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9"/>
    <x v="2"/>
    <x v="149"/>
    <x v="9"/>
    <d v="2023-04-19T17:07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29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130"/>
    <d v="2023-04-19T17:13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52"/>
    <x v="9"/>
    <x v="52"/>
    <x v="30"/>
    <d v="2023-04-19T17:13:0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150"/>
    <d v="2023-04-19T17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82"/>
    <d v="2023-04-19T17:17:26"/>
    <n v="17"/>
    <n v="17"/>
    <n v="0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20"/>
    <d v="2023-04-19T17:17:26"/>
    <n v="666"/>
    <n v="666"/>
    <n v="0"/>
    <n v="0"/>
    <n v="6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21"/>
    <d v="2023-04-19T17:17:26"/>
    <n v="169"/>
    <n v="169"/>
    <n v="0"/>
    <n v="0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83"/>
    <d v="2023-04-19T17:17:26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23"/>
    <d v="2023-04-19T17:17:26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3"/>
    <d v="2023-04-19T17:17:26"/>
    <n v="30"/>
    <n v="30"/>
    <n v="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3"/>
    <x v="2"/>
    <x v="153"/>
    <x v="6"/>
    <d v="2023-04-19T17:17:26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07"/>
    <d v="2023-04-19T17:17:49"/>
    <n v="179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2"/>
    <d v="2023-04-19T17:17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3"/>
    <d v="2023-04-19T17:17:4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4"/>
    <d v="2023-04-19T17:17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6"/>
    <d v="2023-04-19T17:17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7"/>
    <d v="2023-04-19T17:17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8"/>
    <d v="2023-04-19T17:17:4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9"/>
    <d v="2023-04-19T17:17:49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08"/>
    <d v="2023-04-19T17:17:4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99"/>
    <d v="2023-04-19T17:17:4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70"/>
    <d v="2023-04-19T17:17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71"/>
    <d v="2023-04-19T17:17:49"/>
    <n v="256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72"/>
    <d v="2023-04-19T17:1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268"/>
    <d v="2023-04-19T17:1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74"/>
    <d v="2023-04-19T17:17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75"/>
    <d v="2023-04-19T17:17:49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76"/>
    <d v="2023-04-19T17:17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3"/>
    <d v="2023-04-19T17:17:49"/>
    <n v="216"/>
    <n v="216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80"/>
    <d v="2023-04-19T17:17:4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27"/>
    <d v="2023-04-19T17:17:49"/>
    <n v="7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6"/>
    <d v="2023-04-19T17:17:49"/>
    <n v="171"/>
    <n v="171"/>
    <m/>
    <n v="15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47"/>
    <d v="2023-04-19T17:17:49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9"/>
    <d v="2023-04-19T17:17:49"/>
    <n v="32"/>
    <n v="32"/>
    <m/>
    <n v="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54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51"/>
    <d v="2023-04-19T17:17:49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50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81"/>
    <d v="2023-04-19T17:17:49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182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82"/>
    <d v="2023-04-19T17:17:49"/>
    <n v="19"/>
    <n v="19"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20"/>
    <d v="2023-04-19T17:17:49"/>
    <n v="2510"/>
    <n v="2510"/>
    <m/>
    <n v="29"/>
    <n v="2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21"/>
    <d v="2023-04-19T17:17:49"/>
    <n v="408"/>
    <n v="408"/>
    <m/>
    <n v="1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83"/>
    <d v="2023-04-19T17:17:49"/>
    <n v="11"/>
    <n v="11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22"/>
    <d v="2023-04-19T17:17:49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23"/>
    <d v="2023-04-19T17:17:49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44"/>
    <d v="2023-04-19T17:17:4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4"/>
    <x v="2"/>
    <x v="154"/>
    <x v="3"/>
    <d v="2023-04-19T17:17:49"/>
    <n v="941"/>
    <n v="941"/>
    <m/>
    <m/>
    <n v="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92"/>
    <d v="2023-04-18T15:42:2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55"/>
    <d v="2023-04-18T15:42:2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56"/>
    <d v="2023-04-18T15:42:21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6"/>
    <x v="1"/>
    <x v="126"/>
    <x v="6"/>
    <d v="2023-05-15T16:16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6"/>
    <x v="1"/>
    <x v="126"/>
    <x v="9"/>
    <d v="2023-05-15T16:16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31"/>
    <d v="2023-05-15T16:16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24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26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197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6"/>
    <x v="7"/>
    <x v="106"/>
    <x v="38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38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92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9"/>
    <x v="7"/>
    <x v="109"/>
    <x v="55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07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6"/>
    <d v="2023-04-19T17:19:40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9"/>
    <d v="2023-04-19T17:19:40"/>
    <n v="507"/>
    <m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0"/>
    <d v="2023-04-19T17:19:40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1"/>
    <d v="2023-04-19T17:19:4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83"/>
    <d v="2023-04-19T17:19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0"/>
    <x v="7"/>
    <x v="100"/>
    <x v="148"/>
    <d v="2023-05-15T16:0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130"/>
    <d v="2023-05-15T16:0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31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24"/>
    <d v="2023-05-15T16:00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26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197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38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92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55"/>
    <d v="2023-05-15T16:00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56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58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95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61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13"/>
    <d v="2023-05-15T16:00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16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20"/>
    <d v="2023-05-15T16:00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43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44"/>
    <d v="2023-05-15T16:00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3"/>
    <d v="2023-05-15T16:00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6"/>
    <d v="2023-05-15T16:00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8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01"/>
    <x v="7"/>
    <x v="101"/>
    <x v="9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26"/>
    <d v="2023-05-15T16:01:1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6"/>
    <x v="1"/>
    <x v="116"/>
    <x v="16"/>
    <d v="2023-05-15T16:01:1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23"/>
    <d v="2023-04-19T17:19:4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43"/>
    <d v="2023-04-19T17:19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46"/>
    <d v="2023-04-19T17:19:4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3"/>
    <d v="2023-04-19T17:19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5"/>
    <d v="2023-04-19T17:19:4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6"/>
    <d v="2023-04-19T17:19:40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85"/>
    <d v="2023-04-19T17:19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25"/>
    <d v="2023-04-19T17:19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84"/>
    <d v="2023-04-19T17:19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85"/>
    <d v="2023-04-19T17:19:40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8"/>
    <d v="2023-04-19T17:19:4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9"/>
    <d v="2023-04-19T17:19:40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2"/>
    <x v="2"/>
    <x v="152"/>
    <x v="10"/>
    <d v="2023-04-19T17:19:40"/>
    <n v="507"/>
    <n v="0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9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30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0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1"/>
    <d v="2023-04-19T17:20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4"/>
    <d v="2023-04-19T17:20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2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252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190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4"/>
    <d v="2023-04-19T17:20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5"/>
    <d v="2023-04-19T17:20:0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55"/>
    <x v="2"/>
    <x v="155"/>
    <x v="36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26"/>
    <d v="2023-05-15T15:31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48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11"/>
    <d v="2023-05-15T15:31:29"/>
    <n v="13"/>
    <n v="0"/>
    <n v="13"/>
    <n v="1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06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07"/>
    <d v="2023-05-15T15:31:29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6"/>
    <d v="2023-05-15T15:31:29"/>
    <n v="258"/>
    <n v="0"/>
    <n v="258"/>
    <n v="0"/>
    <n v="2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9"/>
    <d v="2023-05-15T15:31:29"/>
    <n v="284"/>
    <n v="0"/>
    <n v="284"/>
    <n v="0"/>
    <n v="2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0"/>
    <d v="2023-05-15T15:31:29"/>
    <n v="414"/>
    <n v="0"/>
    <n v="414"/>
    <n v="0"/>
    <n v="4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43"/>
    <d v="2023-05-15T15:31:29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44"/>
    <d v="2023-05-15T15:31:29"/>
    <n v="580"/>
    <m/>
    <n v="580"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0"/>
    <d v="2023-05-15T15:31:29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"/>
    <d v="2023-05-15T15:31:29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"/>
    <d v="2023-05-15T15:31:29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"/>
    <d v="2023-05-15T15:31:29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7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8"/>
    <d v="2023-06-22T12:34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97"/>
    <d v="2023-06-22T12:34:2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98"/>
    <d v="2023-06-22T12:34:27"/>
    <n v="0"/>
    <m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61"/>
    <d v="2023-06-22T12:34:27"/>
    <n v="0"/>
    <m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62"/>
    <d v="2023-06-22T12:34:2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56"/>
    <d v="2023-06-22T12:34:2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67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02"/>
    <d v="2023-06-22T12:34:27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71"/>
    <d v="2023-06-22T12:34:27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03"/>
    <d v="2023-06-22T12:34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04"/>
    <d v="2023-06-22T12:34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72"/>
    <d v="2023-06-22T12:34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73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39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75"/>
    <d v="2023-06-22T12:34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69"/>
    <d v="2023-06-22T12:34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47"/>
    <d v="2023-06-22T12:36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"/>
    <d v="2023-06-22T12:36:0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45"/>
    <d v="2023-06-22T12:36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31"/>
    <d v="2023-06-22T12:36:3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24"/>
    <d v="2023-06-22T12:36:3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32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34"/>
    <d v="2023-06-22T12:36:3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35"/>
    <d v="2023-06-22T12:36:30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38"/>
    <d v="2023-06-22T12:36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54"/>
    <d v="2023-06-22T12:36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92"/>
    <d v="2023-06-22T12:36:30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55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56"/>
    <d v="2023-06-22T12:36:30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58"/>
    <d v="2023-06-22T12:36:30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59"/>
    <d v="2023-06-22T12:36:3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95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27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28"/>
    <d v="2023-06-22T12:36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60"/>
    <d v="2023-06-22T12:36:3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98"/>
    <d v="2023-06-22T12:36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61"/>
    <d v="2023-06-22T12:36:30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62"/>
    <d v="2023-06-22T12:36:30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64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68"/>
    <d v="2023-06-22T12:36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02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37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70"/>
    <d v="2023-06-22T12:36:3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38"/>
    <d v="2023-06-22T12:36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72"/>
    <d v="2023-06-22T12:36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203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75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10"/>
    <d v="2023-06-22T12:36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3"/>
    <d v="2023-06-22T12:36:30"/>
    <n v="157"/>
    <m/>
    <n v="157"/>
    <m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26"/>
    <d v="2023-06-22T12:36:30"/>
    <n v="73"/>
    <m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8"/>
    <d v="2023-06-22T12:39:3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2"/>
    <d v="2023-06-22T12:39:3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3"/>
    <d v="2023-06-22T12:39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4"/>
    <d v="2023-06-22T12:39:36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31"/>
    <d v="2023-06-22T12:39:36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2"/>
    <d v="2023-06-22T12:39:36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32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33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34"/>
    <d v="2023-06-22T12:39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5"/>
    <d v="2023-06-22T12:39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6"/>
    <d v="2023-06-22T12:39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37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4"/>
    <d v="2023-06-22T12:39:3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7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35"/>
    <d v="2023-06-22T12:39:3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8"/>
    <d v="2023-06-22T12:39:36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9"/>
    <d v="2023-06-22T12:39:3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5"/>
    <d v="2023-06-22T12:39:36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8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60"/>
    <d v="2023-06-22T12:39:3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7"/>
    <d v="2023-06-22T12:39:3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8"/>
    <d v="2023-06-22T12:39:3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61"/>
    <d v="2023-06-22T12:39:36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62"/>
    <d v="2023-06-22T12:39:3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63"/>
    <d v="2023-06-22T12:39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64"/>
    <d v="2023-06-22T12:39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02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71"/>
    <d v="2023-06-22T12:39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03"/>
    <d v="2023-06-22T12:39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39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87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9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130"/>
    <d v="2023-05-24T14:5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0"/>
    <d v="2023-05-24T14:54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55"/>
    <d v="2023-06-22T12:41:1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94"/>
    <d v="2023-06-22T12:41:1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58"/>
    <d v="2023-06-22T12:41:1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59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95"/>
    <d v="2023-06-22T12:41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28"/>
    <d v="2023-06-22T12:41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97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98"/>
    <d v="2023-06-22T12:41:13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61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62"/>
    <d v="2023-06-22T12:41:1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02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71"/>
    <d v="2023-06-22T12:41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03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69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3"/>
    <d v="2023-06-22T12:41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78"/>
    <d v="2023-06-22T12:41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5"/>
    <d v="2023-06-22T12:41:1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6"/>
    <d v="2023-06-22T12:41:1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8"/>
    <d v="2023-06-22T12:41:1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9"/>
    <d v="2023-06-22T12:41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82"/>
    <d v="2023-06-22T12:4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20"/>
    <d v="2023-06-22T12:41:1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21"/>
    <d v="2023-06-22T12:41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23"/>
    <d v="2023-06-22T12:41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44"/>
    <d v="2023-06-22T12:41:13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0"/>
    <d v="2023-06-22T12:41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"/>
    <d v="2023-06-22T12:41:1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6"/>
    <d v="2023-06-22T12:41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7"/>
    <d v="2023-06-22T12:41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9"/>
    <d v="2023-06-22T12:41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47"/>
    <d v="2023-06-22T12:41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0"/>
    <d v="2023-06-22T12:41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2"/>
    <d v="2023-06-22T12:4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02"/>
    <d v="2023-05-15T15:37:0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71"/>
    <d v="2023-05-15T15:37:01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03"/>
    <d v="2023-05-15T15:3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04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73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39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69"/>
    <d v="2023-05-15T15:37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75"/>
    <d v="2023-05-15T15:37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77"/>
    <d v="2023-05-15T15:37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3"/>
    <d v="2023-05-15T15:37:01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78"/>
    <d v="2023-05-15T15:37:0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4"/>
    <d v="2023-05-15T15:37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5"/>
    <d v="2023-05-15T15:3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6"/>
    <d v="2023-05-15T15:37:01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0"/>
    <x v="4"/>
    <x v="80"/>
    <x v="19"/>
    <d v="2023-05-15T15:37:01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9"/>
    <d v="2023-06-22T12:34:27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50"/>
    <d v="2023-06-22T12:34:27"/>
    <n v="12"/>
    <n v="0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0"/>
    <d v="2023-06-22T12:34:27"/>
    <n v="290"/>
    <n v="0"/>
    <n v="290"/>
    <n v="0"/>
    <n v="2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3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43"/>
    <d v="2023-06-22T12:34:27"/>
    <n v="257"/>
    <n v="0"/>
    <n v="257"/>
    <n v="0"/>
    <n v="2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"/>
    <d v="2023-06-22T12:34:27"/>
    <n v="13"/>
    <m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"/>
    <d v="2023-06-22T12:34:27"/>
    <n v="6"/>
    <m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15"/>
    <d v="2023-06-22T12:34:27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4"/>
    <d v="2023-06-22T12:34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46"/>
    <d v="2023-06-22T12:34:27"/>
    <n v="1978"/>
    <n v="0"/>
    <n v="19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5"/>
    <d v="2023-06-22T12:34:2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24"/>
    <d v="2023-06-22T12:34:2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6"/>
    <d v="2023-06-22T12:34:27"/>
    <n v="459"/>
    <n v="0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7"/>
    <d v="2023-06-22T12:34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84"/>
    <d v="2023-06-22T12:34:2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85"/>
    <d v="2023-06-22T12:34:27"/>
    <n v="38"/>
    <n v="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8"/>
    <d v="2023-06-22T12:34:27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5"/>
    <d v="2023-06-22T12:36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6"/>
    <d v="2023-06-22T12:36:30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8"/>
    <d v="2023-06-22T12:36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9"/>
    <d v="2023-06-22T12:36:3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20"/>
    <d v="2023-06-22T12:36:30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21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44"/>
    <d v="2023-06-22T12:36:30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0"/>
    <d v="2023-06-22T12:36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"/>
    <d v="2023-06-22T12:36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2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3"/>
    <d v="2023-06-22T12:36:3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18"/>
    <d v="2023-06-22T12:36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21"/>
    <d v="2023-06-22T12:36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22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23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24"/>
    <d v="2023-06-22T12:36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6"/>
    <d v="2023-06-22T12:36:30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1"/>
    <d v="2023-05-24T14:54:4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4"/>
    <d v="2023-05-24T14:54:44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32"/>
    <d v="2023-05-24T14:54:4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"/>
    <x v="1"/>
    <x v="4"/>
    <x v="26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56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"/>
    <d v="2023-05-15T15:26:4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2"/>
    <d v="2023-05-15T15:26:4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24"/>
    <d v="2023-05-15T15:26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6"/>
    <d v="2023-05-15T15:26:48"/>
    <n v="572"/>
    <n v="0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7"/>
    <d v="2023-05-15T15:26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84"/>
    <d v="2023-05-15T15:26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85"/>
    <d v="2023-05-15T15:26:4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02"/>
    <d v="2023-05-15T15:26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71"/>
    <d v="2023-05-15T15:26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03"/>
    <d v="2023-05-15T15:2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75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69"/>
    <d v="2023-05-15T15:26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30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30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31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24"/>
    <d v="2023-06-22T12:41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32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26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35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90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38"/>
    <d v="2023-06-22T12:4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52"/>
    <d v="2023-06-22T12:41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54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31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92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55"/>
    <d v="2023-06-22T12:4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94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58"/>
    <d v="2023-06-22T12:41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59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3"/>
    <d v="2023-06-22T12:49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6"/>
    <d v="2023-06-22T12:49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9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50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21"/>
    <d v="2023-06-22T12:49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43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44"/>
    <d v="2023-06-22T12:49:3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46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6"/>
    <d v="2023-06-22T12:49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8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9"/>
    <d v="2023-06-22T12:49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0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1"/>
    <d v="2023-06-22T12:49:30"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2"/>
    <d v="2023-06-22T12:49:3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129"/>
    <d v="2023-06-22T12:49: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5"/>
    <x v="12"/>
    <x v="115"/>
    <x v="16"/>
    <d v="2023-06-22T12:49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5"/>
    <x v="12"/>
    <x v="115"/>
    <x v="150"/>
    <d v="2023-06-22T12:4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12"/>
    <d v="2023-06-22T12:54:50"/>
    <n v="50"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13"/>
    <d v="2023-06-22T12:55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16"/>
    <d v="2023-06-22T12:5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19"/>
    <d v="2023-06-22T12:5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151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82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20"/>
    <d v="2023-06-22T12:55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21"/>
    <d v="2023-06-22T12:5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83"/>
    <d v="2023-06-22T12:5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6"/>
    <d v="2023-06-22T12:55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9"/>
    <d v="2023-06-22T12:55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10"/>
    <d v="2023-06-22T12:5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6"/>
    <x v="8"/>
    <x v="136"/>
    <x v="12"/>
    <d v="2023-06-22T12:55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31"/>
    <d v="2023-06-22T12:55:2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34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92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13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8"/>
    <d v="2023-06-22T13:00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9"/>
    <d v="2023-06-22T13:00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12"/>
    <d v="2023-06-22T13:00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5"/>
    <x v="3"/>
    <x v="35"/>
    <x v="43"/>
    <d v="2023-06-22T13:01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5"/>
    <x v="3"/>
    <x v="35"/>
    <x v="111"/>
    <d v="2023-06-22T13:01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5"/>
    <x v="3"/>
    <x v="35"/>
    <x v="8"/>
    <d v="2023-06-22T13:01:0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5"/>
    <x v="3"/>
    <x v="35"/>
    <x v="12"/>
    <d v="2023-06-22T13:01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55"/>
    <d v="2023-07-20T15:33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130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31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24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32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26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34"/>
    <d v="2023-07-20T15:35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35"/>
    <d v="2023-07-20T15:35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91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20"/>
    <d v="2023-06-22T13:06:13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43"/>
    <d v="2023-06-22T13:06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44"/>
    <d v="2023-06-22T13:06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6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8"/>
    <d v="2023-06-22T13:06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9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0"/>
    <x v="1"/>
    <x v="150"/>
    <x v="126"/>
    <d v="2023-06-22T13:06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56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0"/>
    <x v="1"/>
    <x v="150"/>
    <x v="17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0"/>
    <x v="1"/>
    <x v="150"/>
    <x v="20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0"/>
    <x v="1"/>
    <x v="150"/>
    <x v="21"/>
    <d v="2023-06-22T13:06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0"/>
    <x v="1"/>
    <x v="150"/>
    <x v="3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0"/>
    <x v="1"/>
    <x v="150"/>
    <x v="6"/>
    <d v="2023-06-22T13:06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0"/>
    <x v="1"/>
    <x v="150"/>
    <x v="160"/>
    <d v="2023-06-22T13:06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16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17"/>
    <d v="2023-06-22T13:0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82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20"/>
    <d v="2023-06-22T13:06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21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3"/>
    <d v="2023-06-22T13:06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9"/>
    <d v="2023-06-22T13:06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7"/>
    <x v="1"/>
    <x v="127"/>
    <x v="160"/>
    <d v="2023-06-22T13:06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29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0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295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1"/>
    <d v="2023-06-22T13:07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24"/>
    <d v="2023-06-22T13:07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26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4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5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90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7"/>
    <d v="2023-06-22T13:0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8"/>
    <d v="2023-06-22T13:0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52"/>
    <d v="2023-06-22T13:07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6"/>
    <d v="2023-06-22T13:11:2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9"/>
    <d v="2023-06-22T13:11:2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20"/>
    <d v="2023-06-22T13:11:2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23"/>
    <d v="2023-06-22T13:1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44"/>
    <d v="2023-06-22T13:11:28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0"/>
    <d v="2023-06-22T13:11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"/>
    <d v="2023-06-22T13:1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3"/>
    <d v="2023-06-22T13:11:2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6"/>
    <d v="2023-06-22T13:11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"/>
    <d v="2023-06-22T13:11:2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0"/>
    <d v="2023-06-22T13:11:2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29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130"/>
    <d v="2023-06-22T13:11:5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30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31"/>
    <d v="2023-06-22T13:11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24"/>
    <d v="2023-06-22T13:11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32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34"/>
    <d v="2023-06-22T13:11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35"/>
    <d v="2023-06-22T13:11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38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52"/>
    <d v="2023-06-22T13:11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54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131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92"/>
    <d v="2023-06-22T13:11:5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55"/>
    <d v="2023-06-22T13:11:5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94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58"/>
    <d v="2023-06-22T13:11:5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97"/>
    <d v="2023-06-22T13:11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98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61"/>
    <d v="2023-06-22T13:11:5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62"/>
    <d v="2023-06-22T13:11:5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67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102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71"/>
    <d v="2023-06-22T13:11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4"/>
    <d v="2023-06-22T13:15:2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5"/>
    <d v="2023-06-22T13:15:2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6"/>
    <d v="2023-06-22T13:15:2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7"/>
    <d v="2023-06-22T13:15:2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8"/>
    <d v="2023-06-22T13:15:2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9"/>
    <d v="2023-06-22T13:15:2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99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0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1"/>
    <d v="2023-06-22T13:15:25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2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4"/>
    <d v="2023-06-22T13:15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5"/>
    <d v="2023-06-22T13:15:25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6"/>
    <d v="2023-06-22T13:15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7"/>
    <d v="2023-06-22T13:15:2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3"/>
    <d v="2023-06-22T13:15:25"/>
    <n v="481"/>
    <n v="481"/>
    <m/>
    <m/>
    <n v="42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79"/>
    <d v="2023-06-22T13:15:25"/>
    <n v="600"/>
    <n v="60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79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4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69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27"/>
    <d v="2023-06-22T13:15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28"/>
    <d v="2023-06-22T13:15:2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29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30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27"/>
    <d v="2023-06-22T13:15:25"/>
    <n v="5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06"/>
    <d v="2023-06-22T13:15:2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9"/>
    <d v="2023-06-22T13:15:2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31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82"/>
    <d v="2023-06-22T13:15:25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82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0"/>
    <d v="2023-06-22T13:15:25"/>
    <n v="1245"/>
    <n v="1245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1"/>
    <d v="2023-06-22T13:15:25"/>
    <n v="762"/>
    <n v="762"/>
    <m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83"/>
    <d v="2023-06-22T13:15:25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2"/>
    <d v="2023-06-22T13:15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35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58"/>
    <d v="2023-06-22T13:17:3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59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95"/>
    <d v="2023-06-22T13:17:3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28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60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97"/>
    <d v="2023-06-22T13:17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13"/>
    <d v="2023-04-18T15:4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15"/>
    <d v="2023-04-18T15:4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16"/>
    <d v="2023-04-18T15:40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20"/>
    <d v="2023-04-18T15:40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3"/>
    <x v="3"/>
    <x v="33"/>
    <x v="44"/>
    <d v="2023-04-18T15:40:5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4"/>
    <d v="2023-04-20T14:09:1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6"/>
    <d v="2023-04-20T14:09:1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265"/>
    <d v="2023-04-20T14:0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7"/>
    <d v="2023-04-20T14:09:1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8"/>
    <d v="2023-04-20T14:09:1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9"/>
    <d v="2023-04-20T14:09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71"/>
    <d v="2023-04-20T14:09:17"/>
    <n v="246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72"/>
    <d v="2023-04-20T14:0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75"/>
    <d v="2023-04-20T14:09:17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3"/>
    <d v="2023-04-20T14:09:17"/>
    <n v="220"/>
    <n v="22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79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79"/>
    <d v="2023-04-20T14:09:1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334"/>
    <d v="2023-04-20T14:09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4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80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80"/>
    <d v="2023-04-20T14:09:17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81"/>
    <d v="2023-04-20T14:09:17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"/>
    <d v="2023-04-20T14:09:17"/>
    <n v="112"/>
    <n v="112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9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82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20"/>
    <d v="2023-04-20T14:09:17"/>
    <n v="1486"/>
    <n v="1486"/>
    <m/>
    <m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21"/>
    <d v="2023-04-20T14:09:17"/>
    <n v="415"/>
    <n v="415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22"/>
    <d v="2023-04-20T14:09:1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44"/>
    <d v="2023-04-20T14:0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3"/>
    <d v="2023-04-20T14:09:17"/>
    <n v="379"/>
    <n v="379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46"/>
    <d v="2023-04-20T14:09:17"/>
    <n v="205"/>
    <n v="2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16"/>
    <d v="2023-04-20T14:09:17"/>
    <n v="660"/>
    <n v="6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5"/>
    <d v="2023-04-20T14:09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6"/>
    <d v="2023-04-20T14:09:17"/>
    <n v="220"/>
    <n v="2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85"/>
    <d v="2023-04-20T14:09:1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25"/>
    <d v="2023-04-20T14:09:1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84"/>
    <d v="2023-04-20T14:09:17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86"/>
    <d v="2023-04-20T14:09:17"/>
    <n v="35"/>
    <n v="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9"/>
    <d v="2023-04-20T14:09:17"/>
    <n v="112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0"/>
    <d v="2023-04-20T14:09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28"/>
    <d v="2023-04-20T14:09:17"/>
    <n v="3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29"/>
    <d v="2023-04-20T14:09:1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45"/>
    <d v="2023-04-20T14:09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86"/>
    <d v="2023-04-20T14:09:17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9"/>
    <d v="2023-04-20T14:09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0"/>
    <d v="2023-04-20T14:09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1"/>
    <d v="2023-04-20T14:09:50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4"/>
    <d v="2023-04-20T14:09:50"/>
    <n v="0"/>
    <m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2"/>
    <d v="2023-04-20T14:09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4"/>
    <d v="2023-04-20T14:09:5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88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5"/>
    <d v="2023-04-20T14:09:50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97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90"/>
    <d v="2023-04-20T14:0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36"/>
    <d v="2023-04-20T14:09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01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02"/>
    <d v="2023-05-15T15:3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71"/>
    <d v="2023-05-15T15:31:2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03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04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36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72"/>
    <d v="2023-05-15T15:31:2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73"/>
    <d v="2023-05-15T15:31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38"/>
    <d v="2023-05-15T15:3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35"/>
    <d v="2023-04-20T14:09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8"/>
    <d v="2023-04-20T14:09:50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59"/>
    <d v="2023-04-20T14:09:5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95"/>
    <d v="2023-04-20T14:09:50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28"/>
    <d v="2023-04-20T14:09:5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60"/>
    <d v="2023-04-20T14:09:5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97"/>
    <d v="2023-04-20T14:09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61"/>
    <d v="2023-04-20T14:09:50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62"/>
    <d v="2023-04-20T14:09:50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63"/>
    <d v="2023-04-20T14:09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64"/>
    <d v="2023-04-20T14:09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40"/>
    <d v="2023-04-20T14:09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42"/>
    <d v="2023-04-20T14:09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36"/>
    <d v="2023-04-20T14:0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02"/>
    <d v="2023-04-20T14:09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71"/>
    <d v="2023-04-20T14:09:50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5"/>
    <x v="2"/>
    <x v="5"/>
    <x v="103"/>
    <d v="2023-04-20T14:09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200"/>
    <d v="2023-04-24T09:49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126"/>
    <d v="2023-04-24T09:49:5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79"/>
    <d v="2023-04-24T09:49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5"/>
    <x v="12"/>
    <x v="75"/>
    <x v="180"/>
    <d v="2023-04-24T09:49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7"/>
    <d v="2023-05-15T17:04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85"/>
    <d v="2023-05-15T17:04:23"/>
    <n v="37"/>
    <n v="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8"/>
    <d v="2023-05-15T17:04:2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130"/>
    <d v="2023-04-18T12:40:28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0"/>
    <d v="2023-04-18T12:40:28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1"/>
    <d v="2023-04-18T12:40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24"/>
    <d v="2023-04-18T12:40:2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2"/>
    <d v="2023-04-18T12:40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4"/>
    <d v="2023-04-18T12:40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9"/>
    <d v="2023-05-15T17:04:23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0"/>
    <d v="2023-05-15T17:04:23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5"/>
    <d v="2023-04-18T12:40:28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1"/>
    <x v="4"/>
    <x v="81"/>
    <x v="37"/>
    <d v="2023-04-18T12:4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8"/>
    <d v="2023-04-18T12:40:55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9"/>
    <d v="2023-04-18T12:40:5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47"/>
    <d v="2023-04-18T12:40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0"/>
    <d v="2023-04-18T12:40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"/>
    <x v="7"/>
    <x v="13"/>
    <x v="145"/>
    <d v="2023-04-18T12:40:55"/>
    <n v="22"/>
    <n v="2"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82"/>
    <x v="4"/>
    <x v="82"/>
    <x v="130"/>
    <d v="2023-04-18T12:41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39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75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06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40"/>
    <d v="2023-05-15T15:31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41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08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29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46"/>
    <x v="2"/>
    <x v="146"/>
    <x v="130"/>
    <d v="2023-05-15T15:30:42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34"/>
    <d v="2023-05-15T15:31:0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35"/>
    <d v="2023-05-15T15:31:08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90"/>
    <d v="2023-05-15T15:31:0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37"/>
    <d v="2023-05-15T15:31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38"/>
    <d v="2023-05-15T15:31:0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92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42"/>
    <d v="2023-05-15T15:31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43"/>
    <d v="2023-05-15T15:31:2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3"/>
    <d v="2023-05-15T15:31:29"/>
    <n v="207"/>
    <n v="0"/>
    <n v="207"/>
    <n v="0"/>
    <n v="20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0"/>
    <d v="2023-05-15T15:31:50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60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48"/>
    <d v="2023-05-15T15:31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69"/>
    <d v="2023-06-22T12:3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75"/>
    <d v="2023-06-22T12:3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3"/>
    <d v="2023-06-22T12:34:42"/>
    <n v="259"/>
    <m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5"/>
    <d v="2023-06-22T12:34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211"/>
    <d v="2023-06-22T12:34:42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212"/>
    <d v="2023-06-22T12:34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207"/>
    <d v="2023-06-22T12:34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6"/>
    <d v="2023-06-22T12:34:42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7"/>
    <d v="2023-06-22T12:34:4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8"/>
    <d v="2023-06-22T12:34:42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9"/>
    <d v="2023-06-22T12:34:42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20"/>
    <d v="2023-06-22T12:34:42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43"/>
    <d v="2023-06-22T12:34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44"/>
    <d v="2023-06-22T12:34:42"/>
    <n v="844"/>
    <m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0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"/>
    <d v="2023-06-22T12:34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2"/>
    <d v="2023-06-22T12:34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7"/>
    <d v="2023-06-22T12:36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9"/>
    <d v="2023-06-22T12:36:30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47"/>
    <d v="2023-06-22T12:36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4"/>
    <x v="12"/>
    <x v="74"/>
    <x v="10"/>
    <d v="2023-06-22T12:36:30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87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35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36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9"/>
    <d v="2023-06-22T12:36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30"/>
    <d v="2023-06-22T12:36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0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1"/>
    <d v="2023-06-22T12:36:5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4"/>
    <d v="2023-06-22T12:36:50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2"/>
    <d v="2023-06-22T12:36:50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6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4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5"/>
    <d v="2023-06-22T12:36:50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91"/>
    <d v="2023-06-22T12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8"/>
    <d v="2023-06-22T12:36:50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2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3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4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92"/>
    <d v="2023-06-22T12:36:5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32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34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5"/>
    <d v="2023-06-22T12:36:50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6"/>
    <d v="2023-06-22T12:36:50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94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7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35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8"/>
    <d v="2023-06-22T12:36:50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59"/>
    <d v="2023-06-22T12:36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35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95"/>
    <d v="2023-06-22T12:36:5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75"/>
    <d v="2023-05-15T15:26:4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10"/>
    <d v="2023-05-15T15:26:48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3"/>
    <d v="2023-05-15T15:26:48"/>
    <n v="357"/>
    <m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26"/>
    <d v="2023-05-15T15:26:48"/>
    <n v="215"/>
    <m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5"/>
    <d v="2023-05-15T15:26:48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27"/>
    <d v="2023-05-15T15:26:48"/>
    <n v="7"/>
    <n v="0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6"/>
    <d v="2023-05-15T15:26:48"/>
    <n v="238"/>
    <m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9"/>
    <d v="2023-05-15T15:26:48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150"/>
    <d v="2023-05-15T15:26:48"/>
    <n v="13"/>
    <m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20"/>
    <d v="2023-05-15T15:26:48"/>
    <n v="224"/>
    <m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23"/>
    <d v="2023-05-15T15:26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43"/>
    <d v="2023-05-15T15:26:48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26"/>
    <d v="2023-05-15T15:31:08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90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4"/>
    <d v="2023-05-15T15:31:29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5"/>
    <d v="2023-05-15T15:31:29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0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0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6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34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5"/>
    <d v="2023-05-15T15:31:2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6"/>
    <d v="2023-05-15T15:31:2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4"/>
    <d v="2023-05-15T15:3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35"/>
    <d v="2023-05-15T15:3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8"/>
    <d v="2023-05-15T15:31:2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9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5"/>
    <d v="2023-05-15T15:31:2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28"/>
    <d v="2023-05-15T15:3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60"/>
    <d v="2023-05-15T15:31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7"/>
    <d v="2023-05-15T15:3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8"/>
    <d v="2023-05-15T15:31:2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61"/>
    <d v="2023-05-15T15:31:29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62"/>
    <d v="2023-05-15T15:31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63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95"/>
    <d v="2023-06-22T12:4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97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98"/>
    <d v="2023-06-22T12:41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61"/>
    <d v="2023-06-22T12:41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62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56"/>
    <d v="2023-06-22T12:4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02"/>
    <d v="2023-06-22T12:4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71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72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3"/>
    <d v="2023-06-22T12:41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78"/>
    <d v="2023-06-22T12:41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6"/>
    <d v="2023-06-22T12:41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9"/>
    <d v="2023-06-22T12:41:2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82"/>
    <d v="2023-06-22T12:41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20"/>
    <d v="2023-06-22T12:41:29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44"/>
    <d v="2023-06-22T12:41:2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0"/>
    <d v="2023-06-22T12:4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3"/>
    <d v="2023-06-22T12:41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6"/>
    <d v="2023-06-22T12:41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9"/>
    <d v="2023-06-22T12:41:2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0"/>
    <d v="2023-06-22T12:41:2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12"/>
    <d v="2023-06-22T12:41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30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0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1"/>
    <d v="2023-06-22T12:41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24"/>
    <d v="2023-06-22T12:41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2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26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4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5"/>
    <d v="2023-06-22T12:41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90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7"/>
    <d v="2023-06-22T12:4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8"/>
    <d v="2023-06-22T12:4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52"/>
    <d v="2023-06-22T12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5"/>
    <x v="12"/>
    <x v="115"/>
    <x v="20"/>
    <d v="2023-06-22T12:49:4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5"/>
    <x v="12"/>
    <x v="115"/>
    <x v="3"/>
    <d v="2023-06-22T12:49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5"/>
    <x v="12"/>
    <x v="115"/>
    <x v="9"/>
    <d v="2023-06-22T12:49:4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30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31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24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26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97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38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92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55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56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58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95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61"/>
    <d v="2023-06-22T12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02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71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73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41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233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42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43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3"/>
    <d v="2023-06-22T12:50:0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6"/>
    <d v="2023-06-22T12:50:0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9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54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82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20"/>
    <d v="2023-06-22T12:50:0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43"/>
    <d v="2023-06-22T12:50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44"/>
    <d v="2023-06-22T12:50:02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6"/>
    <d v="2023-06-22T12:50:0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8"/>
    <d v="2023-06-22T12:50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9"/>
    <d v="2023-06-22T12:50:0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15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16"/>
    <d v="2023-06-22T12:55:2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19"/>
    <d v="2023-06-22T12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82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20"/>
    <d v="2023-06-22T12:55:27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21"/>
    <d v="2023-06-22T12:55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83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43"/>
    <d v="2023-06-22T12:55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44"/>
    <d v="2023-06-22T12:55:27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2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6"/>
    <d v="2023-06-22T12:5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7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8"/>
    <d v="2023-06-22T12:55:2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9"/>
    <d v="2023-06-22T12:55:2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10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11"/>
    <d v="2023-06-22T12:55:27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7"/>
    <x v="8"/>
    <x v="137"/>
    <x v="12"/>
    <d v="2023-06-22T12:55:2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8"/>
    <x v="8"/>
    <x v="138"/>
    <x v="16"/>
    <d v="2023-06-22T12:55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8"/>
    <x v="8"/>
    <x v="138"/>
    <x v="20"/>
    <d v="2023-06-22T12:5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8"/>
    <x v="8"/>
    <x v="138"/>
    <x v="43"/>
    <d v="2023-06-22T12:55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8"/>
    <x v="8"/>
    <x v="138"/>
    <x v="8"/>
    <d v="2023-06-22T12:55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8"/>
    <x v="8"/>
    <x v="138"/>
    <x v="9"/>
    <d v="2023-06-22T12:55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8"/>
    <x v="8"/>
    <x v="138"/>
    <x v="12"/>
    <d v="2023-06-22T12:55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16"/>
    <d v="2023-06-22T12:56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82"/>
    <d v="2023-06-22T12:56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20"/>
    <d v="2023-06-22T12:56:0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44"/>
    <d v="2023-06-22T12:56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146"/>
    <d v="2023-06-22T12:56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9"/>
    <d v="2023-06-22T12:56:0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11"/>
    <d v="2023-06-22T12:56:06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9"/>
    <x v="8"/>
    <x v="139"/>
    <x v="12"/>
    <d v="2023-06-22T12:56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16"/>
    <d v="2023-06-22T12:56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20"/>
    <d v="2023-06-22T12:56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21"/>
    <d v="2023-06-22T12:56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58"/>
    <d v="2023-07-20T15:3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95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60"/>
    <d v="2023-07-20T15:33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69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75"/>
    <d v="2023-07-20T15:3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77"/>
    <d v="2023-07-20T15:32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10"/>
    <d v="2023-07-20T15:32:5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3"/>
    <d v="2023-07-20T15:32:58"/>
    <n v="249"/>
    <m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5"/>
    <d v="2023-07-20T15:32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05"/>
    <d v="2023-07-20T15:32:58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06"/>
    <d v="2023-07-20T15:32:58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61"/>
    <d v="2023-07-20T15:33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62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63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102"/>
    <d v="2023-07-20T15:33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103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104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13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58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07"/>
    <d v="2023-07-20T15:32:58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6"/>
    <d v="2023-07-20T15:32:58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9"/>
    <d v="2023-07-20T15:32:58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50"/>
    <d v="2023-07-20T15:32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0"/>
    <d v="2023-07-20T15:32:58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43"/>
    <d v="2023-07-20T15:32:58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44"/>
    <d v="2023-07-20T15:32:58"/>
    <n v="3157"/>
    <m/>
    <n v="3157"/>
    <n v="3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0"/>
    <d v="2023-07-20T15:32:5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95"/>
    <d v="2023-07-20T15:34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60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155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61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62"/>
    <d v="2023-07-20T15:34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63"/>
    <d v="2023-07-20T15:3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102"/>
    <d v="2023-07-20T15:3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91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126"/>
    <d v="2023-07-20T15:33:56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16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20"/>
    <d v="2023-07-20T15:33:56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44"/>
    <d v="2023-07-20T15:33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0"/>
    <d v="2023-07-20T15:33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6"/>
    <d v="2023-07-20T15:33:56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9"/>
    <d v="2023-07-20T15:33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6"/>
    <x v="11"/>
    <x v="36"/>
    <x v="12"/>
    <d v="2023-07-20T15:33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71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03"/>
    <d v="2023-07-20T15:3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75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07"/>
    <d v="2023-07-20T15:34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08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3"/>
    <d v="2023-07-20T15:34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26"/>
    <d v="2023-07-20T15:34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6"/>
    <d v="2023-07-20T15:34:39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38"/>
    <d v="2023-07-20T15:34:3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92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55"/>
    <d v="2023-07-20T15:35:0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56"/>
    <d v="2023-07-20T15:35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58"/>
    <d v="2023-07-20T15:35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95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60"/>
    <d v="2023-07-20T15:3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98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20"/>
    <d v="2023-07-20T15:34:3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21"/>
    <d v="2023-07-20T15:3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44"/>
    <d v="2023-07-20T15:34:3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0"/>
    <d v="2023-07-20T15:3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11"/>
    <d v="2023-07-20T15:34:39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6"/>
    <d v="2023-07-20T15:34:39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9"/>
    <d v="2023-07-20T15:34:39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2"/>
    <d v="2023-07-20T15:34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92"/>
    <d v="2023-06-22T12:34:4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54"/>
    <d v="2023-06-22T12:34:42"/>
    <n v="642"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92"/>
    <d v="2023-06-22T12:34:42"/>
    <n v="538"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55"/>
    <d v="2023-06-22T12:34:42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56"/>
    <d v="2023-06-22T12:34:42"/>
    <n v="636"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94"/>
    <d v="2023-06-22T12:34:4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58"/>
    <d v="2023-06-22T12:34:42"/>
    <n v="731"/>
    <m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61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59"/>
    <d v="2023-06-22T12:34: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98"/>
    <d v="2023-06-22T12:34:42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61"/>
    <d v="2023-06-22T12:34:4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64"/>
    <d v="2023-06-22T12:34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36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02"/>
    <d v="2023-06-22T12:34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71"/>
    <d v="2023-06-22T12:34:4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03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04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75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62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63"/>
    <d v="2023-07-20T15:35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156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102"/>
    <d v="2023-07-20T15:35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71"/>
    <d v="2023-07-20T15:3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108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126"/>
    <d v="2023-06-22T13:02:35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16"/>
    <d v="2023-07-20T15:35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20"/>
    <d v="2023-07-20T15:35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21"/>
    <d v="2023-07-20T15:3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44"/>
    <d v="2023-07-20T15:35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111"/>
    <d v="2023-07-20T15:35:0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9"/>
    <d v="2023-07-20T15:35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9"/>
    <x v="11"/>
    <x v="39"/>
    <x v="12"/>
    <d v="2023-07-20T15:3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78"/>
    <d v="2023-06-22T13:02:3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127"/>
    <d v="2023-06-22T13:02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16"/>
    <d v="2023-06-22T13:02:3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17"/>
    <d v="2023-06-22T13:02:3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20"/>
    <d v="2023-06-22T13:02:35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21"/>
    <d v="2023-06-22T13:02:3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43"/>
    <d v="2023-06-22T13:02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3"/>
    <d v="2023-06-22T13:02:35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6"/>
    <d v="2023-06-22T13:02:3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84"/>
    <d v="2023-06-22T13:02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186"/>
    <d v="2023-06-22T13:02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8"/>
    <d v="2023-06-22T13:02:3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9"/>
    <d v="2023-06-22T13:02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2"/>
    <x v="1"/>
    <x v="122"/>
    <x v="160"/>
    <d v="2023-06-22T13:02:3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3"/>
    <x v="1"/>
    <x v="123"/>
    <x v="126"/>
    <d v="2023-06-22T13:02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3"/>
    <x v="1"/>
    <x v="123"/>
    <x v="20"/>
    <d v="2023-06-22T13:02:5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3"/>
    <x v="1"/>
    <x v="123"/>
    <x v="21"/>
    <d v="2023-06-22T13:0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3"/>
    <x v="1"/>
    <x v="123"/>
    <x v="6"/>
    <d v="2023-06-22T13:0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4"/>
    <d v="2023-06-22T13:0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6"/>
    <d v="2023-06-22T13:03:0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7"/>
    <d v="2023-06-22T13:0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47"/>
    <d v="2023-06-22T13:0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9"/>
    <d v="2023-06-22T13:03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20"/>
    <d v="2023-06-22T13:03:0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21"/>
    <d v="2023-06-22T13:03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3"/>
    <d v="2023-06-22T13:03:0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25"/>
    <d v="2023-06-22T13:03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9"/>
    <d v="2023-06-22T13:03:0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0"/>
    <d v="2023-06-22T13:03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60"/>
    <d v="2023-06-22T13:03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4"/>
    <x v="1"/>
    <x v="124"/>
    <x v="148"/>
    <d v="2023-06-22T13:03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30"/>
    <d v="2023-06-22T13:03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24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2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97"/>
    <d v="2023-06-22T13:03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38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92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55"/>
    <d v="2023-06-22T13:04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56"/>
    <d v="2023-06-22T13:04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58"/>
    <d v="2023-06-22T13:04:0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59"/>
    <d v="2023-06-22T13:0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95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60"/>
    <d v="2023-06-22T13:04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61"/>
    <d v="2023-06-22T13:04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63"/>
    <d v="2023-06-22T13:04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71"/>
    <d v="2023-06-22T13:04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41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233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42"/>
    <d v="2023-06-22T13:0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43"/>
    <d v="2023-06-22T13:04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3"/>
    <d v="2023-06-22T13:04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78"/>
    <d v="2023-06-22T13:04:0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6"/>
    <d v="2023-06-22T13:04:0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9"/>
    <d v="2023-06-22T13:04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54"/>
    <d v="2023-06-22T13:04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50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82"/>
    <d v="2023-06-22T13:0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20"/>
    <d v="2023-06-22T13:04:01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21"/>
    <d v="2023-06-22T13:04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43"/>
    <d v="2023-06-22T13:04:0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44"/>
    <d v="2023-06-22T13:04:01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3"/>
    <d v="2023-06-22T13:04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6"/>
    <d v="2023-06-22T13:04:0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8"/>
    <d v="2023-06-22T13:04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9"/>
    <d v="2023-06-22T13:04:0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0"/>
    <d v="2023-06-22T13:04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5"/>
    <x v="1"/>
    <x v="125"/>
    <x v="17"/>
    <d v="2023-06-22T13:0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5"/>
    <x v="1"/>
    <x v="125"/>
    <x v="160"/>
    <d v="2023-06-22T13:04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78"/>
    <d v="2023-06-22T13:04:4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80"/>
    <d v="2023-06-22T13:04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16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20"/>
    <d v="2023-06-22T13:04:40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21"/>
    <d v="2023-06-22T13:04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83"/>
    <d v="2023-06-22T13:04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44"/>
    <d v="2023-06-22T13:04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3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6"/>
    <d v="2023-06-22T13:04:4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84"/>
    <d v="2023-06-22T13:04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85"/>
    <d v="2023-06-22T13:04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9"/>
    <d v="2023-06-22T13:0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9"/>
    <d v="2023-05-15T16:40:3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3"/>
    <x v="6"/>
    <x v="133"/>
    <x v="10"/>
    <d v="2023-05-15T16:40:35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8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60"/>
    <d v="2023-06-22T13:18:4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97"/>
    <d v="2023-06-22T13:18:4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98"/>
    <d v="2023-06-22T13:18:4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61"/>
    <d v="2023-06-22T13:18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61"/>
    <d v="2023-06-22T13:18:49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62"/>
    <d v="2023-06-22T13:18:4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63"/>
    <d v="2023-06-22T13:18:4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64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42"/>
    <d v="2023-06-22T13:18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2"/>
    <d v="2023-06-22T13:18:4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71"/>
    <d v="2023-06-22T13:18:4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3"/>
    <d v="2023-06-22T13:18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4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72"/>
    <d v="2023-06-22T13:18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73"/>
    <d v="2023-06-22T13:18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38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75"/>
    <d v="2023-06-22T13:1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6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7"/>
    <d v="2023-06-22T13:18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41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8"/>
    <d v="2023-06-22T13:18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42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0"/>
    <x v="5"/>
    <x v="40"/>
    <x v="12"/>
    <d v="2023-06-22T13:04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4"/>
    <x v="8"/>
    <x v="144"/>
    <x v="16"/>
    <d v="2023-06-22T13:05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4"/>
    <x v="8"/>
    <x v="144"/>
    <x v="20"/>
    <d v="2023-06-22T13:05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4"/>
    <x v="8"/>
    <x v="144"/>
    <x v="3"/>
    <d v="2023-06-22T13:05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4"/>
    <x v="8"/>
    <x v="144"/>
    <x v="9"/>
    <d v="2023-06-22T13:05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13"/>
    <d v="2023-06-22T13:05:1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127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16"/>
    <d v="2023-06-22T13:05:19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151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21"/>
    <d v="2023-06-22T13:05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23"/>
    <d v="2023-06-22T13:0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43"/>
    <d v="2023-06-22T13:05:1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3"/>
    <d v="2023-06-22T13:05:19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6"/>
    <d v="2023-06-22T13:05:1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84"/>
    <d v="2023-06-22T13:0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85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8"/>
    <d v="2023-06-22T13:05:19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9"/>
    <d v="2023-06-22T13:05:19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1"/>
    <x v="9"/>
    <x v="41"/>
    <x v="12"/>
    <d v="2023-06-22T13:05:19"/>
    <n v="26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13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127"/>
    <d v="2023-06-22T13:0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207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16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150"/>
    <d v="2023-06-22T13:0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6"/>
    <d v="2023-05-15T16:16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42"/>
    <d v="2023-06-22T13:18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9"/>
    <d v="2023-06-22T13:18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3"/>
    <d v="2023-06-22T13:18:49"/>
    <n v="37"/>
    <m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04"/>
    <d v="2023-06-22T13:18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59"/>
    <d v="2023-06-22T13:18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79"/>
    <d v="2023-06-22T13:18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5"/>
    <d v="2023-06-22T13:18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6"/>
    <d v="2023-06-22T13:18:4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9"/>
    <d v="2023-06-22T13:18:49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50"/>
    <d v="2023-06-22T13:18:4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0"/>
    <d v="2023-06-22T13:18:49"/>
    <n v="400"/>
    <m/>
    <n v="400"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3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43"/>
    <d v="2023-06-22T13:18:4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44"/>
    <d v="2023-06-22T13:18:49"/>
    <n v="663"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0"/>
    <d v="2023-06-22T13:18:4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"/>
    <d v="2023-06-22T13:18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"/>
    <d v="2023-06-22T13:18:4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17"/>
    <d v="2023-06-22T13:18:4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19"/>
    <d v="2023-06-22T13:18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22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23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"/>
    <d v="2023-06-22T13:18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6"/>
    <d v="2023-06-22T13:18:4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85"/>
    <d v="2023-06-22T13:18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7"/>
    <d v="2023-06-22T13:18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8"/>
    <d v="2023-06-22T13:18:49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9"/>
    <d v="2023-06-22T13:18:4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0"/>
    <d v="2023-06-22T13:18:49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2"/>
    <d v="2023-06-22T13:18:49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9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30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0"/>
    <d v="2023-06-22T13:19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1"/>
    <d v="2023-06-22T13:19:0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4"/>
    <d v="2023-06-22T13:19:09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2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90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4"/>
    <d v="2023-06-22T13:19:0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88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5"/>
    <d v="2023-06-22T13:19:09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0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90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6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7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8"/>
    <d v="2023-06-22T13:19:09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2"/>
    <d v="2023-06-22T13:19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3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37"/>
    <d v="2023-06-22T13:19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4"/>
    <d v="2023-06-22T13:19:0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31"/>
    <d v="2023-06-22T13:19:0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92"/>
    <d v="2023-06-22T13:19:09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32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33"/>
    <d v="2023-06-22T13:19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5"/>
    <d v="2023-06-22T13:19:09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6"/>
    <d v="2023-06-22T13:19:09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37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94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7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35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8"/>
    <d v="2023-06-22T13:19:09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9"/>
    <d v="2023-06-22T13:19:0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45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83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3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43"/>
    <d v="2023-06-22T13:19:0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44"/>
    <d v="2023-06-22T13:19:09"/>
    <n v="530"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0"/>
    <d v="2023-06-22T13:19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"/>
    <d v="2023-06-22T13:19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"/>
    <d v="2023-06-22T13:19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3"/>
    <d v="2023-06-22T13:19:0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5"/>
    <d v="2023-06-22T13:19:0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6"/>
    <d v="2023-06-22T13:19:09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7"/>
    <d v="2023-06-22T13:1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84"/>
    <d v="2023-06-22T13:19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85"/>
    <d v="2023-06-22T13:19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8"/>
    <d v="2023-06-22T13:19:0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9"/>
    <d v="2023-06-22T13:19:0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0"/>
    <d v="2023-06-22T13:19:09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2"/>
    <d v="2023-06-22T13:19:09"/>
    <n v="34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29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30"/>
    <d v="2023-06-22T13:19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31"/>
    <d v="2023-06-22T13:19:2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53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24"/>
    <d v="2023-06-22T13:19:2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34"/>
    <d v="2023-06-22T13:19:24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35"/>
    <d v="2023-06-22T13:19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0"/>
    <d v="2023-06-22T13:19:2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1"/>
    <d v="2023-06-22T13:19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36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38"/>
    <d v="2023-06-22T13:19:2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2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4"/>
    <d v="2023-06-22T13:19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92"/>
    <d v="2023-06-22T13:19:2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5"/>
    <d v="2023-06-22T13:19:2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6"/>
    <d v="2023-06-22T13:19:2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8"/>
    <d v="2023-06-22T13:19:24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59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95"/>
    <d v="2023-06-22T13:19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60"/>
    <d v="2023-06-22T13:19:24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97"/>
    <d v="2023-06-22T13:19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61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61"/>
    <d v="2023-06-22T13:19:24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62"/>
    <d v="2023-06-22T13:19:2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64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68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02"/>
    <d v="2023-06-22T13:19:2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70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38"/>
    <d v="2023-06-22T13:1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72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75"/>
    <d v="2023-06-22T13:19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06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3"/>
    <d v="2023-06-22T13:19:2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78"/>
    <d v="2023-06-22T13:19:24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6"/>
    <d v="2023-06-22T13:19:2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9"/>
    <d v="2023-06-22T13:19:2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20"/>
    <d v="2023-06-22T13:19:24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23"/>
    <d v="2023-06-22T13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43"/>
    <d v="2023-06-22T13:19:2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44"/>
    <d v="2023-06-22T13:19:24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0"/>
    <d v="2023-06-22T13:19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3"/>
    <d v="2023-06-22T13:19:2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6"/>
    <d v="2023-06-22T13:19:2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8"/>
    <d v="2023-06-22T13:19:2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9"/>
    <d v="2023-06-22T13:19:2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0"/>
    <d v="2023-06-22T13:19:2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8"/>
    <x v="10"/>
    <x v="48"/>
    <x v="12"/>
    <d v="2023-06-22T13:19:24"/>
    <n v="34"/>
    <n v="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3"/>
    <d v="2023-06-22T13:19:42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26"/>
    <d v="2023-06-22T13:19:4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4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6"/>
    <d v="2023-06-22T13:19:42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7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8"/>
    <d v="2023-06-22T13:19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9"/>
    <d v="2023-06-22T13:19:42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20"/>
    <d v="2023-06-22T13:19:42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23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43"/>
    <d v="2023-06-22T13:19:4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44"/>
    <d v="2023-06-22T13:19:42"/>
    <n v="791"/>
    <m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0"/>
    <d v="2023-06-22T13:19:4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3"/>
    <d v="2023-06-22T13:1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276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18"/>
    <d v="2023-06-22T13:1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214"/>
    <d v="2023-06-22T13:19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19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215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20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216"/>
    <d v="2023-06-22T13:19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21"/>
    <d v="2023-06-22T13:19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217"/>
    <d v="2023-06-22T13:19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23"/>
    <d v="2023-06-22T13:19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6"/>
    <d v="2023-06-22T13:19:42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25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8"/>
    <d v="2023-06-22T13:19:4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9"/>
    <d v="2023-06-22T13:19:42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47"/>
    <d v="2023-06-22T13:19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0"/>
    <d v="2023-06-22T13:19:42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60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2"/>
    <d v="2023-06-22T13:19:42"/>
    <n v="64"/>
    <n v="1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9"/>
    <x v="0"/>
    <x v="69"/>
    <x v="129"/>
    <d v="2023-06-22T13:19:4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9"/>
    <d v="2023-06-22T13:20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30"/>
    <d v="2023-06-22T13:20:01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0"/>
    <d v="2023-06-22T13:20:0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1"/>
    <d v="2023-06-22T13:20:0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4"/>
    <d v="2023-06-22T13:20:01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2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52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90"/>
    <d v="2023-06-22T13:2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4"/>
    <d v="2023-06-22T13:20:01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5"/>
    <d v="2023-06-22T13:20:01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0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0"/>
    <d v="2023-06-22T13:2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6"/>
    <d v="2023-06-22T13:20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1"/>
    <d v="2023-06-22T13:20:01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7"/>
    <d v="2023-06-22T13:20:01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38"/>
    <d v="2023-06-22T13:20:0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2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3"/>
    <d v="2023-06-22T13:20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4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31"/>
    <d v="2023-06-22T13:20:01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2"/>
    <d v="2023-06-22T13:20:01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32"/>
    <d v="2023-06-22T13:20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133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5"/>
    <d v="2023-06-22T13:20:01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56"/>
    <d v="2023-06-22T13:20:0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237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2"/>
    <x v="2"/>
    <x v="132"/>
    <x v="94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42"/>
    <d v="2023-05-15T15:3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0"/>
    <d v="2023-05-15T15:31:08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60"/>
    <d v="2023-05-15T15:31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8"/>
    <x v="4"/>
    <x v="78"/>
    <x v="12"/>
    <d v="2023-05-15T15:31:08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3"/>
    <d v="2023-05-15T15:31:50"/>
    <n v="271"/>
    <m/>
    <n v="271"/>
    <m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78"/>
    <d v="2023-05-15T15:31:50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04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59"/>
    <d v="2023-05-15T15:31:5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79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9"/>
    <d v="2023-04-20T14:07:4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2"/>
    <x v="0"/>
    <x v="62"/>
    <x v="10"/>
    <d v="2023-04-20T14:07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189"/>
    <d v="2023-04-20T14:0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16"/>
    <d v="2023-04-20T14:08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59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95"/>
    <d v="2023-04-18T13:29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60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61"/>
    <d v="2023-04-18T13:29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46"/>
    <x v="10"/>
    <x v="46"/>
    <x v="62"/>
    <d v="2023-04-18T13:29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9"/>
    <d v="2023-05-15T16:36:50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50"/>
    <d v="2023-05-15T16:3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0"/>
    <d v="2023-05-15T16:36:50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3"/>
    <d v="2023-05-15T16:36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44"/>
    <d v="2023-05-15T16:36:50"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0"/>
    <d v="2023-05-15T16:36:5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2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49"/>
    <d v="2023-05-15T16:36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3"/>
    <d v="2023-05-15T16:36:5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17"/>
    <d v="2023-05-15T16:36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0"/>
    <x v="2"/>
    <x v="130"/>
    <x v="119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73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238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3"/>
    <d v="2023-06-22T13:17:38"/>
    <n v="32"/>
    <m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44"/>
    <d v="2023-06-22T13:17:38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0"/>
    <d v="2023-06-22T13:17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6"/>
    <d v="2023-06-22T13:17:3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9"/>
    <d v="2023-06-22T13:17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30"/>
    <d v="2023-06-22T13:17:55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31"/>
    <d v="2023-06-22T13:17:55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20"/>
    <d v="2023-04-20T14:08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43"/>
    <d v="2023-04-20T14:08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1"/>
    <d v="2023-04-20T14:08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4"/>
    <d v="2023-04-20T14:08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8"/>
    <d v="2023-04-20T14:08:0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3"/>
    <x v="0"/>
    <x v="63"/>
    <x v="9"/>
    <d v="2023-04-20T14:08:0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91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89"/>
    <d v="2023-04-20T14:08:1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3"/>
    <d v="2023-04-20T14:08:1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78"/>
    <d v="2023-04-20T14:08:1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204"/>
    <d v="2023-04-20T14:0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59"/>
    <d v="2023-04-20T14:08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4"/>
    <d v="2023-04-20T14:0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5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6"/>
    <d v="2023-04-20T14:08:1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9"/>
    <d v="2023-04-20T14:08:19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20"/>
    <d v="2023-04-20T14:08:1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23"/>
    <d v="2023-04-20T14:0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43"/>
    <d v="2023-04-20T14:08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44"/>
    <d v="2023-04-20T14:08:19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46"/>
    <d v="2023-04-20T14:08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"/>
    <d v="2023-04-20T14:08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2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4"/>
    <d v="2023-04-20T14:08:1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5"/>
    <d v="2023-04-20T14:08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4"/>
    <d v="2023-06-22T13:17:5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32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6"/>
    <d v="2023-06-22T13:17:5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34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88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35"/>
    <d v="2023-06-22T13:17:55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38"/>
    <d v="2023-06-22T13:17:5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92"/>
    <d v="2023-06-22T13:1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95"/>
    <d v="2023-06-22T13:19:09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8"/>
    <d v="2023-06-22T13:19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60"/>
    <d v="2023-06-22T13:19:09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97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98"/>
    <d v="2023-06-22T13:19:0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61"/>
    <d v="2023-06-22T13:19:0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62"/>
    <d v="2023-06-22T13:19:0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63"/>
    <d v="2023-06-22T13:19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42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36"/>
    <d v="2023-06-22T13:19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71"/>
    <d v="2023-06-22T13:19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72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38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75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3"/>
    <d v="2023-06-22T13:19:09"/>
    <n v="66"/>
    <m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26"/>
    <d v="2023-06-22T13:19:09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04"/>
    <d v="2023-06-22T13:19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6"/>
    <d v="2023-04-20T14:08:19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25"/>
    <d v="2023-04-20T14:0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7"/>
    <d v="2023-04-20T14:08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8"/>
    <d v="2023-04-20T14:08:1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9"/>
    <d v="2023-04-20T14:08:1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0"/>
    <d v="2023-04-20T14:08:1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4"/>
    <x v="0"/>
    <x v="64"/>
    <x v="12"/>
    <d v="2023-04-20T14:08:19"/>
    <n v="24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13"/>
    <d v="2023-04-20T14:08:3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126"/>
    <d v="2023-04-20T14:08:35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16"/>
    <d v="2023-04-20T14:08:3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19"/>
    <d v="2023-04-20T14:08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20"/>
    <d v="2023-04-20T14:08:3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23"/>
    <d v="2023-04-20T14:08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43"/>
    <d v="2023-04-20T14:08:3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44"/>
    <d v="2023-04-20T14:08:35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0"/>
    <d v="2023-04-20T14:08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1"/>
    <d v="2023-04-20T14:08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6"/>
    <d v="2023-04-20T14:08:35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8"/>
    <d v="2023-04-20T14:08:3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9"/>
    <d v="2023-04-20T14:08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73"/>
    <x v="0"/>
    <x v="73"/>
    <x v="10"/>
    <d v="2023-04-20T14:08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13"/>
    <d v="2023-04-20T14:08:54"/>
    <n v="27"/>
    <n v="27"/>
    <m/>
    <n v="0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79"/>
    <d v="2023-04-20T14:08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16"/>
    <d v="2023-04-20T14:08:54"/>
    <n v="54"/>
    <n v="54"/>
    <m/>
    <m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19"/>
    <d v="2023-06-22T13:18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20"/>
    <d v="2023-06-22T13:18:13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43"/>
    <d v="2023-06-22T13:18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44"/>
    <d v="2023-06-22T13:18:13"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0"/>
    <d v="2023-06-22T13:18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6"/>
    <d v="2023-06-22T13:18:1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8"/>
    <d v="2023-06-22T13:18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9"/>
    <d v="2023-06-22T13:18:1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10"/>
    <d v="2023-06-22T13:18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29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30"/>
    <d v="2023-06-22T13:18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30"/>
    <d v="2023-06-22T13:18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31"/>
    <d v="2023-06-22T13:18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24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26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35"/>
    <d v="2023-06-22T13:18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90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52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54"/>
    <d v="2023-06-22T13:18:2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31"/>
    <d v="2023-06-22T13:18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92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55"/>
    <d v="2023-06-22T13:18:2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94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58"/>
    <d v="2023-06-22T13:18:2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95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27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28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97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98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61"/>
    <d v="2023-06-22T13:18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62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56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02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71"/>
    <d v="2023-06-22T13:18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03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72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39"/>
    <d v="2023-06-22T13:18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78"/>
    <d v="2023-06-22T13:18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5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6"/>
    <d v="2023-06-22T13:18:2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7"/>
    <d v="2023-06-22T13:1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9"/>
    <d v="2023-06-22T13:18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51"/>
    <d v="2023-06-22T13:18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20"/>
    <d v="2023-06-22T13:18:2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44"/>
    <d v="2023-06-22T13:18:29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0"/>
    <d v="2023-06-22T13:18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"/>
    <d v="2023-06-22T13:18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2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3"/>
    <d v="2023-06-22T13:1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11"/>
    <d v="2023-06-22T13:18:29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6"/>
    <d v="2023-06-22T13:18:2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7"/>
    <d v="2023-06-22T13:18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9"/>
    <d v="2023-06-22T13:18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0"/>
    <d v="2023-06-22T13:18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60"/>
    <d v="2023-06-22T13:18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4"/>
    <x v="4"/>
    <x v="94"/>
    <x v="12"/>
    <d v="2023-06-22T13:18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9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30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0"/>
    <d v="2023-06-22T13:18:4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1"/>
    <d v="2023-06-22T13:18:49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4"/>
    <d v="2023-06-22T13:18:49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2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6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4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5"/>
    <d v="2023-06-22T13:18:49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90"/>
    <d v="2023-06-22T13:1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6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38"/>
    <d v="2023-06-22T13:18:4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2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3"/>
    <d v="2023-06-22T13:18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4"/>
    <d v="2023-06-22T13:18:49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31"/>
    <d v="2023-06-22T13:18:4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92"/>
    <d v="2023-06-22T13:18:4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32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33"/>
    <d v="2023-06-22T13:1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3"/>
    <x v="4"/>
    <x v="83"/>
    <x v="29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31"/>
    <d v="2023-06-22T12:39:2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24"/>
    <d v="2023-06-22T12:39:2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32"/>
    <d v="2023-06-22T12:3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35"/>
    <d v="2023-06-22T12:39:20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37"/>
    <d v="2023-06-22T12:3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38"/>
    <d v="2023-06-22T12:39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52"/>
    <d v="2023-06-22T12:39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54"/>
    <d v="2023-06-22T12:39:20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31"/>
    <d v="2023-06-22T12:39:20"/>
    <n v="0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92"/>
    <d v="2023-06-22T12:39:20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55"/>
    <d v="2023-06-22T12:39:20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94"/>
    <d v="2023-06-22T12:39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58"/>
    <d v="2023-06-22T12:39:20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59"/>
    <d v="2023-06-22T12:39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97"/>
    <d v="2023-06-22T12:39:20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98"/>
    <d v="2023-06-22T12:39:20"/>
    <n v="0"/>
    <m/>
    <m/>
    <n v="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61"/>
    <d v="2023-06-22T12:39:20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62"/>
    <d v="2023-06-22T12:39:2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64"/>
    <d v="2023-06-22T12:39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36"/>
    <d v="2023-06-22T12:39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02"/>
    <d v="2023-06-22T12:39:2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71"/>
    <d v="2023-06-22T12:39:2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03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04"/>
    <d v="2023-06-22T12:3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73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39"/>
    <d v="2023-06-22T12:39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69"/>
    <d v="2023-06-22T12:39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75"/>
    <d v="2023-06-22T12:39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3"/>
    <d v="2023-06-22T12:39:20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78"/>
    <d v="2023-06-22T12:39:20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4"/>
    <d v="2023-06-22T12:3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5"/>
    <d v="2023-06-22T12:39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6"/>
    <d v="2023-06-22T12:39:20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9"/>
    <d v="2023-06-22T12:39:20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20"/>
    <d v="2023-06-22T12:39:20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23"/>
    <d v="2023-06-22T12:39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43"/>
    <d v="2023-06-22T12:39:20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44"/>
    <d v="2023-06-22T12:39:20"/>
    <n v="915"/>
    <m/>
    <n v="915"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0"/>
    <d v="2023-06-22T12:39:2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"/>
    <d v="2023-06-22T12:39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2"/>
    <d v="2023-06-22T12:39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3"/>
    <d v="2023-06-22T12:39:20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18"/>
    <d v="2023-06-22T12:39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19"/>
    <d v="2023-06-22T12:39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6"/>
    <d v="2023-06-22T12:39:20"/>
    <n v="327"/>
    <n v="0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25"/>
    <d v="2023-06-22T12:39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7"/>
    <d v="2023-06-22T12:39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8"/>
    <d v="2023-06-22T12:39:20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07"/>
    <d v="2023-04-19T17:06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41"/>
    <d v="2023-04-19T17:06:4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108"/>
    <d v="2023-04-19T17:06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45"/>
    <d v="2023-06-22T12:34:42"/>
    <n v="486"/>
    <n v="0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12"/>
    <d v="2023-06-22T12:34:42"/>
    <n v="3699"/>
    <n v="0"/>
    <n v="3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13"/>
    <d v="2023-06-22T12:34:42"/>
    <n v="349"/>
    <n v="0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14"/>
    <d v="2023-06-22T12:34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15"/>
    <d v="2023-06-22T12:34:4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4"/>
    <d v="2023-06-22T12:3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46"/>
    <d v="2023-06-22T12:34:42"/>
    <n v="789"/>
    <n v="0"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19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6"/>
    <d v="2023-06-22T12:34:42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7"/>
    <d v="2023-06-22T12:34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84"/>
    <d v="2023-06-22T12:34:4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85"/>
    <d v="2023-06-22T12:34:42"/>
    <n v="36"/>
    <n v="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8"/>
    <d v="2023-06-22T12:34:4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9"/>
    <d v="2023-06-22T12:34:42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47"/>
    <d v="2023-06-22T12:34:4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0"/>
    <d v="2023-06-22T12:34:42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60"/>
    <d v="2023-06-22T12:34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7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8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0"/>
    <d v="2023-06-22T12:36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97"/>
    <d v="2023-06-22T12:36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9"/>
    <d v="2023-06-22T12:39:20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0"/>
    <d v="2023-06-22T12:39:20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2"/>
    <d v="2023-06-22T12:39:20"/>
    <n v="45"/>
    <n v="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29"/>
    <d v="2023-06-22T12:39:2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30"/>
    <d v="2023-06-22T12:39:3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0"/>
    <d v="2023-06-22T12:39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1"/>
    <d v="2023-06-22T12:39:3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4"/>
    <d v="2023-06-22T12:39:3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2"/>
    <d v="2023-06-22T12:39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52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90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4"/>
    <d v="2023-06-22T12:39:3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88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5"/>
    <d v="2023-06-22T12:39:3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97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0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0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6"/>
    <d v="2023-06-22T12:39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1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37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11"/>
    <d v="2023-06-22T12:56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12"/>
    <d v="2023-06-22T12:56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13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19"/>
    <d v="2023-06-22T12:57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20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55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1"/>
    <d v="2023-06-22T12:36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2"/>
    <d v="2023-06-22T12:36:5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9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00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89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3"/>
    <d v="2023-06-22T12:36:5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07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4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338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5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40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41"/>
    <d v="2023-06-22T12:36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64"/>
    <d v="2023-05-15T15:3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00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05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89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3"/>
    <d v="2023-05-24T17:28:1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07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4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38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5"/>
    <d v="2023-05-24T17:28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75"/>
    <d v="2023-06-22T12:39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06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07"/>
    <d v="2023-06-22T12:39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95"/>
    <x v="13"/>
    <x v="95"/>
    <x v="82"/>
    <d v="2023-04-18T14:2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9"/>
    <d v="2023-06-22T12:47:0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10"/>
    <d v="2023-06-22T12:47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9"/>
    <x v="8"/>
    <x v="19"/>
    <x v="20"/>
    <d v="2023-06-22T12:47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9"/>
    <x v="8"/>
    <x v="19"/>
    <x v="3"/>
    <d v="2023-06-22T12:47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9"/>
    <x v="8"/>
    <x v="19"/>
    <x v="12"/>
    <d v="2023-06-22T12:47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177"/>
    <d v="2023-06-22T12:4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13"/>
    <d v="2023-06-22T12:47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16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20"/>
    <d v="2023-06-22T12:47:4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43"/>
    <d v="2023-06-22T12:47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1"/>
    <d v="2023-06-22T12:4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3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184"/>
    <d v="2023-06-22T12:4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6"/>
    <d v="2023-06-22T12:47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8"/>
    <d v="2023-06-22T12:47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9"/>
    <d v="2023-06-22T12:4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5"/>
    <x v="8"/>
    <x v="135"/>
    <x v="12"/>
    <d v="2023-06-22T12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13"/>
    <d v="2023-06-22T12:48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78"/>
    <d v="2023-06-22T12:48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16"/>
    <d v="2023-06-22T12:48:0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154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82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20"/>
    <d v="2023-06-22T12:48:02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08"/>
    <d v="2023-06-22T12:39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42"/>
    <d v="2023-06-22T12:39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3"/>
    <d v="2023-06-22T12:39:36"/>
    <n v="33"/>
    <m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04"/>
    <d v="2023-06-22T12:39:3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59"/>
    <d v="2023-06-22T12:39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54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31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92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55"/>
    <d v="2023-06-22T12:41:4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94"/>
    <d v="2023-06-22T12:41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58"/>
    <d v="2023-06-22T12:41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59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95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27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97"/>
    <d v="2023-06-22T12:41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98"/>
    <d v="2023-06-22T12:41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61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62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56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72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3"/>
    <d v="2023-06-22T12:41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5"/>
    <d v="2023-06-22T12:41:48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8"/>
    <x v="7"/>
    <x v="108"/>
    <x v="10"/>
    <d v="2023-06-22T12:50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24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26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197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38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92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55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56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58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95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61"/>
    <d v="2023-06-22T12:50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63"/>
    <d v="2023-06-22T12:5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71"/>
    <d v="2023-06-22T12:5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141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233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142"/>
    <d v="2023-06-22T12:50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13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83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1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3"/>
    <d v="2023-06-22T12:56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9"/>
    <d v="2023-06-22T12:56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1"/>
    <x v="8"/>
    <x v="141"/>
    <x v="12"/>
    <d v="2023-06-22T12:56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13"/>
    <d v="2023-06-22T12:56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16"/>
    <d v="2023-06-22T12:56:5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17"/>
    <d v="2023-06-22T12:56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154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82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20"/>
    <d v="2023-06-22T12:56:51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21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83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44"/>
    <d v="2023-06-22T12:48:0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1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2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3"/>
    <d v="2023-06-22T12:48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6"/>
    <d v="2023-06-22T12:48:0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9"/>
    <d v="2023-06-22T12:48:0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0"/>
    <x v="5"/>
    <x v="20"/>
    <x v="12"/>
    <d v="2023-06-22T12:48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78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16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82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20"/>
    <d v="2023-06-22T12:48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44"/>
    <d v="2023-06-22T12:48:1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3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6"/>
    <d v="2023-06-22T12:48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1"/>
    <x v="5"/>
    <x v="21"/>
    <x v="9"/>
    <d v="2023-06-22T12:48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0"/>
    <x v="0"/>
    <x v="60"/>
    <x v="16"/>
    <d v="2023-06-22T12:48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0"/>
    <x v="0"/>
    <x v="60"/>
    <x v="20"/>
    <d v="2023-06-22T12:48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0"/>
    <x v="0"/>
    <x v="60"/>
    <x v="43"/>
    <d v="2023-06-22T12:48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0"/>
    <x v="0"/>
    <x v="60"/>
    <x v="8"/>
    <d v="2023-06-22T12:48:3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0"/>
    <x v="0"/>
    <x v="60"/>
    <x v="9"/>
    <d v="2023-06-22T12:48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200"/>
    <d v="2023-06-22T12:49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21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43"/>
    <d v="2023-06-22T12:56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6"/>
    <d v="2023-06-22T12:56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8"/>
    <d v="2023-06-22T12:56:5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30"/>
    <d v="2023-10-19T16:50:06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9"/>
    <d v="2023-06-22T12:56:5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0"/>
    <x v="8"/>
    <x v="140"/>
    <x v="160"/>
    <d v="2023-06-22T12:56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9"/>
    <d v="2023-06-22T12:5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11"/>
    <d v="2023-06-22T12:57:36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12"/>
    <d v="2023-06-22T12:57:3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29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30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31"/>
    <d v="2023-06-22T12:57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53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24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34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35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50"/>
    <d v="2023-06-22T12:57:5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51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38"/>
    <d v="2023-06-22T12:57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92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244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55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56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71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13"/>
    <d v="2023-07-20T15:34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16"/>
    <d v="2023-07-20T15:34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150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7"/>
    <x v="11"/>
    <x v="37"/>
    <x v="82"/>
    <d v="2023-07-20T15:34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"/>
    <d v="2023-07-20T15:32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2"/>
    <d v="2023-07-20T15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3"/>
    <d v="2023-07-20T15:32:58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18"/>
    <d v="2023-07-20T15:32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19"/>
    <d v="2023-07-20T15:32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22"/>
    <d v="2023-07-20T15:3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24"/>
    <d v="2023-07-20T15:32:5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6"/>
    <d v="2023-07-20T15:32:58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7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84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85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8"/>
    <d v="2023-07-20T15:32:58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9"/>
    <d v="2023-07-20T15:32:58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0"/>
    <d v="2023-07-20T15:32:5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2"/>
    <d v="2023-07-20T15:32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29"/>
    <d v="2023-07-20T15:32:58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126"/>
    <d v="2023-06-22T12:49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79"/>
    <d v="2023-06-22T12:49:11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92"/>
    <d v="2023-07-20T15:34:3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55"/>
    <d v="2023-07-20T15:34:39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56"/>
    <d v="2023-07-20T15:34:3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58"/>
    <d v="2023-07-20T15:34:3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95"/>
    <d v="2023-07-20T15:34:3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60"/>
    <d v="2023-07-20T15:34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180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80"/>
    <d v="2023-06-22T12:4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21"/>
    <d v="2023-06-22T13:16:15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83"/>
    <d v="2023-06-22T13:16:1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23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3"/>
    <d v="2023-06-22T13:16:15"/>
    <n v="163"/>
    <n v="163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46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6"/>
    <d v="2023-06-22T13:16:1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84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86"/>
    <d v="2023-06-22T13:16:15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9"/>
    <d v="2023-06-22T13:16:15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0"/>
    <d v="2023-06-22T13:16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28"/>
    <d v="2023-06-22T13:16:15"/>
    <n v="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45"/>
    <d v="2023-06-22T13:16:15"/>
    <n v="20"/>
    <n v="2"/>
    <n v="1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40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07"/>
    <d v="2023-06-22T13:16:35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2"/>
    <d v="2023-06-22T13:16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26"/>
    <d v="2023-06-22T13:16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70"/>
    <d v="2023-06-22T13:16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71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3"/>
    <d v="2023-06-22T13:16:3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4"/>
    <d v="2023-06-22T13:16:35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98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55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54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131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92"/>
    <d v="2023-06-22T13:07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61"/>
    <d v="2023-07-20T15:34:3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62"/>
    <d v="2023-07-20T15:34:3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63"/>
    <d v="2023-07-20T15:3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56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8"/>
    <x v="11"/>
    <x v="38"/>
    <x v="102"/>
    <d v="2023-07-20T15:34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55"/>
    <d v="2023-06-22T13:07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94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58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59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95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27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97"/>
    <d v="2023-06-22T13:07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98"/>
    <d v="2023-06-22T13:07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61"/>
    <d v="2023-06-22T13:07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62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156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10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71"/>
    <d v="2023-06-22T13:0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7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219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19"/>
    <d v="2023-06-22T13:07:19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23"/>
    <d v="2023-06-22T13:07:1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44"/>
    <d v="2023-06-22T13:07:19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0"/>
    <d v="2023-06-22T13:07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3"/>
    <d v="2023-06-22T13:07:1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10"/>
    <d v="2023-06-22T13:07:1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4"/>
    <x v="4"/>
    <x v="84"/>
    <x v="12"/>
    <d v="2023-06-22T13:07:1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4"/>
    <x v="6"/>
    <x v="44"/>
    <x v="44"/>
    <d v="2023-06-22T13:07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4"/>
    <x v="6"/>
    <x v="44"/>
    <x v="12"/>
    <d v="2023-06-22T13:07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13"/>
    <d v="2023-06-22T13:07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127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16"/>
    <d v="2023-06-22T13:07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151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150"/>
    <d v="2023-06-22T13:07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21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23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72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219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13"/>
    <d v="2023-06-22T13:11:5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16"/>
    <d v="2023-06-22T13:11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18"/>
    <d v="2023-06-22T13:11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151"/>
    <d v="2023-06-22T13:11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20"/>
    <d v="2023-06-22T13:11:5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44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0"/>
    <d v="2023-06-22T13:11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5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6"/>
    <d v="2023-06-22T13:16:3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65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7"/>
    <d v="2023-06-22T13:16:3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8"/>
    <d v="2023-06-22T13:16:3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94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67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9"/>
    <d v="2023-06-22T13:16:3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99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70"/>
    <d v="2023-06-22T13:16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71"/>
    <d v="2023-06-22T13:16:35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72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339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74"/>
    <d v="2023-06-22T13:16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2"/>
    <d v="2023-06-22T12:34:42"/>
    <n v="113"/>
    <n v="3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29"/>
    <d v="2023-06-22T12:34:4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9"/>
    <d v="2023-06-22T12:34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30"/>
    <d v="2023-06-22T12:34:59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0"/>
    <d v="2023-06-22T12:34:59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1"/>
    <d v="2023-06-22T12:34:59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4"/>
    <d v="2023-06-22T12:34:59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2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4"/>
    <d v="2023-06-22T12:34:59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88"/>
    <d v="2023-06-22T12:3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5"/>
    <d v="2023-06-22T12:34:59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6"/>
    <d v="2023-06-22T13:11:5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9"/>
    <d v="2023-06-22T13:11:5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6"/>
    <x v="4"/>
    <x v="86"/>
    <x v="47"/>
    <d v="2023-06-22T13:11:5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153"/>
    <d v="2023-06-22T13:12:1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24"/>
    <d v="2023-06-22T13:12:1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32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34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35"/>
    <d v="2023-06-22T13:12:1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43"/>
    <d v="2023-06-22T13:07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3"/>
    <d v="2023-06-22T13:07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6"/>
    <d v="2023-06-22T13:07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84"/>
    <d v="2023-06-22T13:07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85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8"/>
    <d v="2023-06-22T13:07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9"/>
    <d v="2023-06-22T13:07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3"/>
    <x v="9"/>
    <x v="43"/>
    <x v="12"/>
    <d v="2023-06-22T13:07:58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31"/>
    <d v="2023-06-22T13:08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24"/>
    <d v="2023-06-22T13:08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34"/>
    <d v="2023-06-22T13:0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35"/>
    <d v="2023-06-22T13:08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92"/>
    <d v="2023-06-22T13:08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55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56"/>
    <d v="2023-06-22T13:08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58"/>
    <d v="2023-06-22T13:08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95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6"/>
    <d v="2023-06-22T12:34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7"/>
    <d v="2023-06-22T12:34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8"/>
    <d v="2023-06-22T12:34:59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2"/>
    <d v="2023-06-22T12:34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3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4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95"/>
    <d v="2023-06-22T12:34:5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8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97"/>
    <d v="2023-06-22T12:34:5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98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61"/>
    <d v="2023-06-22T12:34:5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62"/>
    <d v="2023-06-22T12:34:5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63"/>
    <d v="2023-06-22T12:34:5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64"/>
    <d v="2023-06-22T12:34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42"/>
    <d v="2023-06-22T12:34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36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02"/>
    <d v="2023-06-22T12:34:5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71"/>
    <d v="2023-06-22T12:34:59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03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04"/>
    <d v="2023-06-22T12:3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72"/>
    <d v="2023-06-22T12:34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73"/>
    <d v="2023-06-22T12:34:5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38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75"/>
    <d v="2023-06-22T13:16:35"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76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60"/>
    <d v="2023-06-22T13:08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61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62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63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102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139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13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15"/>
    <d v="2023-06-22T13:08:15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16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20"/>
    <d v="2023-06-22T13:08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83"/>
    <d v="2023-06-22T13:08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44"/>
    <d v="2023-06-22T13:08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1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6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7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9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3"/>
    <x v="13"/>
    <x v="103"/>
    <x v="12"/>
    <d v="2023-06-22T13:08:1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31"/>
    <d v="2023-06-22T13:08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24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26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197"/>
    <d v="2023-06-22T13:08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38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92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55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56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58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95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60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61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102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72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73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141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233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142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143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13"/>
    <d v="2023-06-22T13:0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16"/>
    <d v="2023-06-22T13:08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82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20"/>
    <d v="2023-06-22T13:08:3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21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43"/>
    <d v="2023-06-22T13:08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44"/>
    <d v="2023-06-22T13:08:3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6"/>
    <d v="2023-06-22T13:08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8"/>
    <d v="2023-06-22T13:08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7"/>
    <x v="7"/>
    <x v="107"/>
    <x v="9"/>
    <d v="2023-06-22T13:08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5"/>
    <x v="6"/>
    <x v="45"/>
    <x v="19"/>
    <d v="2023-06-22T13:08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5"/>
    <x v="6"/>
    <x v="45"/>
    <x v="20"/>
    <d v="2023-06-22T13:08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77"/>
    <d v="2023-06-22T13:16:3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3"/>
    <d v="2023-06-22T13:16:35"/>
    <n v="497"/>
    <n v="497"/>
    <m/>
    <m/>
    <n v="46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79"/>
    <d v="2023-06-22T13:16:35"/>
    <n v="276"/>
    <n v="276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4"/>
    <d v="2023-06-22T13:16:3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80"/>
    <d v="2023-06-22T13:16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29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30"/>
    <d v="2023-06-22T13:16:35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27"/>
    <d v="2023-06-22T13:16:35"/>
    <n v="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06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6"/>
    <d v="2023-06-22T13:16:35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9"/>
    <d v="2023-06-22T13:16:3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51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50"/>
    <d v="2023-06-22T13:16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82"/>
    <d v="2023-06-22T13:16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0"/>
    <d v="2023-06-22T13:16:35"/>
    <n v="620"/>
    <n v="620"/>
    <m/>
    <m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42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8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69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02"/>
    <d v="2023-06-22T12:36:5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70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03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72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73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39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5"/>
    <x v="6"/>
    <x v="45"/>
    <x v="44"/>
    <d v="2023-06-22T13:08:4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5"/>
    <x v="6"/>
    <x v="45"/>
    <x v="0"/>
    <d v="2023-06-22T13:08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5"/>
    <x v="6"/>
    <x v="45"/>
    <x v="10"/>
    <d v="2023-06-22T13:08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5"/>
    <x v="6"/>
    <x v="45"/>
    <x v="12"/>
    <d v="2023-06-22T13:08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8"/>
    <x v="6"/>
    <x v="128"/>
    <x v="204"/>
    <d v="2023-06-22T13:0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8"/>
    <x v="6"/>
    <x v="128"/>
    <x v="159"/>
    <d v="2023-06-22T13:09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8"/>
    <x v="6"/>
    <x v="128"/>
    <x v="5"/>
    <d v="2023-06-22T13:09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8"/>
    <x v="6"/>
    <x v="128"/>
    <x v="12"/>
    <d v="2023-06-22T13:09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16"/>
    <d v="2023-06-22T13:09:2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19"/>
    <d v="2023-06-22T13:09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154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82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20"/>
    <d v="2023-06-22T13:09:2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43"/>
    <d v="2023-06-22T13:09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8"/>
    <d v="2023-06-22T13:09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9"/>
    <d v="2023-06-22T13:09:2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2"/>
    <x v="0"/>
    <x v="62"/>
    <x v="10"/>
    <d v="2023-06-22T13:09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9"/>
    <x v="12"/>
    <x v="129"/>
    <x v="16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9"/>
    <x v="12"/>
    <x v="129"/>
    <x v="20"/>
    <d v="2023-06-22T13:09:4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9"/>
    <x v="12"/>
    <x v="129"/>
    <x v="21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9"/>
    <x v="12"/>
    <x v="129"/>
    <x v="9"/>
    <d v="2023-06-22T13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130"/>
    <d v="2023-06-22T13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31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24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34"/>
    <d v="2023-06-22T13:1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50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38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54"/>
    <d v="2023-06-22T13:1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92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55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56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58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95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60"/>
    <d v="2023-06-22T13:10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61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62"/>
    <d v="2023-06-22T13:1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65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103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78"/>
    <d v="2023-06-22T13:1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16"/>
    <d v="2023-06-22T13:10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19"/>
    <d v="2023-06-22T13:1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20"/>
    <d v="2023-06-22T13:10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44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0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3"/>
    <d v="2023-06-22T13:1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6"/>
    <d v="2023-06-22T13:1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9"/>
    <d v="2023-06-22T13:10:0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10"/>
    <d v="2023-06-22T13:10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6"/>
    <x v="10"/>
    <x v="46"/>
    <x v="12"/>
    <d v="2023-06-22T13:10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75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06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04"/>
    <d v="2023-06-22T12:36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59"/>
    <d v="2023-06-22T12:36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246"/>
    <d v="2023-06-22T12:3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"/>
    <d v="2023-06-22T12:3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11"/>
    <d v="2023-06-22T12:36:50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"/>
    <x v="1"/>
    <x v="4"/>
    <x v="12"/>
    <d v="2023-06-22T12:36:50"/>
    <n v="49"/>
    <n v="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07"/>
    <d v="2023-06-22T12:37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41"/>
    <d v="2023-06-22T12:37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99"/>
    <d v="2023-06-22T12:37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42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43"/>
    <d v="2023-06-22T12:37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77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3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26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79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27"/>
    <d v="2023-06-22T12:37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6"/>
    <d v="2023-06-22T12:37:0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9"/>
    <d v="2023-06-22T12:37:0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54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20"/>
    <d v="2023-06-22T12:37:06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21"/>
    <d v="2023-06-22T12:37:0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83"/>
    <d v="2023-06-22T12:37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3"/>
    <x v="0"/>
    <x v="63"/>
    <x v="16"/>
    <d v="2023-06-22T13:10:1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3"/>
    <x v="0"/>
    <x v="63"/>
    <x v="20"/>
    <d v="2023-06-22T13:10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3"/>
    <x v="0"/>
    <x v="63"/>
    <x v="43"/>
    <d v="2023-06-22T13:10:1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3"/>
    <x v="0"/>
    <x v="63"/>
    <x v="8"/>
    <d v="2023-06-22T13:10:1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3"/>
    <x v="0"/>
    <x v="63"/>
    <x v="9"/>
    <d v="2023-06-22T13:10:1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55"/>
    <d v="2023-07-20T15:35:2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56"/>
    <d v="2023-07-20T15:35:2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58"/>
    <d v="2023-07-20T15:35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95"/>
    <d v="2023-07-20T15:35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60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61"/>
    <d v="2023-07-20T15:35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62"/>
    <d v="2023-07-20T15:35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27"/>
    <d v="2023-10-19T16:5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98"/>
    <d v="2023-10-19T16:50:06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61"/>
    <d v="2023-10-19T16:50:06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62"/>
    <d v="2023-10-19T16:50:0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64"/>
    <d v="2023-10-19T16:50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41"/>
    <d v="2023-10-19T16:50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66"/>
    <d v="2023-10-19T16:5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36"/>
    <d v="2023-10-19T16:50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23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43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3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23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1"/>
    <d v="2023-06-22T13:16:35"/>
    <n v="421"/>
    <n v="421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83"/>
    <d v="2023-06-22T13:16:35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63"/>
    <d v="2023-07-20T15:35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02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3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44"/>
    <d v="2023-06-22T13:16:35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3"/>
    <d v="2023-06-22T13:16:35"/>
    <n v="563"/>
    <n v="563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83"/>
    <d v="2023-06-22T13:16:35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01"/>
    <d v="2023-06-22T13:16:35"/>
    <n v="197"/>
    <n v="197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16"/>
    <d v="2023-06-22T13:16:35"/>
    <n v="1108"/>
    <n v="1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84"/>
    <d v="2023-06-22T13:16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5"/>
    <d v="2023-06-22T13:16:35"/>
    <n v="276"/>
    <n v="2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6"/>
    <d v="2023-06-22T13:16:35"/>
    <n v="497"/>
    <n v="4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25"/>
    <d v="2023-06-22T13:16:3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232"/>
    <d v="2023-06-22T13:16:35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84"/>
    <d v="2023-06-22T13:16:35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86"/>
    <d v="2023-06-22T13:16:35"/>
    <n v="51"/>
    <n v="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9"/>
    <d v="2023-06-22T13:16:35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0"/>
    <d v="2023-06-22T13:16:3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6"/>
    <d v="2023-06-22T12:39:3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9"/>
    <d v="2023-06-22T12:39:36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82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0"/>
    <d v="2023-06-22T12:39:36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1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3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6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84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85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8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9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2"/>
    <x v="9"/>
    <x v="42"/>
    <x v="12"/>
    <d v="2023-06-22T13:05:37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6"/>
    <x v="1"/>
    <x v="126"/>
    <x v="78"/>
    <d v="2023-06-22T13:05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6"/>
    <x v="1"/>
    <x v="126"/>
    <x v="16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6"/>
    <x v="1"/>
    <x v="126"/>
    <x v="20"/>
    <d v="2023-06-22T13:05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6"/>
    <x v="1"/>
    <x v="126"/>
    <x v="21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6"/>
    <x v="1"/>
    <x v="126"/>
    <x v="6"/>
    <d v="2023-06-22T13:0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6"/>
    <x v="1"/>
    <x v="126"/>
    <x v="9"/>
    <d v="2023-06-22T13:05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31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24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26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197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38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92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55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56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58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95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61"/>
    <d v="2023-06-22T13:06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102"/>
    <d v="2023-06-22T13:06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71"/>
    <d v="2023-06-22T13:06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73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141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233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143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13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6"/>
    <x v="7"/>
    <x v="106"/>
    <x v="16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71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07"/>
    <d v="2023-07-20T15:35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3"/>
    <d v="2023-07-20T15:35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26"/>
    <d v="2023-07-20T15:35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02"/>
    <d v="2023-10-19T16:50:0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0"/>
    <d v="2023-10-19T16:50:0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2"/>
    <d v="2023-10-19T16:5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3"/>
    <d v="2023-10-19T16:5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4"/>
    <d v="2023-10-19T16:50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5"/>
    <d v="2023-10-19T16:5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77"/>
    <d v="2023-10-19T16:50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x v="76"/>
    <x v="4"/>
    <x v="76"/>
    <x v="109"/>
    <d v="2023-10-19T16:5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29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43"/>
    <d v="2023-06-22T12:39:36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44"/>
    <d v="2023-06-22T12:39:36"/>
    <n v="346"/>
    <m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78"/>
    <d v="2023-07-20T15:35:2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6"/>
    <d v="2023-07-20T15:35:2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7"/>
    <d v="2023-07-20T15:35:2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51"/>
    <d v="2023-07-20T15:35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47"/>
    <x v="11"/>
    <x v="47"/>
    <x v="150"/>
    <d v="2023-07-20T15:3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0"/>
    <d v="2023-06-22T12:39:36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2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5"/>
    <d v="2023-06-22T12:39:3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6"/>
    <d v="2023-06-22T12:39:3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8"/>
    <d v="2023-06-22T12:39:36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9"/>
    <d v="2023-06-22T12:39:3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0"/>
    <d v="2023-06-22T12:39:36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1"/>
    <d v="2023-06-22T12:39:36"/>
    <n v="3"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3"/>
    <x v="2"/>
    <x v="113"/>
    <x v="12"/>
    <d v="2023-06-22T12:39:36"/>
    <n v="78"/>
    <n v="2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9"/>
    <d v="2023-06-22T12:39:5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30"/>
    <d v="2023-06-22T12:39:51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30"/>
    <d v="2023-06-22T12:39:5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31"/>
    <d v="2023-06-22T12:39:51"/>
    <n v="1537"/>
    <m/>
    <n v="1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4"/>
    <d v="2023-06-22T12:39:51"/>
    <n v="2489"/>
    <m/>
    <n v="2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32"/>
    <d v="2023-06-22T12:39:5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52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90"/>
    <d v="2023-06-22T12:39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91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6"/>
    <d v="2023-06-22T12:39:51"/>
    <n v="2004"/>
    <m/>
    <n v="2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34"/>
    <d v="2023-06-22T12:39:51"/>
    <n v="2007"/>
    <m/>
    <n v="2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89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30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30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31"/>
    <d v="2023-06-22T13:11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24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26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34"/>
    <d v="2023-06-22T13:11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35"/>
    <d v="2023-06-22T13:11:2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0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1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37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38"/>
    <d v="2023-06-22T13:11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52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54"/>
    <d v="2023-06-22T13:11:2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31"/>
    <d v="2023-06-22T13:11:2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2"/>
    <d v="2023-06-22T13:11:2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55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4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58"/>
    <d v="2023-06-22T13:11:28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59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220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5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7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98"/>
    <d v="2023-06-22T13:11:2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61"/>
    <d v="2023-06-22T13:11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62"/>
    <d v="2023-06-22T13:11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35"/>
    <d v="2023-06-22T12:39:51"/>
    <n v="2752"/>
    <m/>
    <n v="2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0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1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38"/>
    <d v="2023-06-22T12:39:51"/>
    <n v="1650"/>
    <m/>
    <n v="1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28"/>
    <d v="2023-06-22T13:16:35"/>
    <n v="25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2"/>
    <x v="4"/>
    <x v="92"/>
    <x v="145"/>
    <d v="2023-06-22T13:16:35"/>
    <n v="142"/>
    <n v="98"/>
    <n v="2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16"/>
    <d v="2023-06-22T13:16:5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19"/>
    <d v="2023-06-22T13:16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154"/>
    <d v="2023-06-22T13:16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82"/>
    <d v="2023-06-22T13:16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20"/>
    <d v="2023-06-22T13:16:59"/>
    <n v="550"/>
    <n v="55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21"/>
    <d v="2023-06-22T13:16:59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83"/>
    <d v="2023-06-22T13:1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23"/>
    <d v="2023-06-22T13:1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3"/>
    <d v="2023-06-22T13:16:59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9"/>
    <d v="2023-06-22T13:16:5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10"/>
    <d v="2023-06-22T13:16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3"/>
    <x v="4"/>
    <x v="93"/>
    <x v="128"/>
    <d v="2023-06-22T13:16:59"/>
    <n v="17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13"/>
    <d v="2023-06-22T13:17:1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78"/>
    <d v="2023-06-22T13:17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16"/>
    <d v="2023-06-22T13:17:1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20"/>
    <d v="2023-06-22T12:50:42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21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43"/>
    <d v="2023-06-22T12:50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56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02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71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03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72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203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126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5"/>
    <x v="4"/>
    <x v="85"/>
    <x v="78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52"/>
    <d v="2023-06-22T13:1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54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131"/>
    <d v="2023-06-22T13:12:1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92"/>
    <d v="2023-06-22T13:12:15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55"/>
    <d v="2023-06-22T13:12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56"/>
    <d v="2023-06-22T13:12:15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94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58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59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98"/>
    <d v="2023-06-22T13:12:1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61"/>
    <d v="2023-06-22T13:12:1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62"/>
    <d v="2023-06-22T13:12:1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126"/>
    <d v="2023-06-22T13:12:1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16"/>
    <d v="2023-06-22T13:12:1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20"/>
    <d v="2023-06-22T13:12:1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44"/>
    <d v="2023-06-22T13:12:15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0"/>
    <d v="2023-06-22T13:12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3"/>
    <d v="2023-06-22T13:15:2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44"/>
    <d v="2023-06-22T13:15:25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3"/>
    <d v="2023-06-22T13:15:25"/>
    <n v="2031"/>
    <n v="2031"/>
    <m/>
    <m/>
    <n v="2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83"/>
    <d v="2023-06-22T13:15:25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01"/>
    <d v="2023-06-22T13:15:25"/>
    <n v="174"/>
    <n v="174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16"/>
    <d v="2023-06-22T13:15:25"/>
    <n v="772"/>
    <n v="7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84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5"/>
    <d v="2023-06-22T13:15:25"/>
    <n v="600"/>
    <n v="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6"/>
    <d v="2023-06-22T13:15:25"/>
    <n v="481"/>
    <n v="4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85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25"/>
    <d v="2023-06-22T13:15:2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32"/>
    <d v="2023-06-22T13:15:25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84"/>
    <d v="2023-06-22T13:15:2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86"/>
    <d v="2023-06-22T13:15:25"/>
    <n v="57"/>
    <n v="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9"/>
    <d v="2023-06-22T13:15:25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0"/>
    <d v="2023-06-22T13:15:2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28"/>
    <d v="2023-06-22T13:15:25"/>
    <n v="42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45"/>
    <d v="2023-06-22T13:15:25"/>
    <n v="344"/>
    <n v="257"/>
    <n v="4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97"/>
    <d v="2023-06-22T13:15:43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98"/>
    <d v="2023-06-22T13:15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40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07"/>
    <d v="2023-06-22T13:15:43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2"/>
    <d v="2023-06-22T13:15:4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3"/>
    <d v="2023-06-22T13:15:4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44"/>
    <d v="2023-06-22T12:50:4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6"/>
    <d v="2023-06-22T12:50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8"/>
    <d v="2023-06-22T12:50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9"/>
    <d v="2023-06-22T12:50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0"/>
    <d v="2023-06-22T12:50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24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197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38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92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55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56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58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95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63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102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71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142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13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78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16"/>
    <d v="2023-06-22T12:50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151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150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82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20"/>
    <d v="2023-06-22T12:50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4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6"/>
    <d v="2023-06-22T13:15:4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7"/>
    <d v="2023-06-22T13:15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8"/>
    <d v="2023-06-22T13:15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9"/>
    <d v="2023-06-22T13:15:4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99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70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71"/>
    <d v="2023-06-22T13:15:43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72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74"/>
    <d v="2023-06-22T13:15:43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92"/>
    <d v="2023-06-22T13:17:5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55"/>
    <d v="2023-06-22T13:17:55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56"/>
    <d v="2023-06-22T13:17:55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94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58"/>
    <d v="2023-06-22T13:17:55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59"/>
    <d v="2023-06-22T13:17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95"/>
    <d v="2023-06-22T13:17:55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8"/>
    <d v="2023-06-22T13:17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0"/>
    <d v="2023-06-22T13:17:55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1"/>
    <d v="2023-06-22T13:17:55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2"/>
    <d v="2023-06-22T13:17:55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3"/>
    <d v="2023-06-22T13:17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4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42"/>
    <d v="2023-06-22T13:17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7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8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9"/>
    <d v="2023-06-22T13:1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6"/>
    <d v="2023-06-22T13:12:1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7"/>
    <x v="4"/>
    <x v="87"/>
    <x v="9"/>
    <d v="2023-06-22T13:12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91"/>
    <d v="2023-06-22T13:12:3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89"/>
    <d v="2023-06-22T13:12:33"/>
    <n v="29"/>
    <n v="0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3"/>
    <d v="2023-06-22T13:12:3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78"/>
    <d v="2023-06-22T13:12:33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5"/>
    <d v="2023-06-22T13:12:3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6"/>
    <d v="2023-06-22T13:12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9"/>
    <d v="2023-06-22T13:12:33"/>
    <n v="46"/>
    <m/>
    <n v="46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20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23"/>
    <d v="2023-06-22T13:12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43"/>
    <d v="2023-06-22T13:12:33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44"/>
    <d v="2023-06-22T13:12:33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0"/>
    <d v="2023-06-22T13:12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46"/>
    <d v="2023-06-22T13:12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"/>
    <d v="2023-06-22T13:12:33"/>
    <n v="7"/>
    <m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2"/>
    <d v="2023-06-22T13:12:33"/>
    <n v="2"/>
    <m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3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11"/>
    <d v="2023-06-22T13:12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4"/>
    <d v="2023-06-22T13:12:3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6"/>
    <d v="2023-06-22T13:12:33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7"/>
    <d v="2023-06-22T13:12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8"/>
    <d v="2023-06-22T13:12:3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9"/>
    <d v="2023-06-22T13:12:3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0"/>
    <d v="2023-06-22T13:12:3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2"/>
    <d v="2023-06-22T13:12:33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4"/>
    <x v="0"/>
    <x v="64"/>
    <x v="129"/>
    <d v="2023-06-22T13:12:3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10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3"/>
    <d v="2023-06-22T13:12:52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26"/>
    <d v="2023-06-22T13:12:5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6"/>
    <d v="2023-06-22T13:12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8"/>
    <d v="2023-06-22T13:12:5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9"/>
    <d v="2023-06-22T13:12:52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20"/>
    <d v="2023-06-22T13:12:5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23"/>
    <d v="2023-06-22T13:1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43"/>
    <d v="2023-06-22T13:12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44"/>
    <d v="2023-06-22T13:12:5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0"/>
    <d v="2023-06-22T13:1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24"/>
    <d v="2023-06-22T13:12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6"/>
    <d v="2023-06-22T13:12:5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8"/>
    <d v="2023-06-22T13:12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9"/>
    <d v="2023-06-22T13:1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47"/>
    <d v="2023-06-22T13:12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3"/>
    <x v="0"/>
    <x v="73"/>
    <x v="10"/>
    <d v="2023-06-22T13:12:52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13"/>
    <d v="2023-06-22T13:13:10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127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16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19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20"/>
    <d v="2023-06-22T13:13:10"/>
    <n v="269"/>
    <n v="269"/>
    <n v="0"/>
    <n v="26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21"/>
    <d v="2023-06-22T13:13:10"/>
    <n v="11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23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6"/>
    <d v="2023-06-22T13:13:1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84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186"/>
    <d v="2023-06-22T13:1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9"/>
    <d v="2023-06-22T13:13:1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10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8"/>
    <x v="4"/>
    <x v="88"/>
    <x v="128"/>
    <d v="2023-06-22T13:13:10"/>
    <n v="18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3"/>
    <d v="2023-06-22T13:13:28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80"/>
    <d v="2023-06-22T13:13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27"/>
    <d v="2023-06-22T13:13:2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6"/>
    <d v="2023-06-22T13:13:2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9"/>
    <d v="2023-06-22T13:13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54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82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20"/>
    <d v="2023-06-22T13:13:28"/>
    <n v="594"/>
    <n v="594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21"/>
    <d v="2023-06-22T13:13:28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6"/>
    <d v="2023-06-22T13:13:28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25"/>
    <d v="2023-06-22T13:13:2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84"/>
    <d v="2023-06-22T13:13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21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43"/>
    <d v="2023-06-22T12:50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44"/>
    <d v="2023-06-22T12:50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3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6"/>
    <d v="2023-06-22T12:50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8"/>
    <d v="2023-06-22T12:50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1"/>
    <x v="7"/>
    <x v="111"/>
    <x v="9"/>
    <d v="2023-06-22T12:50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130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31"/>
    <d v="2023-06-22T12:5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24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26"/>
    <d v="2023-06-22T12:51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197"/>
    <d v="2023-06-22T12:51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38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92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55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56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58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95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61"/>
    <d v="2023-06-22T12:5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63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71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72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73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141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233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86"/>
    <d v="2023-06-22T13:1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9"/>
    <d v="2023-06-22T13:13:2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0"/>
    <d v="2023-06-22T13:13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9"/>
    <x v="4"/>
    <x v="89"/>
    <x v="128"/>
    <d v="2023-06-22T13:13:28"/>
    <n v="4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3"/>
    <d v="2023-06-22T13:13:45"/>
    <n v="32"/>
    <m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79"/>
    <d v="2023-06-22T13:13:4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6"/>
    <d v="2023-06-22T13:13:45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47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9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50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82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20"/>
    <d v="2023-06-22T13:13:45"/>
    <n v="591"/>
    <n v="591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21"/>
    <d v="2023-06-22T13:13:45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23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3"/>
    <d v="2023-06-22T13:13:4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5"/>
    <d v="2023-06-22T13:13:45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6"/>
    <d v="2023-06-22T13:13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9"/>
    <d v="2023-06-22T13:13:45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0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48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1"/>
    <x v="2"/>
    <x v="151"/>
    <x v="128"/>
    <d v="2023-06-22T13:13:45"/>
    <n v="1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293"/>
    <d v="2023-06-22T13:14:0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3"/>
    <d v="2023-06-22T13:14:00"/>
    <n v="57"/>
    <n v="57"/>
    <n v="0"/>
    <n v="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79"/>
    <d v="2023-06-22T13:14:00"/>
    <n v="100"/>
    <n v="100"/>
    <n v="0"/>
    <n v="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142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143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13"/>
    <d v="2023-06-22T12:51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16"/>
    <d v="2023-06-22T12:51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20"/>
    <d v="2023-06-22T12:51:1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43"/>
    <d v="2023-06-22T12:5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44"/>
    <d v="2023-06-22T12:51:1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6"/>
    <d v="2023-06-22T12:51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8"/>
    <d v="2023-06-22T12:5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9"/>
    <x v="7"/>
    <x v="99"/>
    <x v="9"/>
    <d v="2023-06-22T12:51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130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31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24"/>
    <d v="2023-06-22T12:51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26"/>
    <d v="2023-06-22T12:5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197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38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92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55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56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58"/>
    <d v="2023-06-22T12:51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59"/>
    <d v="2023-06-22T12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95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61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63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71"/>
    <d v="2023-06-22T12:51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4"/>
    <d v="2023-06-22T13:14:00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80"/>
    <d v="2023-06-22T13:14:00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27"/>
    <d v="2023-06-22T13:14:0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6"/>
    <d v="2023-06-22T13:14:00"/>
    <n v="52"/>
    <n v="52"/>
    <n v="0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9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82"/>
    <d v="2023-06-22T13:14:00"/>
    <n v="5"/>
    <n v="5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20"/>
    <d v="2023-06-22T13:14:00"/>
    <n v="1107"/>
    <n v="1107"/>
    <n v="0"/>
    <n v="0"/>
    <n v="1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21"/>
    <d v="2023-06-22T13:14:00"/>
    <n v="183"/>
    <n v="183"/>
    <n v="0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83"/>
    <d v="2023-06-22T13:14:00"/>
    <n v="24"/>
    <n v="24"/>
    <n v="0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23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84"/>
    <d v="2023-06-22T13:14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5"/>
    <d v="2023-06-22T13:14:00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6"/>
    <d v="2023-06-22T13:14:00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25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84"/>
    <d v="2023-06-22T13:14:0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86"/>
    <d v="2023-06-22T13:14:00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9"/>
    <d v="2023-06-22T13:14:00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0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28"/>
    <d v="2023-06-22T13:14:00"/>
    <n v="2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3"/>
    <x v="2"/>
    <x v="153"/>
    <x v="129"/>
    <d v="2023-06-22T13:14:0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3"/>
    <d v="2023-06-22T13:14:25"/>
    <n v="224"/>
    <n v="224"/>
    <m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78"/>
    <d v="2023-06-22T13:14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79"/>
    <d v="2023-06-22T13:14:25"/>
    <n v="564"/>
    <n v="564"/>
    <m/>
    <n v="11"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4"/>
    <d v="2023-06-22T13:14:25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80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80"/>
    <d v="2023-06-22T13:14:2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27"/>
    <d v="2023-06-22T13:14:2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6"/>
    <d v="2023-06-22T13:14:25"/>
    <n v="125"/>
    <n v="125"/>
    <m/>
    <n v="3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9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54"/>
    <d v="2023-06-22T13:14:25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51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82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82"/>
    <d v="2023-06-22T13:14:25"/>
    <n v="23"/>
    <n v="23"/>
    <m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20"/>
    <d v="2023-06-22T13:14:25"/>
    <n v="3110"/>
    <n v="3110"/>
    <m/>
    <n v="39"/>
    <n v="3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21"/>
    <d v="2023-06-22T13:14:25"/>
    <n v="361"/>
    <n v="361"/>
    <m/>
    <n v="3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83"/>
    <d v="2023-06-22T13:14:25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22"/>
    <d v="2023-06-22T13:14:25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23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44"/>
    <d v="2023-06-22T13:14:2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3"/>
    <d v="2023-06-22T13:14:25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83"/>
    <d v="2023-06-22T13:14:2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201"/>
    <d v="2023-06-22T13:14:25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5"/>
    <d v="2023-06-22T13:14:25"/>
    <n v="564"/>
    <n v="5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6"/>
    <d v="2023-06-22T13:14:25"/>
    <n v="234"/>
    <n v="2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25"/>
    <d v="2023-06-22T13:14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84"/>
    <d v="2023-06-22T13:14:25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86"/>
    <d v="2023-06-22T13:14:25"/>
    <n v="58"/>
    <n v="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9"/>
    <d v="2023-06-22T13:14:25"/>
    <n v="125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0"/>
    <d v="2023-06-22T13:14:2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28"/>
    <d v="2023-06-22T13:14:25"/>
    <n v="5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4"/>
    <x v="2"/>
    <x v="154"/>
    <x v="129"/>
    <d v="2023-06-22T13:14:25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3"/>
    <d v="2023-06-22T13:14:4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79"/>
    <d v="2023-06-22T13:14:4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4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27"/>
    <d v="2023-06-22T13:14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6"/>
    <d v="2023-06-22T13:14:4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9"/>
    <d v="2023-06-22T13:14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20"/>
    <d v="2023-06-22T13:14:44"/>
    <n v="236"/>
    <n v="236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21"/>
    <d v="2023-06-22T13:14:44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83"/>
    <d v="2023-06-22T13:14:4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23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3"/>
    <d v="2023-06-22T13:14:44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5"/>
    <d v="2023-06-22T13:14:4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6"/>
    <d v="2023-06-22T13:14:4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25"/>
    <d v="2023-06-22T13:14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84"/>
    <d v="2023-06-22T13:14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86"/>
    <d v="2023-06-22T13:1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9"/>
    <d v="2023-06-22T13:14:4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"/>
    <x v="1"/>
    <x v="3"/>
    <x v="10"/>
    <d v="2023-06-22T13:14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3"/>
    <d v="2023-06-22T13:15:04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79"/>
    <d v="2023-06-22T13:15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6"/>
    <d v="2023-06-22T13:15:0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72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141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233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142"/>
    <d v="2023-06-22T12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13"/>
    <d v="2023-06-22T12:51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78"/>
    <d v="2023-06-22T12:51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16"/>
    <d v="2023-06-22T12:51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150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6"/>
    <d v="2023-06-22T12:41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8"/>
    <d v="2023-06-22T12:41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51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20"/>
    <d v="2023-06-22T12:41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23"/>
    <d v="2023-06-22T12:41:48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44"/>
    <d v="2023-06-22T12:41:4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0"/>
    <d v="2023-06-22T12:41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"/>
    <d v="2023-06-22T12:4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2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3"/>
    <d v="2023-06-22T12:41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6"/>
    <d v="2023-06-22T12:41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7"/>
    <d v="2023-06-22T12:4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9"/>
    <d v="2023-06-22T12:41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47"/>
    <d v="2023-06-22T12:41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"/>
    <x v="4"/>
    <x v="7"/>
    <x v="12"/>
    <d v="2023-06-22T12:41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30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0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1"/>
    <d v="2023-06-22T12:42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24"/>
    <d v="2023-06-22T12:42:1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2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4"/>
    <d v="2023-06-22T12:42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5"/>
    <d v="2023-06-22T12:42:1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0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90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6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8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2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4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31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92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5"/>
    <d v="2023-06-22T12:42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6"/>
    <d v="2023-06-22T12:42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94"/>
    <d v="2023-06-22T12:42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35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75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41"/>
    <d v="2023-06-22T12:53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42"/>
    <d v="2023-06-22T12:53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09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10"/>
    <d v="2023-06-22T12:5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3"/>
    <d v="2023-06-22T12:53:5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78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6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8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9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50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0"/>
    <d v="2023-06-22T12:53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3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43"/>
    <d v="2023-06-22T12:53:5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45"/>
    <d v="2023-06-22T12:53:57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12"/>
    <d v="2023-06-22T12:53:57"/>
    <n v="337"/>
    <n v="0"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13"/>
    <d v="2023-06-22T12:53:57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14"/>
    <d v="2023-06-22T12:53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15"/>
    <d v="2023-06-22T12:53:5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4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46"/>
    <d v="2023-06-22T12:53:57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16"/>
    <d v="2023-06-22T12:53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17"/>
    <d v="2023-06-22T12:53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20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21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24"/>
    <d v="2023-06-22T12:53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6"/>
    <d v="2023-06-22T12:53:5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8"/>
    <d v="2023-06-22T12:53:5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9"/>
    <d v="2023-06-22T12:53:5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47"/>
    <d v="2023-06-22T12:53:5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0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2"/>
    <d v="2023-06-22T12:53:57"/>
    <n v="76"/>
    <n v="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13"/>
    <d v="2023-06-22T12:54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16"/>
    <d v="2023-06-22T12:54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150"/>
    <d v="2023-06-22T12:54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21"/>
    <d v="2023-06-22T12:54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43"/>
    <d v="2023-06-22T12:54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3"/>
    <d v="2023-06-22T12:54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6"/>
    <d v="2023-06-22T12:54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8"/>
    <d v="2023-06-22T12:54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9"/>
    <d v="2023-06-22T12:54:1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1"/>
    <x v="9"/>
    <x v="121"/>
    <x v="12"/>
    <d v="2023-06-22T12:54:1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13"/>
    <d v="2023-06-22T12:54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16"/>
    <d v="2023-06-22T12:54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150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21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43"/>
    <d v="2023-06-22T12:54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3"/>
    <d v="2023-06-22T12:54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6"/>
    <d v="2023-06-22T12:54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8"/>
    <d v="2023-06-22T12:54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9"/>
    <d v="2023-06-22T12:54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3"/>
    <x v="9"/>
    <x v="23"/>
    <x v="12"/>
    <d v="2023-06-22T12:54:3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13"/>
    <d v="2023-06-22T12:54:5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127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9"/>
    <d v="2023-06-22T13:15:0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51"/>
    <d v="2023-06-22T13:15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82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20"/>
    <d v="2023-06-22T13:15:04"/>
    <n v="886"/>
    <n v="886"/>
    <m/>
    <m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21"/>
    <d v="2023-06-22T13:15:04"/>
    <n v="193"/>
    <n v="193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83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22"/>
    <d v="2023-06-22T13:15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23"/>
    <d v="2023-06-22T13:15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3"/>
    <d v="2023-06-22T13:15:04"/>
    <n v="163"/>
    <n v="163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5"/>
    <d v="2023-06-22T13:15:0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6"/>
    <d v="2023-06-22T13:15:04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9"/>
    <d v="2023-06-22T13:15:0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0"/>
    <d v="2023-06-22T13:15:0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28"/>
    <d v="2023-06-22T13:15:04"/>
    <n v="5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29"/>
    <d v="2023-06-22T13:15:0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5"/>
    <x v="0"/>
    <x v="65"/>
    <x v="145"/>
    <d v="2023-06-22T13:15:04"/>
    <n v="10"/>
    <n v="3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40"/>
    <d v="2023-06-22T13:15:2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07"/>
    <d v="2023-06-22T13:15:25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2"/>
    <d v="2023-06-22T13:15:2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226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0"/>
    <x v="4"/>
    <x v="90"/>
    <x v="163"/>
    <d v="2023-06-22T13:15:2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02"/>
    <d v="2023-06-22T13:17:5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37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71"/>
    <d v="2023-06-22T13:17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16"/>
    <d v="2023-06-22T12:54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154"/>
    <d v="2023-06-22T12:5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151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150"/>
    <d v="2023-06-22T12:5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21"/>
    <d v="2023-06-22T12:5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43"/>
    <d v="2023-06-22T12:54:5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3"/>
    <d v="2023-06-22T12:54:5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6"/>
    <d v="2023-06-22T12:54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84"/>
    <d v="2023-06-22T12:5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85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8"/>
    <d v="2023-06-22T12:54:5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4"/>
    <x v="9"/>
    <x v="24"/>
    <x v="9"/>
    <d v="2023-06-22T12:54:50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18"/>
    <d v="2023-06-22T13:17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19"/>
    <d v="2023-06-22T13:17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20"/>
    <d v="2023-06-22T13:17:16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43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44"/>
    <d v="2023-06-22T13:17:16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0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146"/>
    <d v="2023-06-22T13:17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6"/>
    <d v="2023-06-22T13:17:16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8"/>
    <d v="2023-06-22T13:17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9"/>
    <d v="2023-06-22T13:17:1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47"/>
    <d v="2023-06-22T13:17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7"/>
    <x v="0"/>
    <x v="67"/>
    <x v="10"/>
    <d v="2023-06-22T13:17:1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29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03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72"/>
    <d v="2023-06-22T13:17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73"/>
    <d v="2023-06-22T13:17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39"/>
    <d v="2023-06-22T13:17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75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06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40"/>
    <d v="2023-06-22T13:17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41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33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43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3"/>
    <d v="2023-06-22T13:17:55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78"/>
    <d v="2023-06-22T13:17:55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4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80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59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46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79"/>
    <d v="2023-06-22T13:19:0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5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40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08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80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27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07"/>
    <d v="2023-06-22T13:19:09"/>
    <n v="3"/>
    <m/>
    <n v="3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6"/>
    <d v="2023-06-22T13:19:0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9"/>
    <d v="2023-06-22T13:19:09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51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50"/>
    <d v="2023-06-22T13:19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181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82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0"/>
    <d v="2023-06-22T13:19:09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1"/>
    <x v="2"/>
    <x v="131"/>
    <x v="21"/>
    <d v="2023-06-22T13:19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92"/>
    <d v="2023-06-22T12:39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52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54"/>
    <d v="2023-06-22T12:39:5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31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2"/>
    <d v="2023-06-22T12:39:51"/>
    <n v="2453"/>
    <m/>
    <n v="2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32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55"/>
    <d v="2023-06-22T12:39:51"/>
    <n v="5547"/>
    <m/>
    <n v="5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56"/>
    <d v="2023-06-22T12:39:51"/>
    <n v="2863"/>
    <m/>
    <n v="2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4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35"/>
    <d v="2023-06-22T12:39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58"/>
    <d v="2023-06-22T12:39:51"/>
    <n v="3327"/>
    <m/>
    <n v="3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59"/>
    <d v="2023-06-22T12:39:51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5"/>
    <d v="2023-06-22T12:39:51"/>
    <n v="1881"/>
    <m/>
    <n v="1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6"/>
    <d v="2023-06-22T12:39:5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8"/>
    <d v="2023-06-22T12:39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60"/>
    <d v="2023-06-22T12:39:51"/>
    <n v="1635"/>
    <m/>
    <n v="1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7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8"/>
    <d v="2023-06-22T12:39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30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0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1"/>
    <d v="2023-06-22T13:17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24"/>
    <d v="2023-06-22T13:17:3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2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4"/>
    <d v="2023-06-22T13:17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5"/>
    <d v="2023-06-22T13:17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50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6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91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7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38"/>
    <d v="2023-06-22T13:17:3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52"/>
    <d v="2023-06-22T13:17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54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31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92"/>
    <d v="2023-06-22T13:17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32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33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55"/>
    <d v="2023-06-22T13:17:3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56"/>
    <d v="2023-06-22T13:17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94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58"/>
    <d v="2023-04-18T15:42:2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95"/>
    <d v="2023-04-18T15:42:21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27"/>
    <d v="2023-04-18T15:4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8"/>
    <x v="11"/>
    <x v="38"/>
    <x v="28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61"/>
    <d v="2023-06-22T12:39:51"/>
    <n v="2002"/>
    <m/>
    <n v="2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62"/>
    <d v="2023-06-22T12:39:51"/>
    <n v="1715"/>
    <m/>
    <n v="1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64"/>
    <d v="2023-06-22T12:39:51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93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01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68"/>
    <d v="2023-06-22T12:39:5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69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02"/>
    <d v="2023-06-22T12:39:51"/>
    <n v="728"/>
    <m/>
    <n v="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94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95"/>
    <d v="2023-06-22T12:39:51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70"/>
    <d v="2023-06-22T12:39:51"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03"/>
    <d v="2023-06-22T12:39:5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04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89"/>
    <d v="2023-06-22T12:39:51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07"/>
    <d v="2023-06-22T12:39:51"/>
    <n v="67"/>
    <m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08"/>
    <d v="2023-06-22T12:39:51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77"/>
    <d v="2023-06-22T12:39:5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3"/>
    <d v="2023-06-22T12:39:51"/>
    <n v="268"/>
    <m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4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5"/>
    <d v="2023-06-22T12:39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6"/>
    <d v="2023-06-22T12:39:51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7"/>
    <d v="2023-06-22T12:39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8"/>
    <d v="2023-06-22T12:39:51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9"/>
    <d v="2023-06-22T12:39:51"/>
    <n v="182"/>
    <m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0"/>
    <d v="2023-06-22T12:39:51"/>
    <n v="303"/>
    <m/>
    <n v="303"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12"/>
    <d v="2023-05-15T16:38:28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07"/>
    <d v="2023-05-15T16:38:28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6"/>
    <d v="2023-05-15T16:38:28"/>
    <n v="135"/>
    <m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9"/>
    <d v="2023-05-15T16:38:28"/>
    <n v="150"/>
    <m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0"/>
    <d v="2023-05-15T16:38:28"/>
    <n v="302"/>
    <m/>
    <n v="302"/>
    <n v="0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2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3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43"/>
    <d v="2023-05-15T16:38:28"/>
    <n v="72"/>
    <m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44"/>
    <d v="2023-05-15T16:38:28"/>
    <n v="633"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0"/>
    <d v="2023-05-15T16:38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1"/>
    <d v="2023-05-15T16:38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2"/>
    <d v="2023-05-15T16:38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32"/>
    <x v="2"/>
    <x v="132"/>
    <x v="3"/>
    <d v="2023-05-15T16:38:28"/>
    <n v="76"/>
    <m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83"/>
    <d v="2023-05-15T15:42:58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3"/>
    <d v="2023-05-15T15:42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44"/>
    <d v="2023-05-15T15:42:5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2"/>
    <d v="2023-05-15T15:4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3"/>
    <d v="2023-05-15T15:42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46"/>
    <d v="2023-05-15T15:4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6"/>
    <d v="2023-05-15T15:42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9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47"/>
    <d v="2023-05-15T15:42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0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2"/>
    <x v="4"/>
    <x v="82"/>
    <x v="12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1"/>
    <d v="2023-06-22T12:39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2"/>
    <d v="2023-06-22T12:39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3"/>
    <d v="2023-06-22T12:39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43"/>
    <d v="2023-06-22T12:39:5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44"/>
    <d v="2023-06-22T12:39:51"/>
    <n v="938"/>
    <m/>
    <n v="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0"/>
    <d v="2023-06-22T12:39:5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"/>
    <d v="2023-06-22T12:39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2"/>
    <d v="2023-06-22T12:39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3"/>
    <d v="2023-06-22T12:39:5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45"/>
    <d v="2023-06-22T12:39:51"/>
    <n v="4402"/>
    <n v="0"/>
    <n v="4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12"/>
    <d v="2023-06-22T12:39:51"/>
    <n v="19861"/>
    <n v="0"/>
    <n v="19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13"/>
    <d v="2023-06-22T12:39:51"/>
    <n v="3717"/>
    <n v="0"/>
    <n v="3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14"/>
    <d v="2023-06-22T12:39:51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15"/>
    <d v="2023-06-22T12:39:51"/>
    <n v="1441"/>
    <n v="0"/>
    <n v="1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4"/>
    <d v="2023-06-22T12:39:51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46"/>
    <d v="2023-06-22T12:39:51"/>
    <n v="6765"/>
    <n v="0"/>
    <n v="6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16"/>
    <d v="2023-06-22T12:39:51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18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20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21"/>
    <d v="2023-06-22T12:39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6"/>
    <d v="2023-06-22T12:39:51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25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7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8"/>
    <d v="2023-06-22T12:39:51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9"/>
    <d v="2023-06-22T12:39:51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47"/>
    <d v="2023-06-22T12:39:5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0"/>
    <d v="2023-06-22T12:39:51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60"/>
    <d v="2023-06-22T12:39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2"/>
    <d v="2023-06-22T12:39:51"/>
    <n v="161"/>
    <n v="4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29"/>
    <d v="2023-06-22T12:39:5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"/>
    <x v="0"/>
    <x v="2"/>
    <x v="145"/>
    <d v="2023-06-22T12:39:51"/>
    <n v="97"/>
    <n v="63"/>
    <n v="2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9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30"/>
    <d v="2023-06-22T12:40:0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0"/>
    <d v="2023-06-22T12:40:06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1"/>
    <d v="2023-06-22T12:40:06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4"/>
    <d v="2023-06-22T12:40:06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2"/>
    <d v="2023-06-22T12:40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4"/>
    <d v="2023-06-22T12:40:06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88"/>
    <d v="2023-06-22T12:4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5"/>
    <d v="2023-06-22T12:40:06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6"/>
    <d v="2023-06-22T12:40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7"/>
    <d v="2023-06-22T12:40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75"/>
    <d v="2023-06-22T13:15:4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200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77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3"/>
    <d v="2023-06-22T13:15:43"/>
    <n v="256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79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4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80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29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13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1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24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83"/>
    <x v="4"/>
    <x v="83"/>
    <x v="32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58"/>
    <d v="2023-06-22T12:57:5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59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95"/>
    <d v="2023-06-22T12:5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0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61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1"/>
    <d v="2023-06-22T12:57:5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2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3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4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8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02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70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03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72"/>
    <d v="2023-06-22T12:5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73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39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3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26"/>
    <d v="2023-06-22T12:57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27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6"/>
    <d v="2023-06-22T13:15:43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9"/>
    <d v="2023-06-22T13:15:4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54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82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20"/>
    <d v="2023-06-22T13:15:43"/>
    <n v="1560"/>
    <n v="1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21"/>
    <d v="2023-06-22T13:15:43"/>
    <n v="1023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83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23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3"/>
    <d v="2023-06-22T13:15:43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83"/>
    <d v="2023-06-22T13:1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201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46"/>
    <d v="2023-06-22T13:15:43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16"/>
    <d v="2023-06-22T13:15:43"/>
    <n v="805"/>
    <n v="8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202"/>
    <d v="2023-06-22T13:15:43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84"/>
    <d v="2023-06-22T13:15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5"/>
    <d v="2023-06-22T13:15:4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6"/>
    <d v="2023-06-22T13:15:43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25"/>
    <d v="2023-06-22T13:15:4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84"/>
    <d v="2023-06-22T13:15:43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86"/>
    <d v="2023-06-22T13:15:43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9"/>
    <d v="2023-06-22T13:15:43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0"/>
    <d v="2023-06-22T13:15:43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29"/>
    <d v="2023-06-22T13:15:43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145"/>
    <d v="2023-06-22T13:15:43"/>
    <n v="8"/>
    <n v="0"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6"/>
    <d v="2023-06-22T12:57:5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9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50"/>
    <d v="2023-06-22T12:57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20"/>
    <d v="2023-06-22T12:57:5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43"/>
    <d v="2023-06-22T12:57:5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44"/>
    <d v="2023-06-22T12:57:5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0"/>
    <d v="2023-06-22T12:5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3"/>
    <d v="2023-06-22T12:57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6"/>
    <d v="2023-06-22T12:57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8"/>
    <d v="2023-06-22T12:57:5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9"/>
    <d v="2023-06-22T12:57:5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0"/>
    <d v="2023-06-22T12:57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5"/>
    <x v="10"/>
    <x v="25"/>
    <x v="12"/>
    <d v="2023-06-22T12:57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31"/>
    <d v="2023-06-22T12:58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24"/>
    <d v="2023-06-22T12:58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78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16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20"/>
    <d v="2023-06-22T12:50:1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43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44"/>
    <d v="2023-06-22T12:50:19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2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6"/>
    <d v="2023-06-22T12:50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8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9"/>
    <x v="7"/>
    <x v="109"/>
    <x v="9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6"/>
    <x v="0"/>
    <x v="66"/>
    <x v="86"/>
    <d v="2023-06-22T13:15:43"/>
    <n v="91"/>
    <n v="20"/>
    <n v="65"/>
    <n v="6"/>
    <m/>
    <n v="1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77"/>
    <d v="2023-06-22T13:15:59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3"/>
    <d v="2023-06-22T13:15:59"/>
    <n v="38"/>
    <n v="38"/>
    <m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26"/>
    <d v="2023-06-22T13:15:5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78"/>
    <d v="2023-06-22T13:15:5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79"/>
    <d v="2023-06-22T13:15:5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4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6"/>
    <d v="2023-06-22T13:15:59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7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9"/>
    <d v="2023-06-22T13:15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54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51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50"/>
    <d v="2023-06-22T13:15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82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20"/>
    <d v="2023-06-22T13:15:59"/>
    <n v="535"/>
    <n v="535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21"/>
    <d v="2023-06-22T13:15:59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83"/>
    <d v="2023-06-22T13:15:5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23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3"/>
    <d v="2023-06-22T13:15:5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84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5"/>
    <d v="2023-06-22T13:15:59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6"/>
    <d v="2023-06-22T13:15:59"/>
    <n v="8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25"/>
    <d v="2023-06-22T13:15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9"/>
    <d v="2023-06-22T13:15:59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0"/>
    <d v="2023-06-22T13:15:5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60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28"/>
    <d v="2023-06-22T13:15:59"/>
    <n v="2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2"/>
    <x v="2"/>
    <x v="152"/>
    <x v="129"/>
    <d v="2023-06-22T13:15:5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97"/>
    <d v="2023-06-22T13:16:1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3"/>
    <d v="2023-06-22T13:16:1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27"/>
    <d v="2023-06-22T13:16:15"/>
    <n v="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206"/>
    <d v="2023-06-22T13:16:1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6"/>
    <d v="2023-06-22T13:16:15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19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82"/>
    <d v="2023-06-22T13:16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1"/>
    <x v="4"/>
    <x v="91"/>
    <x v="20"/>
    <d v="2023-06-22T13:16:15"/>
    <n v="436"/>
    <n v="436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8"/>
    <d v="2023-06-22T12:42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9"/>
    <d v="2023-06-22T12:42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95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28"/>
    <d v="2023-06-22T12:42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60"/>
    <d v="2023-06-22T12:42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97"/>
    <d v="2023-06-22T12:42:1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98"/>
    <d v="2023-06-22T12:42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61"/>
    <d v="2023-06-22T12:42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62"/>
    <d v="2023-06-22T12:42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00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63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64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02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71"/>
    <d v="2023-06-22T12:42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42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3"/>
    <d v="2023-06-22T12:42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59"/>
    <d v="2023-06-22T12:42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6"/>
    <d v="2023-06-22T12:42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47"/>
    <d v="2023-06-22T12:42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82"/>
    <d v="2023-06-22T12:42:16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20"/>
    <d v="2023-06-22T12:42:1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21"/>
    <d v="2023-06-22T12:42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44"/>
    <d v="2023-06-22T12:42:1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3"/>
    <d v="2023-06-22T12:42:1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5"/>
    <d v="2023-06-22T12:42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6"/>
    <d v="2023-06-22T12:42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9"/>
    <d v="2023-06-22T12:42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48"/>
    <d v="2023-06-22T12:42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8"/>
    <x v="2"/>
    <x v="148"/>
    <x v="128"/>
    <d v="2023-06-22T12:42:16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13"/>
    <d v="2023-06-22T12:42:35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126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16"/>
    <d v="2023-06-22T12:42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20"/>
    <d v="2023-06-22T12:42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44"/>
    <d v="2023-06-22T12:42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3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6"/>
    <d v="2023-06-22T12:42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9"/>
    <x v="2"/>
    <x v="149"/>
    <x v="9"/>
    <d v="2023-06-22T12:42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31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24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34"/>
    <d v="2023-06-22T12:4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35"/>
    <d v="2023-06-22T12:42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38"/>
    <d v="2023-06-22T12:4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54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92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55"/>
    <d v="2023-06-22T12:4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56"/>
    <d v="2023-06-22T12:4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58"/>
    <d v="2023-06-22T12:42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95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60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61"/>
    <d v="2023-06-22T12:42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62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71"/>
    <d v="2023-06-22T12:4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13"/>
    <d v="2023-06-22T12:4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82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20"/>
    <d v="2023-06-22T12:4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21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83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44"/>
    <d v="2023-06-22T12:42:5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0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3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6"/>
    <d v="2023-06-22T12:4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12"/>
    <d v="2023-06-22T12:42:5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5"/>
    <x v="13"/>
    <x v="95"/>
    <x v="129"/>
    <d v="2023-06-22T12:42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30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31"/>
    <d v="2023-06-22T12:5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24"/>
    <d v="2023-06-22T12:5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26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97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38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92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55"/>
    <d v="2023-06-22T12:50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56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58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95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61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02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71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72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41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233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42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43"/>
    <d v="2023-06-22T12:50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3"/>
    <d v="2023-06-22T12:50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78"/>
    <d v="2023-06-22T12:50:4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6"/>
    <d v="2023-06-22T12:50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9"/>
    <d v="2023-06-22T12:50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150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0"/>
    <x v="7"/>
    <x v="110"/>
    <x v="82"/>
    <d v="2023-06-22T12:5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31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24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34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35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38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54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92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55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56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58"/>
    <d v="2023-06-22T12:43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95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60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61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62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99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71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13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126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78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180"/>
    <d v="2023-06-22T12:43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147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20"/>
    <d v="2023-06-22T12:43:0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44"/>
    <d v="2023-06-22T12:46:5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0"/>
    <d v="2023-06-22T12:46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3"/>
    <d v="2023-06-22T12:46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26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34"/>
    <d v="2023-06-22T12:58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88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35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50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38"/>
    <d v="2023-06-22T12:58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92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55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56"/>
    <d v="2023-06-22T12:58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58"/>
    <d v="2023-06-22T12:58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59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95"/>
    <d v="2023-06-22T12:58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60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61"/>
    <d v="2023-06-22T12:58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62"/>
    <d v="2023-06-22T12:5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102"/>
    <d v="2023-06-22T12:58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70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72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73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13"/>
    <d v="2023-06-22T12:58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78"/>
    <d v="2023-06-22T12:58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16"/>
    <d v="2023-06-22T12:58:1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19"/>
    <d v="2023-06-22T12:58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20"/>
    <d v="2023-06-22T12:58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43"/>
    <d v="2023-06-22T12:58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44"/>
    <d v="2023-06-22T12:58:1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3"/>
    <d v="2023-06-22T12:58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6"/>
    <d v="2023-06-22T12:58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8"/>
    <d v="2023-06-22T12:58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9"/>
    <d v="2023-06-22T12:58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10"/>
    <d v="2023-06-22T12:58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6"/>
    <x v="10"/>
    <x v="26"/>
    <x v="12"/>
    <d v="2023-06-22T12:58:13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31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24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34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35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50"/>
    <d v="2023-06-22T12:58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38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54"/>
    <d v="2023-06-22T12:5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92"/>
    <d v="2023-06-22T12:58:3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55"/>
    <d v="2023-06-22T12:58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56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58"/>
    <d v="2023-06-22T12:5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59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95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60"/>
    <d v="2023-06-22T12:58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61"/>
    <d v="2023-06-22T12:58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62"/>
    <d v="2023-06-22T12:58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63"/>
    <d v="2023-06-22T12:5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68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02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50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51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38"/>
    <d v="2023-06-22T12:5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54"/>
    <d v="2023-06-22T12:59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92"/>
    <d v="2023-06-22T12:5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55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56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58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59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95"/>
    <d v="2023-06-22T12:59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60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61"/>
    <d v="2023-06-22T12:5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61"/>
    <d v="2023-06-22T12:59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62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63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65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02"/>
    <d v="2023-06-22T12:5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70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75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3"/>
    <d v="2023-06-22T12:5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78"/>
    <d v="2023-06-22T12:59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6"/>
    <d v="2023-06-22T12:59:4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9"/>
    <d v="2023-06-22T12:59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20"/>
    <d v="2023-06-22T12:59:48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44"/>
    <d v="2023-06-22T12:5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3"/>
    <d v="2023-06-22T12:59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6"/>
    <d v="2023-06-22T12:59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9"/>
    <d v="2023-06-22T12:59:4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0"/>
    <d v="2023-06-22T12:59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2"/>
    <d v="2023-06-22T12:59:48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31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24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34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35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50"/>
    <d v="2023-06-22T13:00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38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92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55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56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58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95"/>
    <d v="2023-06-22T13:00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60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61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62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63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102"/>
    <d v="2023-06-22T13:00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70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16"/>
    <d v="2023-06-22T13:00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20"/>
    <d v="2023-06-22T13:00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44"/>
    <d v="2023-06-22T13:00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3"/>
    <d v="2023-06-22T13:00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2"/>
    <x v="10"/>
    <x v="32"/>
    <x v="9"/>
    <d v="2023-06-22T13:00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13"/>
    <d v="2023-06-22T13:00:2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16"/>
    <d v="2023-06-22T13:00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82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20"/>
    <d v="2023-06-22T13:00:2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43"/>
    <d v="2023-06-22T13:00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44"/>
    <d v="2023-06-22T13:00:2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2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6"/>
    <d v="2023-06-22T13:00:2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8"/>
    <d v="2023-06-22T13:00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3"/>
    <x v="3"/>
    <x v="33"/>
    <x v="9"/>
    <d v="2023-06-22T13:00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16"/>
    <d v="2023-06-22T13:00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20"/>
    <d v="2023-06-22T13:00:4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43"/>
    <d v="2023-06-22T13:00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44"/>
    <d v="2023-06-22T13:00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3"/>
    <d v="2023-06-22T13:00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4"/>
    <x v="3"/>
    <x v="34"/>
    <x v="111"/>
    <d v="2023-06-22T13:00:4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75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41"/>
    <d v="2023-05-15T15:26:1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69"/>
    <d v="2023-05-15T15:26:1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6"/>
    <x v="4"/>
    <x v="76"/>
    <x v="175"/>
    <d v="2023-05-15T15:26:1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52"/>
    <d v="2023-05-15T15:26:4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92"/>
    <d v="2023-05-15T15:26:48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55"/>
    <d v="2023-05-15T15:26:48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56"/>
    <d v="2023-05-15T15:26:48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94"/>
    <d v="2023-05-15T15:26:4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58"/>
    <d v="2023-05-15T15:26:48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59"/>
    <d v="2023-05-15T15:26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27"/>
    <d v="2023-05-15T15:2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97"/>
    <d v="2023-05-15T15:26:4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98"/>
    <d v="2023-05-15T15:26:48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61"/>
    <d v="2023-05-15T15:26:48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77"/>
    <x v="4"/>
    <x v="77"/>
    <x v="62"/>
    <d v="2023-05-15T15:26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9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130"/>
    <d v="2023-05-24T15:33:4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0"/>
    <d v="2023-05-24T15:33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1"/>
    <d v="2023-05-24T15:33:47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4"/>
    <d v="2023-05-24T15:33:47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2"/>
    <d v="2023-05-24T15:33:4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26"/>
    <d v="2023-05-24T15:33:47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4"/>
    <x v="1"/>
    <x v="4"/>
    <x v="34"/>
    <d v="2023-05-24T15:33:47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21"/>
    <d v="2023-05-24T16:20:24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83"/>
    <d v="2023-05-24T16:20:2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23"/>
    <d v="2023-05-24T16:20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3"/>
    <d v="2023-05-24T16:20:24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6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25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84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86"/>
    <d v="2023-05-24T16:20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9"/>
    <d v="2023-05-24T16:20:2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3"/>
    <x v="1"/>
    <x v="3"/>
    <x v="10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130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30"/>
    <d v="2023-05-24T16:22:4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31"/>
    <d v="2023-05-24T16:22:42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24"/>
    <d v="2023-05-24T16:22:42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26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340"/>
    <d v="2023-05-24T16:22:42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4"/>
    <d v="2023-05-24T16:22:4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0"/>
    <x v="6"/>
    <x v="10"/>
    <x v="46"/>
    <d v="2023-05-24T16:22:42"/>
    <n v="340"/>
    <n v="0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87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35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29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130"/>
    <d v="2023-05-24T17:28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0"/>
    <d v="2023-05-24T17:28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31"/>
    <d v="2023-05-24T17:28:1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3"/>
    <d v="2023-05-24T17:13:1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4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3"/>
    <x v="1"/>
    <x v="3"/>
    <x v="180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6"/>
    <d v="2023-06-22T13:17:5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9"/>
    <d v="2023-06-22T13:17:5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0"/>
    <d v="2023-06-22T13:17:55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1"/>
    <d v="2023-06-22T13:17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83"/>
    <d v="2023-06-22T13:17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23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44"/>
    <d v="2023-06-22T13:17:55"/>
    <n v="0"/>
    <m/>
    <m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0"/>
    <d v="2023-06-22T13:17:5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3"/>
    <d v="2023-06-22T13:17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6"/>
    <d v="2023-06-22T13:17:55"/>
    <n v="401"/>
    <n v="0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25"/>
    <d v="2023-06-22T13:17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9"/>
    <d v="2023-06-22T13:17:5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0"/>
    <d v="2023-06-22T13:17:55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2"/>
    <x v="7"/>
    <x v="112"/>
    <x v="145"/>
    <d v="2023-06-22T13:17:5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13"/>
    <d v="2023-06-22T13:18:1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126"/>
    <d v="2023-06-22T13:18:1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8"/>
    <x v="0"/>
    <x v="68"/>
    <x v="16"/>
    <d v="2023-06-22T13:18:1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75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3"/>
    <d v="2023-06-22T12:34:59"/>
    <n v="257"/>
    <m/>
    <n v="257"/>
    <m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04"/>
    <d v="2023-06-22T12:34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79"/>
    <d v="2023-06-22T12:34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80"/>
    <d v="2023-06-22T12:34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5"/>
    <d v="2023-06-22T12:34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18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05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40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08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41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12"/>
    <d v="2023-06-22T12:34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07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6"/>
    <d v="2023-06-22T12:34:59"/>
    <n v="610"/>
    <m/>
    <n v="610"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8"/>
    <d v="2023-06-22T12:34:5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9"/>
    <d v="2023-06-22T12:34:59"/>
    <n v="616"/>
    <m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50"/>
    <d v="2023-06-22T12:34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82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0"/>
    <d v="2023-06-22T12:34:59"/>
    <n v="546"/>
    <m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1"/>
    <d v="2023-06-22T12:34:5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83"/>
    <d v="2023-06-22T12:34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3"/>
    <d v="2023-06-22T12:34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43"/>
    <d v="2023-06-22T12:34:59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44"/>
    <d v="2023-06-22T12:34:59"/>
    <n v="1070"/>
    <m/>
    <n v="1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0"/>
    <d v="2023-06-22T12:34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"/>
    <d v="2023-06-22T12:34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"/>
    <d v="2023-06-22T12:34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3"/>
    <d v="2023-06-22T12:34:59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19"/>
    <d v="2023-06-22T12:34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22"/>
    <d v="2023-06-22T12:34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"/>
    <d v="2023-06-22T12:34:5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6"/>
    <d v="2023-06-22T12:34:59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25"/>
    <d v="2023-06-22T12:34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7"/>
    <d v="2023-06-22T12:34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84"/>
    <d v="2023-06-22T12:34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85"/>
    <d v="2023-06-22T12:34:59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8"/>
    <d v="2023-06-22T12:34:59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9"/>
    <d v="2023-06-22T12:34:59"/>
    <n v="610"/>
    <n v="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47"/>
    <d v="2023-06-22T12:34:5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0"/>
    <d v="2023-06-22T12:34:59"/>
    <n v="616"/>
    <n v="0"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9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30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0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1"/>
    <d v="2023-06-22T12:35:1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4"/>
    <d v="2023-06-22T12:35:14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2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9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4"/>
    <d v="2023-06-22T12:35:1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5"/>
    <d v="2023-06-22T12:35:1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6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1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7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38"/>
    <d v="2023-06-22T12:35:1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2"/>
    <d v="2023-06-22T12:35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3"/>
    <d v="2023-06-22T12:35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4"/>
    <d v="2023-06-22T12:35:1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31"/>
    <d v="2023-06-22T12:35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2"/>
    <d v="2023-06-22T12:35:14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32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33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34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5"/>
    <d v="2023-06-22T12:35:1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6"/>
    <d v="2023-06-22T12:35:1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4"/>
    <d v="2023-06-22T12:35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35"/>
    <d v="2023-06-22T12:35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8"/>
    <d v="2023-06-22T12:35:14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44"/>
    <d v="2023-06-22T12:37:0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0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3"/>
    <d v="2023-06-22T12:37:0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84"/>
    <d v="2023-06-22T12:3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5"/>
    <d v="2023-06-22T12:37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6"/>
    <d v="2023-06-22T12:37:06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84"/>
    <d v="2023-06-22T12:3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85"/>
    <d v="2023-06-22T12:37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9"/>
    <d v="2023-06-22T12:37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0"/>
    <d v="2023-06-22T12:37:0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2"/>
    <d v="2023-06-22T12:37:06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7"/>
    <x v="13"/>
    <x v="147"/>
    <x v="145"/>
    <d v="2023-06-22T12:37:06"/>
    <n v="27"/>
    <n v="0"/>
    <n v="2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08"/>
    <d v="2023-06-22T12:37:2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3"/>
    <d v="2023-06-22T12:37:22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26"/>
    <d v="2023-06-22T12:37:22"/>
    <n v="900"/>
    <m/>
    <n v="900"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78"/>
    <d v="2023-06-22T12:37:2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79"/>
    <d v="2023-06-22T12:37:2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61"/>
    <d v="2023-06-22T12:35:14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62"/>
    <d v="2023-06-22T12:35:1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63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64"/>
    <d v="2023-06-22T12:35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42"/>
    <d v="2023-06-22T12:35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01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02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71"/>
    <d v="2023-06-22T12:35:14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03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04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36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72"/>
    <d v="2023-06-22T12:35:1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73"/>
    <d v="2023-06-22T12:35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38"/>
    <d v="2023-06-22T12:35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39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75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06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79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4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80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6"/>
    <d v="2023-06-22T12:37:2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8"/>
    <d v="2023-06-22T12:37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9"/>
    <d v="2023-06-22T12:37:22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54"/>
    <d v="2023-06-22T12:37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82"/>
    <d v="2023-06-22T12:37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20"/>
    <d v="2023-06-22T12:37:22"/>
    <n v="862"/>
    <m/>
    <n v="862"/>
    <m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21"/>
    <d v="2023-06-22T12:37:2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83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23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43"/>
    <d v="2023-06-22T12:37:22"/>
    <n v="58"/>
    <m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44"/>
    <d v="2023-06-22T12:37:22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0"/>
    <d v="2023-06-22T12:37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2"/>
    <d v="2023-06-22T12:37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3"/>
    <d v="2023-06-22T12:37:22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11"/>
    <d v="2023-06-22T12:37:22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16"/>
    <d v="2023-06-22T12:37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5"/>
    <d v="2023-06-22T12:37:2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6"/>
    <d v="2023-06-22T12:37:22"/>
    <n v="1048"/>
    <n v="0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85"/>
    <d v="2023-06-22T12:37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25"/>
    <d v="2023-06-22T12:37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84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85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8"/>
    <d v="2023-06-22T12:37:2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9"/>
    <d v="2023-06-22T12:37:2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47"/>
    <d v="2023-06-22T12:37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0"/>
    <d v="2023-06-22T12:37:2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28"/>
    <d v="2023-06-22T12:37:22"/>
    <n v="1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2"/>
    <d v="2023-06-22T12:37:22"/>
    <n v="26"/>
    <n v="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"/>
    <x v="5"/>
    <x v="9"/>
    <x v="129"/>
    <d v="2023-06-22T12:37: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08"/>
    <d v="2023-06-22T12:37:3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3"/>
    <d v="2023-06-22T12:37:38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78"/>
    <d v="2023-06-22T12:37:3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79"/>
    <d v="2023-06-22T12:37:3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5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27"/>
    <d v="2023-06-22T12:37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6"/>
    <d v="2023-06-22T12:37:3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9"/>
    <d v="2023-06-22T12:37:3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54"/>
    <d v="2023-06-22T12:37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51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82"/>
    <d v="2023-06-22T12:37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20"/>
    <d v="2023-06-22T12:37:38"/>
    <n v="358"/>
    <m/>
    <n v="358"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21"/>
    <d v="2023-06-22T12:37:3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83"/>
    <d v="2023-06-22T12:37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23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43"/>
    <d v="2023-06-22T12:37:38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44"/>
    <d v="2023-06-22T12:37:38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0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3"/>
    <d v="2023-06-22T12:37:3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11"/>
    <d v="2023-06-22T12:37:38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62"/>
    <d v="2023-05-24T17:28:1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"/>
    <x v="1"/>
    <x v="4"/>
    <x v="99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41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66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36"/>
    <d v="2023-07-20T15:32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02"/>
    <d v="2023-07-20T15:32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71"/>
    <d v="2023-07-20T15:32:5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03"/>
    <d v="2023-07-20T15:32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0"/>
    <d v="2023-05-15T16:35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"/>
    <d v="2023-05-15T16:35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2"/>
    <d v="2023-05-15T16:3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104"/>
    <d v="2023-07-20T15:3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72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73"/>
    <d v="2023-07-20T15:3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74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6"/>
    <x v="4"/>
    <x v="76"/>
    <x v="75"/>
    <d v="2023-07-20T15:3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"/>
    <d v="2023-05-15T16:3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6"/>
    <d v="2023-05-15T16:35:2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33"/>
    <d v="2023-04-19T17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5"/>
    <d v="2023-04-19T17:21:02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6"/>
    <d v="2023-04-19T17:21:02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94"/>
    <d v="2023-04-19T17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35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8"/>
    <d v="2023-04-19T17:21:02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9"/>
    <d v="2023-04-19T17:21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95"/>
    <d v="2023-04-19T17:21:0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28"/>
    <d v="2023-04-19T17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60"/>
    <d v="2023-04-19T17:21:0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97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98"/>
    <d v="2023-04-19T17:21:0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61"/>
    <d v="2023-04-19T17:21:02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6"/>
    <d v="2023-05-15T17:04:04"/>
    <n v="99"/>
    <n v="26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84"/>
    <d v="2023-05-15T17:04:0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86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9"/>
    <d v="2023-05-15T17:04:04"/>
    <n v="164"/>
    <n v="99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97"/>
    <d v="2023-05-15T17:08:5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98"/>
    <d v="2023-05-15T17:08:5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61"/>
    <d v="2023-05-15T17:08:5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62"/>
    <d v="2023-05-15T17:0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63"/>
    <d v="2023-05-15T17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64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02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71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38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07"/>
    <d v="2023-05-15T17:0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41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08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42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43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6"/>
    <d v="2023-05-15T17:0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48"/>
    <x v="2"/>
    <x v="148"/>
    <x v="19"/>
    <d v="2023-05-15T17:08:5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5"/>
    <d v="2023-04-19T16:42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6"/>
    <d v="2023-04-19T16:42:26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25"/>
    <d v="2023-04-19T16:4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10"/>
    <d v="2023-05-15T17:04:04"/>
    <n v="218"/>
    <n v="1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29"/>
    <d v="2023-05-15T17:04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130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30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1"/>
    <x v="4"/>
    <x v="81"/>
    <x v="31"/>
    <d v="2023-05-15T17:04:2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7"/>
    <d v="2023-04-19T16:4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9"/>
    <d v="2023-04-19T16:42:2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55"/>
    <x v="2"/>
    <x v="155"/>
    <x v="10"/>
    <d v="2023-04-19T16:42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29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130"/>
    <x v="2"/>
    <x v="130"/>
    <x v="130"/>
    <d v="2023-04-19T16:43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55"/>
    <d v="2023-05-15T16:35:53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56"/>
    <d v="2023-05-15T16:35:53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58"/>
    <d v="2023-05-15T16:35:53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59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95"/>
    <d v="2023-05-15T16:35:53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28"/>
    <d v="2023-05-15T16:35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0"/>
    <d v="2023-05-15T16:35:53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1"/>
    <d v="2023-05-15T16:35:53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2"/>
    <d v="2023-05-15T16:35:53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3"/>
    <d v="2023-05-15T16:35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4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42"/>
    <d v="2023-05-15T16:3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7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8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69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02"/>
    <d v="2023-05-15T16:35:5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37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71"/>
    <d v="2023-05-15T16:35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03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04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72"/>
    <d v="2023-05-15T16:35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73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39"/>
    <d v="2023-05-15T16:35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75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07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41"/>
    <d v="2023-05-15T16:35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3"/>
    <d v="2023-05-15T16:35:53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78"/>
    <d v="2023-05-15T16:35:53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4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80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6"/>
    <d v="2023-05-15T16:35:53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19"/>
    <d v="2023-05-15T16:35:5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20"/>
    <d v="2023-05-15T16:35:53"/>
    <n v="363"/>
    <m/>
    <n v="363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23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44"/>
    <d v="2023-05-15T16:35:53"/>
    <n v="0"/>
    <m/>
    <m/>
    <n v="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0"/>
    <d v="2023-05-15T16:35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98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61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62"/>
    <d v="2023-06-22T13:17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63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64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42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02"/>
    <d v="2023-06-22T13:17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71"/>
    <d v="2023-06-22T13:1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103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5"/>
    <x v="2"/>
    <x v="155"/>
    <x v="72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86"/>
    <d v="2023-05-15T16:30:11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9"/>
    <d v="2023-05-15T16:30:1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0"/>
    <d v="2023-05-15T16:30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28"/>
    <d v="2023-05-15T16:30:11"/>
    <n v="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1"/>
    <x v="4"/>
    <x v="91"/>
    <x v="145"/>
    <d v="2023-05-15T16:30:11"/>
    <n v="20"/>
    <n v="2"/>
    <n v="1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40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07"/>
    <d v="2023-05-15T16:30:29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2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26"/>
    <d v="2023-05-15T16:30:2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70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271"/>
    <d v="2023-05-15T16:30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3"/>
    <d v="2023-05-15T16:30:29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4"/>
    <d v="2023-05-15T16:30:29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5"/>
    <d v="2023-05-15T16:30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6"/>
    <d v="2023-05-15T16:30:2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7"/>
    <d v="2023-05-15T16:30:2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8"/>
    <d v="2023-05-15T16:30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69"/>
    <d v="2023-05-15T16:30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99"/>
    <d v="2023-05-15T16:30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70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71"/>
    <d v="2023-05-15T16:30:2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72"/>
    <d v="2023-05-15T16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74"/>
    <d v="2023-05-15T16:30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75"/>
    <d v="2023-05-15T16:30:29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77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13"/>
    <d v="2023-05-15T16:30:29"/>
    <n v="334"/>
    <n v="334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92"/>
    <x v="4"/>
    <x v="92"/>
    <x v="79"/>
    <d v="2023-05-15T16:30:29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0"/>
    <d v="2023-05-15T16:31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146"/>
    <d v="2023-05-15T16:31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6"/>
    <d v="2023-05-15T16:31:1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8"/>
    <d v="2023-05-15T16:31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9"/>
    <d v="2023-05-15T16:31:1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10"/>
    <d v="2023-05-15T16:31:1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7"/>
    <x v="0"/>
    <x v="67"/>
    <x v="12"/>
    <d v="2023-05-15T16:3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30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0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1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24"/>
    <d v="2023-05-15T16:35:2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2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90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4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5"/>
    <d v="2023-05-15T16:35:2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6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91"/>
    <d v="2023-05-15T16:3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7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38"/>
    <d v="2023-05-15T16:35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52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53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54"/>
    <d v="2023-05-15T16:35:2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31"/>
    <d v="2023-05-15T16:35:2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92"/>
    <d v="2023-05-15T16:35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55"/>
    <d v="2023-05-15T16:35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56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94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58"/>
    <d v="2023-05-15T16:35:2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59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95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1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7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38"/>
    <d v="2023-05-15T15:31:29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2"/>
    <d v="2023-05-15T15:31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3"/>
    <d v="2023-05-15T15:3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54"/>
    <d v="2023-05-15T15:31:2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31"/>
    <d v="2023-05-15T15:31:2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92"/>
    <d v="2023-05-15T15:31:2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32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"/>
    <x v="2"/>
    <x v="11"/>
    <x v="133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88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5"/>
    <d v="2023-04-19T17:21:02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90"/>
    <d v="2023-04-19T17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6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7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2"/>
    <d v="2023-05-15T17:04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3"/>
    <d v="2023-05-15T17:04:04"/>
    <n v="60"/>
    <n v="44"/>
    <n v="16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113"/>
    <x v="2"/>
    <x v="113"/>
    <x v="5"/>
    <d v="2023-05-15T17:04:0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38"/>
    <d v="2023-04-19T17:21:02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2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3"/>
    <d v="2023-04-19T17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54"/>
    <d v="2023-04-19T17:21:0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31"/>
    <d v="2023-04-19T17:21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92"/>
    <d v="2023-04-19T17:21:02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31"/>
    <x v="2"/>
    <x v="131"/>
    <x v="132"/>
    <d v="2023-04-19T17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28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60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97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98"/>
    <d v="2023-05-15T16:35:2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61"/>
    <d v="2023-05-15T16:35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62"/>
    <d v="2023-05-15T16:35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63"/>
    <d v="2023-05-15T16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64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16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5"/>
    <d v="2023-06-22T12:37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6"/>
    <d v="2023-06-22T12:37:3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7"/>
    <d v="2023-06-22T12:37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84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85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8"/>
    <d v="2023-06-22T12:37:3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9"/>
    <d v="2023-06-22T12:37:3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0"/>
    <d v="2023-06-22T12:37:3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2"/>
    <d v="2023-06-22T12:37:38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29"/>
    <d v="2023-06-22T12:37:3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3"/>
    <x v="5"/>
    <x v="53"/>
    <x v="145"/>
    <d v="2023-06-22T12:3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9"/>
    <d v="2023-06-22T12:37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30"/>
    <d v="2023-06-22T12:37:58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19"/>
    <d v="2023-05-15T15:31:50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20"/>
    <d v="2023-05-15T15:31:50"/>
    <n v="1141"/>
    <m/>
    <n v="1141"/>
    <m/>
    <n v="1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43"/>
    <d v="2023-05-15T15:31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5"/>
    <x v="2"/>
    <x v="5"/>
    <x v="44"/>
    <d v="2023-05-15T15:31:50"/>
    <n v="1430"/>
    <m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24"/>
    <d v="2023-04-19T16:55:35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2"/>
    <d v="2023-04-19T16:55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91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4"/>
    <d v="2023-04-19T16:55:35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88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5"/>
    <d v="2023-04-19T16:55:35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6"/>
    <d v="2023-04-19T16:55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4"/>
    <d v="2023-06-22T12:36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5"/>
    <d v="2023-06-22T12:36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6"/>
    <d v="2023-06-22T12:36:06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8"/>
    <d v="2023-06-22T12:36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9"/>
    <d v="2023-06-22T12:36:06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20"/>
    <d v="2023-06-22T12:36:06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43"/>
    <d v="2023-06-22T12:36:06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44"/>
    <d v="2023-06-22T12:36:06"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0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"/>
    <d v="2023-06-22T12:36:0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2"/>
    <d v="2023-06-22T12:36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3"/>
    <d v="2023-06-22T12:36:0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1"/>
    <d v="2023-06-22T12:36:06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45"/>
    <d v="2023-06-22T12:36:06"/>
    <n v="2788"/>
    <n v="0"/>
    <n v="2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2"/>
    <d v="2023-06-22T12:36:06"/>
    <n v="5567"/>
    <n v="0"/>
    <n v="5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3"/>
    <d v="2023-06-22T12:36:06"/>
    <n v="1169"/>
    <n v="0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4"/>
    <d v="2023-06-22T12:36:06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3"/>
    <d v="2023-05-15T16:22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6"/>
    <d v="2023-05-15T16:22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8"/>
    <d v="2023-05-15T16:22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9"/>
    <d v="2023-05-15T16:22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6"/>
    <x v="10"/>
    <x v="46"/>
    <x v="12"/>
    <d v="2023-05-15T16:22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189"/>
    <d v="2023-05-15T16:23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19"/>
    <d v="2023-04-20T14:08:54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154"/>
    <d v="2023-04-20T14:08:54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82"/>
    <d v="2023-04-20T14:08:54"/>
    <n v="4"/>
    <n v="4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20"/>
    <d v="2023-04-20T14:08:54"/>
    <n v="523"/>
    <n v="523"/>
    <m/>
    <m/>
    <n v="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21"/>
    <d v="2023-04-20T14:08:54"/>
    <n v="169"/>
    <n v="169"/>
    <m/>
    <m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83"/>
    <d v="2023-04-20T14:08:54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22"/>
    <d v="2023-04-20T14:08:54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23"/>
    <d v="2023-04-20T14:08:54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5"/>
    <d v="2023-04-20T14:08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6"/>
    <d v="2023-04-20T14:08:54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9"/>
    <d v="2023-04-20T14:08:54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10"/>
    <d v="2023-04-20T14:08:5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129"/>
    <d v="2023-04-20T14:08:54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5"/>
    <x v="0"/>
    <x v="65"/>
    <x v="145"/>
    <d v="2023-04-20T14:08:54"/>
    <n v="26"/>
    <n v="3"/>
    <n v="17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88"/>
    <d v="2023-04-20T14:09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97"/>
    <d v="2023-04-20T14:09:17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07"/>
    <d v="2023-04-20T14:09:1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2"/>
    <d v="2023-04-20T14:09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66"/>
    <x v="0"/>
    <x v="66"/>
    <x v="163"/>
    <d v="2023-04-20T14:0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4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42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10"/>
    <d v="2023-06-22T12:35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3"/>
    <d v="2023-06-22T12:35:14"/>
    <n v="220"/>
    <n v="0"/>
    <n v="220"/>
    <n v="0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26"/>
    <d v="2023-06-22T12:35:14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04"/>
    <d v="2023-06-22T12:35:14"/>
    <n v="32"/>
    <n v="0"/>
    <n v="32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11"/>
    <d v="2023-06-22T12:35:14"/>
    <n v="17"/>
    <n v="0"/>
    <n v="17"/>
    <n v="1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6"/>
    <d v="2023-06-22T12:35:14"/>
    <n v="261"/>
    <n v="0"/>
    <n v="261"/>
    <n v="0"/>
    <n v="2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9"/>
    <d v="2023-06-22T12:35:14"/>
    <n v="237"/>
    <n v="0"/>
    <n v="237"/>
    <n v="0"/>
    <n v="2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50"/>
    <d v="2023-06-22T12:35:14"/>
    <n v="4"/>
    <n v="0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0"/>
    <d v="2023-06-22T12:35:14"/>
    <n v="155"/>
    <n v="0"/>
    <n v="155"/>
    <n v="0"/>
    <n v="1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43"/>
    <d v="2023-06-22T12:35:14"/>
    <n v="90"/>
    <n v="0"/>
    <n v="90"/>
    <n v="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44"/>
    <d v="2023-06-22T12:35:14"/>
    <n v="534"/>
    <n v="0"/>
    <n v="534"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0"/>
    <d v="2023-06-22T12:35:14"/>
    <n v="56"/>
    <n v="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"/>
    <d v="2023-06-22T12:35:14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"/>
    <d v="2023-06-22T12:35:14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18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19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22"/>
    <d v="2023-06-22T12:3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"/>
    <d v="2023-06-22T12:35:1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24"/>
    <d v="2023-06-22T12:3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6"/>
    <d v="2023-06-22T12:35:14"/>
    <n v="332"/>
    <n v="0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84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85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8"/>
    <d v="2023-06-22T12:35:14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"/>
    <d v="2023-06-22T12:35:14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0"/>
    <d v="2023-06-22T12:35:14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12"/>
    <d v="2023-06-22T12:35:14"/>
    <n v="69"/>
    <n v="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08"/>
    <d v="2023-11-22T16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41"/>
    <d v="2023-11-22T16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12"/>
    <d v="2023-11-22T16:03:14"/>
    <n v="9"/>
    <m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06"/>
    <d v="2023-11-22T16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207"/>
    <d v="2023-11-22T16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50"/>
    <d v="2023-11-22T16:03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6"/>
    <d v="2023-11-22T16:03:14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84"/>
    <d v="2023-11-22T16:03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85"/>
    <d v="2023-11-22T16:03:14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1"/>
    <d v="2023-11-22T16:03:14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4"/>
    <x v="2"/>
    <x v="114"/>
    <x v="12"/>
    <d v="2023-11-22T16:03:14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23"/>
    <d v="2023-11-22T16:05:1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3"/>
    <d v="2023-11-22T16:05:16"/>
    <n v="343"/>
    <n v="343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6"/>
    <d v="2023-11-22T16:05:16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125"/>
    <d v="2023-11-22T16:05:1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6"/>
    <x v="133"/>
    <x v="84"/>
    <d v="2023-11-22T16:05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92"/>
    <d v="2023-11-22T16:13:09"/>
    <n v="0"/>
    <m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55"/>
    <d v="2023-11-22T16:13:09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94"/>
    <d v="2023-11-22T16:13:0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58"/>
    <d v="2023-11-22T16:13:09"/>
    <n v="0"/>
    <m/>
    <m/>
    <n v="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59"/>
    <d v="2023-11-22T16:13:0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95"/>
    <d v="2023-11-22T16:13:0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7"/>
    <d v="2023-11-22T16:13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98"/>
    <d v="2023-11-22T16:13:09"/>
    <n v="0"/>
    <m/>
    <m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61"/>
    <d v="2023-11-22T16:13:09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62"/>
    <d v="2023-11-22T16:13:09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64"/>
    <d v="2023-11-22T16:13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41"/>
    <d v="2023-11-22T16:13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66"/>
    <d v="2023-11-22T16:13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36"/>
    <d v="2023-11-22T16:13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02"/>
    <d v="2023-11-22T16:13:0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0"/>
    <d v="2023-11-22T16:13:0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1"/>
    <d v="2023-11-22T16:13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03"/>
    <d v="2023-11-22T16:1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04"/>
    <d v="2023-11-22T16:1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2"/>
    <d v="2023-11-22T16:13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3"/>
    <d v="2023-11-22T16:13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4"/>
    <d v="2023-11-22T16:13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5"/>
    <d v="2023-11-22T16:1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69"/>
    <d v="2023-11-22T16:1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29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0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1"/>
    <d v="2023-06-22T12:35:4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24"/>
    <d v="2023-06-22T12:35:4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2"/>
    <d v="2023-06-22T12:35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48"/>
    <d v="2023-06-22T12:35:4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90"/>
    <d v="2023-11-22T16:02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6"/>
    <d v="2023-11-22T16:02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191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4"/>
    <d v="2023-06-22T12:35:49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5"/>
    <d v="2023-06-22T12:35:4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197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0"/>
    <d v="2023-06-22T12:35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263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1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6"/>
    <d v="2023-06-22T12:3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7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8"/>
    <d v="2023-06-22T12:35:4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9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3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4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5"/>
    <d v="2023-06-22T12:35:4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6"/>
    <d v="2023-06-22T12:35:49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7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8"/>
    <d v="2023-06-22T12:35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9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0"/>
    <d v="2023-06-22T12:35:49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98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1"/>
    <d v="2023-06-22T12:35:49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2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3"/>
    <d v="2023-06-22T12:3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4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5"/>
    <d v="2023-06-22T12:35:4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6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42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7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8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0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1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2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3"/>
    <d v="2023-06-22T12:35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4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5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106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6"/>
    <d v="2023-06-22T12:35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7"/>
    <d v="2023-06-22T12:3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13"/>
    <d v="2023-06-22T12:35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79"/>
    <d v="2023-06-22T12:35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0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1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16"/>
    <d v="2023-06-22T12:35:4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0"/>
    <d v="2023-06-22T12:37:5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1"/>
    <d v="2023-06-22T12:37:58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4"/>
    <d v="2023-06-22T12:37:58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2"/>
    <d v="2023-06-22T12:3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6"/>
    <d v="2023-06-22T12:37:58"/>
    <n v="0"/>
    <m/>
    <m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4"/>
    <d v="2023-06-22T12:37:58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5"/>
    <d v="2023-06-22T12:37:58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91"/>
    <d v="2023-06-22T12:37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7"/>
    <d v="2023-06-22T12:37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8"/>
    <d v="2023-06-22T12:37:5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52"/>
    <d v="2023-06-22T12:37:5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54"/>
    <d v="2023-06-22T12:37:58"/>
    <n v="0"/>
    <m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31"/>
    <d v="2023-06-22T12:37:58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92"/>
    <d v="2023-06-22T12:37:58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24"/>
    <d v="2023-06-22T12:37:58"/>
    <n v="0"/>
    <m/>
    <m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94"/>
    <d v="2023-06-22T12:37:58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58"/>
    <d v="2023-06-22T12:37:58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59"/>
    <d v="2023-06-22T12:37:5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95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7"/>
    <d v="2023-06-22T12:37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97"/>
    <d v="2023-06-22T12:37:58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98"/>
    <d v="2023-06-22T12:37:58"/>
    <n v="0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61"/>
    <d v="2023-06-22T12:37:58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62"/>
    <d v="2023-06-22T12:37:5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64"/>
    <d v="2023-06-22T12:37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42"/>
    <d v="2023-06-22T12:3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36"/>
    <d v="2023-06-22T12:37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02"/>
    <d v="2023-06-22T12:37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71"/>
    <d v="2023-06-22T12:37:5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03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72"/>
    <d v="2023-06-22T12:37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75"/>
    <d v="2023-06-22T12:37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69"/>
    <d v="2023-06-22T12:37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75"/>
    <d v="2023-06-22T12:37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54"/>
    <d v="2023-06-22T12:3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92"/>
    <d v="2023-06-22T12:38:1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55"/>
    <d v="2023-06-22T12:38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56"/>
    <d v="2023-06-22T12:38:1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58"/>
    <d v="2023-06-22T12:38:14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59"/>
    <d v="2023-06-22T12:38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95"/>
    <d v="2023-06-22T12:38:1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27"/>
    <d v="2023-06-22T12:38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61"/>
    <d v="2023-06-22T12:38:1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102"/>
    <d v="2023-06-22T12:38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13"/>
    <d v="2023-06-22T12:38:1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204"/>
    <d v="2023-06-22T12:38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159"/>
    <d v="2023-06-22T12:3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5"/>
    <d v="2023-06-22T12:38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6"/>
    <d v="2023-06-22T12:38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12"/>
    <d v="2023-06-22T12:38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89"/>
    <d v="2023-06-22T12:38:3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3"/>
    <d v="2023-06-22T12:38:30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26"/>
    <d v="2023-06-22T12:38:3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6"/>
    <d v="2023-06-22T12:38:30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9"/>
    <d v="2023-06-22T12:38:30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20"/>
    <d v="2023-06-22T12:38:3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21"/>
    <d v="2023-06-22T12:38:3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83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43"/>
    <d v="2023-06-22T12:38:3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44"/>
    <d v="2023-06-22T12:38:30"/>
    <n v="28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0"/>
    <d v="2023-06-22T12:38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"/>
    <d v="2023-06-22T12:3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2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3"/>
    <d v="2023-06-22T12:38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4"/>
    <d v="2023-06-22T12:38:3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6"/>
    <d v="2023-06-22T12:38:3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8"/>
    <d v="2023-06-22T12:38:3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9"/>
    <d v="2023-06-22T12:38:30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0"/>
    <d v="2023-06-22T12:38:30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0"/>
    <x v="0"/>
    <x v="0"/>
    <x v="12"/>
    <d v="2023-06-22T12:3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3"/>
    <d v="2023-06-22T12:38:48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26"/>
    <d v="2023-06-22T12:38:48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78"/>
    <d v="2023-06-22T12:38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5"/>
    <d v="2023-06-22T12:38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6"/>
    <d v="2023-06-22T12:38:48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9"/>
    <d v="2023-06-22T12:38:48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20"/>
    <d v="2023-06-22T12:38:48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21"/>
    <d v="2023-06-22T12:38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83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23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43"/>
    <d v="2023-06-22T12:38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44"/>
    <d v="2023-06-22T12:38:48"/>
    <n v="895"/>
    <m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0"/>
    <d v="2023-06-22T12:38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"/>
    <d v="2023-06-22T12:38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2"/>
    <d v="2023-06-22T12:38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3"/>
    <d v="2023-06-22T12:38:4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6"/>
    <d v="2023-06-22T12:38:48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7"/>
    <d v="2023-06-22T12:38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8"/>
    <d v="2023-06-22T12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9"/>
    <d v="2023-06-22T12:38:48"/>
    <n v="260"/>
    <n v="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0"/>
    <d v="2023-06-22T12:38:48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2"/>
    <d v="2023-06-22T12:38:48"/>
    <n v="69"/>
    <n v="9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"/>
    <x v="0"/>
    <x v="1"/>
    <x v="129"/>
    <d v="2023-06-22T12:38:4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08"/>
    <d v="2023-06-22T12:39:0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77"/>
    <d v="2023-06-22T12:39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3"/>
    <d v="2023-06-22T12:39:0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26"/>
    <d v="2023-06-22T12:39:04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78"/>
    <d v="2023-06-22T12:39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6"/>
    <d v="2023-06-22T12:39:04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9"/>
    <d v="2023-06-22T12:39:0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20"/>
    <d v="2023-06-22T12:39:04"/>
    <n v="235"/>
    <m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43"/>
    <d v="2023-06-22T12:39:04"/>
    <n v="78"/>
    <m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44"/>
    <d v="2023-06-22T12:39:04"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0"/>
    <d v="2023-06-22T12:39:0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11"/>
    <d v="2023-06-22T12:39:04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16"/>
    <d v="2023-06-22T12:39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19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21"/>
    <d v="2023-06-22T12:39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22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23"/>
    <d v="2023-06-22T12:39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6"/>
    <d v="2023-06-22T12:39:04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8"/>
    <d v="2023-06-22T12:39:04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9"/>
    <d v="2023-06-22T12:39:04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0"/>
    <d v="2023-06-22T12:39:0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2"/>
    <d v="2023-06-22T12:39:04"/>
    <n v="44"/>
    <n v="1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29"/>
    <d v="2023-06-22T12:39:0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"/>
    <x v="5"/>
    <x v="12"/>
    <x v="145"/>
    <d v="2023-06-22T12:39:04"/>
    <n v="28"/>
    <n v="4"/>
    <n v="2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130"/>
    <d v="2023-06-22T12:39:20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0"/>
    <x v="4"/>
    <x v="80"/>
    <x v="30"/>
    <d v="2023-06-22T12:39:20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38"/>
    <d v="2023-06-22T12:40:0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2"/>
    <d v="2023-06-22T12:40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3"/>
    <d v="2023-06-22T12:40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4"/>
    <d v="2023-06-22T12:40:0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31"/>
    <d v="2023-06-22T12:40:0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92"/>
    <d v="2023-06-22T12:40:06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32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5"/>
    <d v="2023-06-22T12:40:06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6"/>
    <d v="2023-06-22T12:40:06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94"/>
    <d v="2023-06-22T12:40:0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7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35"/>
    <d v="2023-06-22T12:40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8"/>
    <d v="2023-06-22T12:40:06"/>
    <n v="0"/>
    <m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9"/>
    <d v="2023-06-22T12:40:0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95"/>
    <d v="2023-06-22T12:40:0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8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60"/>
    <d v="2023-06-22T12:40:06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97"/>
    <d v="2023-06-22T12:40:0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98"/>
    <d v="2023-06-22T12:40:0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61"/>
    <d v="2023-06-22T12:40:06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62"/>
    <d v="2023-06-22T12:40:06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63"/>
    <d v="2023-06-22T12:4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64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42"/>
    <d v="2023-06-22T12:40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36"/>
    <d v="2023-06-22T12:40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02"/>
    <d v="2023-06-22T12:40:06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71"/>
    <d v="2023-06-22T12:40:06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03"/>
    <d v="2023-06-22T12:4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04"/>
    <d v="2023-06-22T12:4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72"/>
    <d v="2023-06-22T12:40:0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73"/>
    <d v="2023-06-22T12:40:0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38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75"/>
    <d v="2023-06-22T12:40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07"/>
    <d v="2023-06-22T12:40:0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19"/>
    <d v="2023-06-22T12:40:2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82"/>
    <d v="2023-06-22T12:40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20"/>
    <d v="2023-06-22T12:40:24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21"/>
    <d v="2023-06-22T12:40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83"/>
    <d v="2023-06-22T12:40:24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23"/>
    <d v="2023-06-22T12:40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43"/>
    <d v="2023-06-22T12:40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44"/>
    <d v="2023-06-22T12:40:24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3"/>
    <d v="2023-06-22T12:40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6"/>
    <d v="2023-06-22T12:40:24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8"/>
    <d v="2023-06-22T12:40:2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9"/>
    <d v="2023-06-22T12:40:24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10"/>
    <d v="2023-06-22T12:40:2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12"/>
    <d v="2023-06-22T12:40:24"/>
    <n v="30"/>
    <n v="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129"/>
    <d v="2023-06-22T12:40:2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86"/>
    <d v="2023-06-22T12:40:24"/>
    <n v="16"/>
    <n v="3"/>
    <n v="12"/>
    <n v="1"/>
    <n v="16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9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30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30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31"/>
    <d v="2023-06-22T12:40:39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4"/>
    <d v="2023-06-22T12:40:3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34"/>
    <d v="2023-06-22T12:40:39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35"/>
    <d v="2023-06-22T12:40:39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51"/>
    <d v="2023-06-22T12:4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38"/>
    <d v="2023-06-22T12:40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52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54"/>
    <d v="2023-06-22T12:40:39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31"/>
    <d v="2023-06-22T12:40:39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92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55"/>
    <d v="2023-06-22T12:40:39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94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58"/>
    <d v="2023-06-22T12:40:39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59"/>
    <d v="2023-06-22T12:40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60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98"/>
    <d v="2023-06-22T12:40:39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61"/>
    <d v="2023-06-22T12:40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61"/>
    <d v="2023-06-22T12:40:39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62"/>
    <d v="2023-06-22T12:40:3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64"/>
    <d v="2023-06-22T12:40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36"/>
    <d v="2023-06-22T12:40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02"/>
    <d v="2023-06-22T12:40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71"/>
    <d v="2023-06-22T12:40:3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04"/>
    <d v="2023-06-22T12:40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38"/>
    <d v="2023-06-22T12:40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72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74"/>
    <d v="2023-06-22T12:40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69"/>
    <d v="2023-06-22T12:40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75"/>
    <d v="2023-06-22T12:40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77"/>
    <d v="2023-06-22T12:40:3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3"/>
    <d v="2023-06-22T12:40:39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5"/>
    <d v="2023-06-22T12:40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10"/>
    <d v="2023-06-22T12:40:3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18"/>
    <d v="2023-06-22T12:40:39"/>
    <n v="24"/>
    <m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06"/>
    <d v="2023-06-22T12:40:39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07"/>
    <d v="2023-06-22T12:40:3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6"/>
    <d v="2023-06-22T12:40:39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9"/>
    <d v="2023-06-22T12:40:3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0"/>
    <d v="2023-06-22T12:40:39"/>
    <n v="549"/>
    <m/>
    <n v="549"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3"/>
    <d v="2023-06-22T12:40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43"/>
    <d v="2023-06-22T12:40:39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44"/>
    <d v="2023-06-22T12:40:39"/>
    <n v="746"/>
    <m/>
    <n v="746"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0"/>
    <d v="2023-06-22T12:40:3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"/>
    <d v="2023-06-22T12:40:3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2"/>
    <d v="2023-06-22T12:40:3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18"/>
    <d v="2023-06-22T12:40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19"/>
    <d v="2023-06-22T12:40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20"/>
    <d v="2023-06-22T12:40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6"/>
    <d v="2023-06-22T12:40:39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7"/>
    <d v="2023-06-22T12:40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84"/>
    <d v="2023-06-22T12:40:3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85"/>
    <d v="2023-06-22T12:40:39"/>
    <n v="39"/>
    <n v="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8"/>
    <d v="2023-06-22T12:40:3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9"/>
    <d v="2023-06-22T12:40:39"/>
    <n v="326"/>
    <n v="0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0"/>
    <d v="2023-06-22T12:40:3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2"/>
    <d v="2023-06-22T12:40:39"/>
    <n v="47"/>
    <n v="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1"/>
    <x v="4"/>
    <x v="81"/>
    <x v="129"/>
    <d v="2023-06-22T12:40:39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29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30"/>
    <d v="2023-06-22T12:40:5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31"/>
    <d v="2023-06-22T12:40:5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24"/>
    <d v="2023-06-22T12:40:55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34"/>
    <d v="2023-06-22T12:40:5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35"/>
    <d v="2023-06-22T12:40:55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38"/>
    <d v="2023-06-22T12:40:55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54"/>
    <d v="2023-06-22T12:40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92"/>
    <d v="2023-06-22T12:40:55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21"/>
    <d v="2023-06-22T12:43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83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44"/>
    <d v="2023-06-22T12:4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3"/>
    <d v="2023-06-22T12:43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6"/>
    <d v="2023-06-22T12:43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125"/>
    <d v="2023-06-22T12:43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148"/>
    <d v="2023-06-22T12:43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6"/>
    <x v="13"/>
    <x v="96"/>
    <x v="12"/>
    <d v="2023-06-22T12:43:08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29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31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24"/>
    <d v="2023-06-22T12:43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34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35"/>
    <d v="2023-06-22T12:43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38"/>
    <d v="2023-06-22T12:43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92"/>
    <d v="2023-06-22T12:43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55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56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58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95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61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62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71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72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73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13"/>
    <d v="2023-06-22T12:43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78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20"/>
    <d v="2023-06-22T12:43:26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21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44"/>
    <d v="2023-06-22T12:43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3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6"/>
    <d v="2023-06-22T12:43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7"/>
    <x v="13"/>
    <x v="97"/>
    <x v="12"/>
    <d v="2023-06-22T12:43:26"/>
    <n v="28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197"/>
    <d v="2023-06-22T12:43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13"/>
    <d v="2023-06-22T12:43:4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129"/>
    <d v="2023-06-22T12:44:0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5"/>
    <x v="0"/>
    <x v="55"/>
    <x v="16"/>
    <d v="2023-06-22T12:44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5"/>
    <x v="0"/>
    <x v="55"/>
    <x v="19"/>
    <d v="2023-06-22T12:44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5"/>
    <x v="0"/>
    <x v="55"/>
    <x v="20"/>
    <d v="2023-06-22T12:44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5"/>
    <x v="0"/>
    <x v="55"/>
    <x v="3"/>
    <d v="2023-06-22T12:44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5"/>
    <x v="0"/>
    <x v="55"/>
    <x v="9"/>
    <d v="2023-06-22T12:44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5"/>
    <x v="0"/>
    <x v="55"/>
    <x v="10"/>
    <d v="2023-06-22T12:44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6"/>
    <x v="0"/>
    <x v="56"/>
    <x v="16"/>
    <d v="2023-06-22T12:44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6"/>
    <x v="0"/>
    <x v="56"/>
    <x v="19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6"/>
    <x v="0"/>
    <x v="56"/>
    <x v="154"/>
    <d v="2023-06-22T12:4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6"/>
    <x v="0"/>
    <x v="56"/>
    <x v="82"/>
    <d v="2023-06-22T12:4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6"/>
    <x v="0"/>
    <x v="56"/>
    <x v="20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6"/>
    <x v="0"/>
    <x v="56"/>
    <x v="9"/>
    <d v="2023-06-22T12:44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6"/>
    <x v="0"/>
    <x v="56"/>
    <x v="10"/>
    <d v="2023-06-22T12:44:3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7"/>
    <x v="0"/>
    <x v="57"/>
    <x v="16"/>
    <d v="2023-06-22T12:44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7"/>
    <x v="0"/>
    <x v="57"/>
    <x v="19"/>
    <d v="2023-06-22T12:44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7"/>
    <x v="0"/>
    <x v="57"/>
    <x v="20"/>
    <d v="2023-06-22T12:44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7"/>
    <x v="0"/>
    <x v="57"/>
    <x v="43"/>
    <d v="2023-06-22T12:44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7"/>
    <x v="0"/>
    <x v="57"/>
    <x v="8"/>
    <d v="2023-06-22T12:44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7"/>
    <x v="0"/>
    <x v="57"/>
    <x v="9"/>
    <d v="2023-06-22T12:44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7"/>
    <x v="0"/>
    <x v="57"/>
    <x v="10"/>
    <d v="2023-06-22T12:4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126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16"/>
    <d v="2023-06-22T12:45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82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20"/>
    <d v="2023-06-22T12:45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21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43"/>
    <d v="2023-06-22T12:45:0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3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6"/>
    <d v="2023-06-22T12:45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8"/>
    <d v="2023-06-22T12:45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8"/>
    <x v="0"/>
    <x v="58"/>
    <x v="9"/>
    <d v="2023-06-22T12:4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9"/>
    <x v="0"/>
    <x v="59"/>
    <x v="16"/>
    <d v="2023-06-22T12:45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9"/>
    <x v="0"/>
    <x v="59"/>
    <x v="19"/>
    <d v="2023-06-22T12:45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9"/>
    <x v="0"/>
    <x v="59"/>
    <x v="9"/>
    <d v="2023-06-22T12:45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9"/>
    <x v="0"/>
    <x v="59"/>
    <x v="10"/>
    <d v="2023-06-22T12:45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78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16"/>
    <d v="2023-06-22T12:45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19"/>
    <d v="2023-06-22T12:45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20"/>
    <d v="2023-06-22T12:45:4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21"/>
    <d v="2023-06-22T12:45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83"/>
    <d v="2023-06-22T12:4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44"/>
    <d v="2023-06-22T12:45:4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3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6"/>
    <d v="2023-06-22T12:45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9"/>
    <d v="2023-06-22T12:45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5"/>
    <x v="5"/>
    <x v="145"/>
    <x v="10"/>
    <d v="2023-06-22T12:45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110"/>
    <d v="2023-06-22T12:4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78"/>
    <d v="2023-06-22T12:46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16"/>
    <d v="2023-06-22T12:46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82"/>
    <d v="2023-06-22T12:46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44"/>
    <d v="2023-06-22T12:46:0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1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2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124"/>
    <d v="2023-06-22T12:46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6"/>
    <d v="2023-06-22T12:46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"/>
    <x v="5"/>
    <x v="14"/>
    <x v="9"/>
    <d v="2023-06-22T12:46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126"/>
    <d v="2023-06-22T12:46:15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78"/>
    <d v="2023-06-22T12:46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16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20"/>
    <d v="2023-06-22T12:46:1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21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44"/>
    <d v="2023-06-22T12:46:1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0"/>
    <d v="2023-06-22T12:46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3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6"/>
    <d v="2023-06-22T12:46:15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"/>
    <x v="5"/>
    <x v="15"/>
    <x v="9"/>
    <d v="2023-06-22T12:46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78"/>
    <d v="2023-06-22T12:46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16"/>
    <d v="2023-06-22T12:46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19"/>
    <d v="2023-06-22T12:4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20"/>
    <d v="2023-06-22T12:46:3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21"/>
    <d v="2023-06-22T12:46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44"/>
    <d v="2023-06-22T12:46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0"/>
    <d v="2023-06-22T12:4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146"/>
    <d v="2023-06-22T12:4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3"/>
    <d v="2023-06-22T12:46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6"/>
    <d v="2023-06-22T12:4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9"/>
    <d v="2023-06-22T12:46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6"/>
    <x v="5"/>
    <x v="16"/>
    <x v="10"/>
    <d v="2023-06-22T12:4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78"/>
    <d v="2023-06-22T12:46:5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16"/>
    <d v="2023-06-22T12:46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82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20"/>
    <d v="2023-06-22T12:46:5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21"/>
    <d v="2023-06-22T12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83"/>
    <d v="2023-06-22T12:46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23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55"/>
    <d v="2023-06-22T12:40:55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56"/>
    <d v="2023-06-22T12:40:5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58"/>
    <d v="2023-06-22T12:40:5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59"/>
    <d v="2023-06-22T12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95"/>
    <d v="2023-06-22T12:40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28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60"/>
    <d v="2023-06-22T12:40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98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61"/>
    <d v="2023-06-22T12:40:5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99"/>
    <d v="2023-06-22T12:40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63"/>
    <d v="2023-06-22T12:4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64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42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36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68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02"/>
    <d v="2023-06-22T12:40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37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71"/>
    <d v="2023-06-22T12:40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7"/>
    <d v="2023-04-19T16:55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38"/>
    <d v="2023-04-19T16:55:35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52"/>
    <d v="2023-04-19T16:55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53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54"/>
    <d v="2023-04-19T16:55:35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46"/>
    <x v="2"/>
    <x v="146"/>
    <x v="131"/>
    <d v="2023-04-19T16:55:35"/>
    <n v="0"/>
    <m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63"/>
    <d v="2023-06-22T12:36:06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64"/>
    <d v="2023-06-22T12:36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1"/>
    <d v="2023-06-22T12:36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2"/>
    <d v="2023-06-22T12:36:06"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70"/>
    <d v="2023-06-22T12:36:06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3"/>
    <d v="2023-06-22T12:36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4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72"/>
    <d v="2023-06-22T12:36:0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5"/>
    <d v="2023-06-22T12:36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75"/>
    <d v="2023-06-22T12:36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6"/>
    <d v="2023-06-22T12:36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8"/>
    <d v="2023-06-22T12:36:0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242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9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0"/>
    <d v="2023-06-22T12:36:0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3"/>
    <d v="2023-06-22T12:36:06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78"/>
    <d v="2023-06-22T12:36:0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5"/>
    <d v="2023-06-22T12:36:06"/>
    <n v="463"/>
    <n v="0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4"/>
    <d v="2023-06-22T12:36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46"/>
    <d v="2023-06-22T12:36:06"/>
    <n v="3189"/>
    <n v="0"/>
    <n v="3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6"/>
    <d v="2023-06-22T12:36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7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8"/>
    <d v="2023-06-22T12:36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19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20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21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22"/>
    <d v="2023-06-22T12:36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23"/>
    <d v="2023-06-22T12:36:0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24"/>
    <d v="2023-06-22T12:36:0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6"/>
    <d v="2023-06-22T12:36:06"/>
    <n v="321"/>
    <n v="0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25"/>
    <d v="2023-06-22T12:3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7"/>
    <d v="2023-06-22T12:36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8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"/>
    <d v="2023-06-22T12:36:06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20"/>
    <d v="2023-06-22T13:03:43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21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43"/>
    <d v="2023-06-22T13:0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44"/>
    <d v="2023-06-22T13:03:4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0"/>
    <d v="2023-06-22T13:03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3"/>
    <d v="2023-06-22T13:0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5"/>
    <d v="2023-06-22T13:0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6"/>
    <d v="2023-06-22T13:03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8"/>
    <d v="2023-06-22T13:03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6"/>
    <d v="2023-06-22T12:46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7"/>
    <x v="5"/>
    <x v="17"/>
    <x v="9"/>
    <d v="2023-06-22T12:46:5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13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78"/>
    <d v="2023-06-22T12:47:0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127"/>
    <d v="2023-06-22T12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16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19"/>
    <d v="2023-06-22T12:47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20"/>
    <d v="2023-06-22T12:47:09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21"/>
    <d v="2023-06-22T12:47:0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44"/>
    <d v="2023-06-22T12:47:0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3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6"/>
    <d v="2023-06-22T12:47:0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84"/>
    <d v="2023-06-22T12:4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8"/>
    <x v="5"/>
    <x v="18"/>
    <x v="85"/>
    <d v="2023-06-22T12:47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7"/>
    <d v="2023-11-22T16:02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38"/>
    <d v="2023-11-22T16:02:45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2"/>
    <d v="2023-11-22T16:02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3"/>
    <d v="2023-11-22T16:02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4"/>
    <d v="2023-11-22T16:02:45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92"/>
    <d v="2023-11-22T16:02:45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32"/>
    <d v="2023-11-22T16:02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75"/>
    <d v="2023-11-22T16:1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7"/>
    <d v="2023-11-22T16:13:09"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09"/>
    <d v="2023-11-22T16:13:09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3"/>
    <d v="2023-11-22T16:13:09"/>
    <n v="281"/>
    <m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78"/>
    <d v="2023-11-22T16:1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5"/>
    <d v="2023-11-22T16:13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10"/>
    <d v="2023-11-22T16:13:09"/>
    <n v="3"/>
    <n v="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05"/>
    <d v="2023-11-22T16:13:09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06"/>
    <d v="2023-11-22T16:13:09"/>
    <n v="12"/>
    <n v="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07"/>
    <d v="2023-11-22T16:13:0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6"/>
    <d v="2023-11-22T16:13:09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9"/>
    <d v="2023-11-22T16:13:09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50"/>
    <d v="2023-11-22T16:13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20"/>
    <d v="2023-11-22T16:13:09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43"/>
    <d v="2023-11-22T16:13:09"/>
    <n v="166"/>
    <m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44"/>
    <d v="2023-11-22T16:13:09"/>
    <n v="3503"/>
    <m/>
    <n v="3503"/>
    <n v="3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0"/>
    <d v="2023-11-22T16:13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3"/>
    <d v="2023-11-22T16:13:09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17"/>
    <d v="2023-11-22T16:13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18"/>
    <d v="2023-11-22T16:1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19"/>
    <d v="2023-11-22T16:13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20"/>
    <d v="2023-11-22T16:1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22"/>
    <d v="2023-11-22T16:1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6"/>
    <x v="4"/>
    <x v="76"/>
    <x v="123"/>
    <d v="2023-11-22T16:1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77"/>
    <d v="2023-06-22T12:37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09"/>
    <d v="2023-06-22T12:3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3"/>
    <d v="2023-06-22T12:37:5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5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6"/>
    <d v="2023-06-22T12:37:58"/>
    <n v="273"/>
    <m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33"/>
    <d v="2023-11-22T16:02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134"/>
    <d v="2023-11-22T16:02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"/>
    <x v="2"/>
    <x v="5"/>
    <x v="55"/>
    <d v="2023-11-22T16:02:45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9"/>
    <d v="2023-06-22T12:37:5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0"/>
    <d v="2023-06-22T12:37:58"/>
    <n v="239"/>
    <m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3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43"/>
    <d v="2023-06-22T12:37:58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44"/>
    <d v="2023-06-22T12:37:58"/>
    <n v="8422"/>
    <m/>
    <n v="8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0"/>
    <d v="2023-06-22T12:37:58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"/>
    <d v="2023-06-22T12:37:5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"/>
    <d v="2023-06-22T12:37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3"/>
    <d v="2023-06-22T12:37:58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14"/>
    <d v="2023-06-22T12:37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15"/>
    <d v="2023-06-22T12:37:5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16"/>
    <d v="2023-06-22T12:37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217"/>
    <d v="2023-06-22T12:37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6"/>
    <d v="2023-06-22T12:37:5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7"/>
    <d v="2023-06-22T12:37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8"/>
    <d v="2023-06-22T12:37:58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9"/>
    <d v="2023-06-22T12:37:58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0"/>
    <d v="2023-06-22T12:37:5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9"/>
    <x v="4"/>
    <x v="79"/>
    <x v="129"/>
    <d v="2023-06-22T12:37:5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130"/>
    <d v="2023-06-22T12:38:1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30"/>
    <d v="2023-06-22T12:38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31"/>
    <d v="2023-06-22T12:38:1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24"/>
    <d v="2023-06-22T12:38:1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32"/>
    <d v="2023-06-22T12:38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252"/>
    <d v="2023-06-22T12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34"/>
    <d v="2023-06-22T12:38:14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35"/>
    <d v="2023-06-22T12:38:14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38"/>
    <d v="2023-06-22T12:38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"/>
    <x v="6"/>
    <x v="10"/>
    <x v="52"/>
    <d v="2023-06-22T12:3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41"/>
    <d v="2023-06-22T12:40:0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08"/>
    <d v="2023-06-22T12:40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42"/>
    <d v="2023-06-22T12:40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3"/>
    <d v="2023-06-22T12:40:06"/>
    <n v="128"/>
    <m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26"/>
    <d v="2023-06-22T12:40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04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59"/>
    <d v="2023-06-22T12:40:0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18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05"/>
    <d v="2023-06-22T12:40:0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40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41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12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07"/>
    <d v="2023-06-22T12:40:06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6"/>
    <d v="2023-06-22T12:40:06"/>
    <n v="209"/>
    <m/>
    <n v="209"/>
    <m/>
    <n v="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9"/>
    <d v="2023-06-22T12:40:06"/>
    <n v="294"/>
    <m/>
    <n v="294"/>
    <m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93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02"/>
    <d v="2023-05-15T16:35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71"/>
    <d v="2023-05-15T16:35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03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04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75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06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3"/>
    <d v="2023-05-15T16:35:29"/>
    <n v="18"/>
    <m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5"/>
    <d v="2023-05-15T16:35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16"/>
    <d v="2023-05-15T16:3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20"/>
    <d v="2023-05-15T16:35:2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5"/>
    <x v="2"/>
    <x v="155"/>
    <x v="44"/>
    <d v="2023-05-15T16:35:29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20"/>
    <d v="2023-06-22T12:40:55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21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23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43"/>
    <d v="2023-06-22T12:40:5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3"/>
    <d v="2023-06-22T12:40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16"/>
    <d v="2023-06-22T12:40:55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17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5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24"/>
    <d v="2023-06-22T12:40:5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6"/>
    <d v="2023-06-22T12:40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25"/>
    <d v="2023-06-22T12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7"/>
    <d v="2023-06-22T12:40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84"/>
    <d v="2023-06-22T12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85"/>
    <d v="2023-06-22T12:4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8"/>
    <d v="2023-06-22T12:40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9"/>
    <d v="2023-06-22T12:40:55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47"/>
    <d v="2023-06-22T12:40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0"/>
    <d v="2023-06-22T12:40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45"/>
    <d v="2023-06-22T12:40:55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29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0"/>
    <d v="2023-06-22T12:41:1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1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24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2"/>
    <d v="2023-06-22T12:41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26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4"/>
    <d v="2023-06-22T12:41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5"/>
    <d v="2023-06-22T12:41:1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90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7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38"/>
    <d v="2023-06-22T12:41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52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54"/>
    <d v="2023-06-22T12:41:13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131"/>
    <d v="2023-06-22T12:41:1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2"/>
    <x v="4"/>
    <x v="82"/>
    <x v="92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126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16"/>
    <d v="2023-06-22T12:43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18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82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20"/>
    <d v="2023-06-22T12:43:4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21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83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44"/>
    <d v="2023-06-22T12:43:4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3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6"/>
    <d v="2023-06-22T12:43:4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9"/>
    <d v="2023-06-22T12:43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47"/>
    <d v="2023-06-22T12:43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12"/>
    <d v="2023-06-22T12:43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98"/>
    <x v="13"/>
    <x v="98"/>
    <x v="129"/>
    <d v="2023-06-22T12:43: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31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24"/>
    <d v="2023-06-22T12:44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35"/>
    <d v="2023-06-22T12:44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91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38"/>
    <d v="2023-06-22T12:44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92"/>
    <d v="2023-06-22T12:44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56"/>
    <d v="2023-06-22T12:44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58"/>
    <d v="2023-06-22T12:44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95"/>
    <d v="2023-06-22T12:44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60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61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62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70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224"/>
    <d v="2023-06-22T12:44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13"/>
    <d v="2023-06-22T12:44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78"/>
    <d v="2023-06-22T12:44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44"/>
    <d v="2023-06-22T12:44:0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3"/>
    <d v="2023-06-22T12:4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6"/>
    <d v="2023-06-22T12:44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59"/>
    <x v="13"/>
    <x v="159"/>
    <x v="12"/>
    <d v="2023-06-22T12:44:0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20"/>
    <d v="2023-06-22T12:51:3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43"/>
    <d v="2023-06-22T12:51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44"/>
    <d v="2023-06-22T12:51:3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2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6"/>
    <d v="2023-06-22T12:51:3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8"/>
    <d v="2023-06-22T12:51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0"/>
    <x v="7"/>
    <x v="100"/>
    <x v="9"/>
    <d v="2023-06-22T12:51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3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24"/>
    <d v="2023-06-22T12:5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26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197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38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92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55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56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58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95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60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6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14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233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13"/>
    <d v="2023-06-22T12:52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16"/>
    <d v="2023-06-22T12:52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20"/>
    <d v="2023-06-22T12:52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44"/>
    <d v="2023-06-22T12:52:0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6"/>
    <d v="2023-06-22T12:52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1"/>
    <x v="7"/>
    <x v="101"/>
    <x v="9"/>
    <d v="2023-06-22T12:52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26"/>
    <d v="2023-06-22T12:52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27"/>
    <d v="2023-06-22T12:52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6"/>
    <d v="2023-06-22T12:52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7"/>
    <d v="2023-06-22T12:52:2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47"/>
    <d v="2023-06-22T12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9"/>
    <d v="2023-06-22T12:52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82"/>
    <d v="2023-06-22T12:52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20"/>
    <d v="2023-06-22T12:52:26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21"/>
    <d v="2023-06-22T12:5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83"/>
    <d v="2023-06-22T12:5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3"/>
    <d v="2023-06-22T12:52:2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6"/>
    <d v="2023-06-22T12:52:2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84"/>
    <d v="2023-06-22T12:52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85"/>
    <d v="2023-06-22T12:52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9"/>
    <d v="2023-06-22T12:52:2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0"/>
    <d v="2023-06-22T12:52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60"/>
    <d v="2023-06-22T12:52:2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6"/>
    <x v="1"/>
    <x v="116"/>
    <x v="148"/>
    <d v="2023-06-22T12:5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78"/>
    <d v="2023-06-22T12:52:4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16"/>
    <d v="2023-06-22T12:52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17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151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20"/>
    <d v="2023-06-22T12:52:4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21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3"/>
    <d v="2023-06-22T12:52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6"/>
    <d v="2023-06-22T12:52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9"/>
    <d v="2023-06-22T12:52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7"/>
    <x v="1"/>
    <x v="117"/>
    <x v="160"/>
    <d v="2023-06-22T12:52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13"/>
    <d v="2023-06-22T12:5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127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16"/>
    <d v="2023-06-22T12:53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150"/>
    <d v="2023-06-22T12:5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23"/>
    <d v="2023-06-22T12:5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43"/>
    <d v="2023-06-22T12:53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3"/>
    <d v="2023-06-22T12:53:08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6"/>
    <d v="2023-06-22T12:53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84"/>
    <d v="2023-06-22T12:5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85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8"/>
    <d v="2023-06-22T12:53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9"/>
    <d v="2023-06-22T12:53:0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8"/>
    <x v="9"/>
    <x v="118"/>
    <x v="12"/>
    <d v="2023-06-22T12:53:0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16"/>
    <d v="2023-06-22T12:53:2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154"/>
    <d v="2023-06-22T12:5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151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150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21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43"/>
    <d v="2023-06-22T12:53:2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3"/>
    <d v="2023-06-22T12:53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8"/>
    <d v="2023-06-22T12:53:2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9"/>
    <d v="2023-06-22T12:53:2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9"/>
    <x v="9"/>
    <x v="119"/>
    <x v="12"/>
    <d v="2023-06-22T12:53:24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13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16"/>
    <d v="2023-06-22T12:53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23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43"/>
    <d v="2023-06-22T12:53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3"/>
    <d v="2023-06-22T12:53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6"/>
    <d v="2023-06-22T12:5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8"/>
    <d v="2023-06-22T12:53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20"/>
    <x v="9"/>
    <x v="120"/>
    <x v="9"/>
    <d v="2023-06-22T12:53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9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30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0"/>
    <d v="2023-06-22T12:53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1"/>
    <d v="2023-06-22T12:53:5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4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2"/>
    <d v="2023-06-22T12:53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52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90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6"/>
    <d v="2023-06-22T12:53:5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4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5"/>
    <d v="2023-06-22T12:53:5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6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38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54"/>
    <d v="2023-06-22T12:53:5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92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55"/>
    <d v="2023-06-22T12:53:5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56"/>
    <d v="2023-06-22T12:53:5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58"/>
    <d v="2023-06-22T12:53:57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59"/>
    <d v="2023-06-22T12:53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95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7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28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60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55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61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62"/>
    <d v="2023-06-22T12:53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63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64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65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02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71"/>
    <d v="2023-06-22T12:53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38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2"/>
    <x v="9"/>
    <x v="52"/>
    <x v="188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70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03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72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06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3"/>
    <d v="2023-06-22T12:58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78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6"/>
    <d v="2023-06-22T12:58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9"/>
    <d v="2023-06-22T12:58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82"/>
    <d v="2023-06-22T12:5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20"/>
    <d v="2023-06-22T12:58:3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43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44"/>
    <d v="2023-06-22T12:58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0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3"/>
    <d v="2023-06-22T12:58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6"/>
    <d v="2023-06-22T12:58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8"/>
    <d v="2023-06-22T12:58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9"/>
    <d v="2023-06-22T12:58:3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0"/>
    <d v="2023-06-22T12:58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7"/>
    <x v="10"/>
    <x v="27"/>
    <x v="12"/>
    <d v="2023-06-22T12:58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31"/>
    <d v="2023-06-22T12:58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24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34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35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50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38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92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55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56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58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95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60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61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62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16"/>
    <d v="2023-06-22T12:58:5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20"/>
    <d v="2023-06-22T12:58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44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3"/>
    <d v="2023-06-22T12:58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8"/>
    <x v="10"/>
    <x v="28"/>
    <x v="9"/>
    <d v="2023-06-22T12:58:5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29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30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31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24"/>
    <d v="2023-06-22T12:59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26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34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35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50"/>
    <d v="2023-06-22T12:59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38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54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92"/>
    <d v="2023-06-22T12:59:1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55"/>
    <d v="2023-06-22T12:59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56"/>
    <d v="2023-06-22T12:59:1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58"/>
    <d v="2023-06-22T12:59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59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95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60"/>
    <d v="2023-06-22T12:59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61"/>
    <d v="2023-06-22T12:5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62"/>
    <d v="2023-06-22T12:59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63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02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70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72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73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39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3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26"/>
    <d v="2023-06-22T12:59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6"/>
    <d v="2023-06-22T12:59:1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9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50"/>
    <d v="2023-06-22T12:5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20"/>
    <d v="2023-06-22T12:59:1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43"/>
    <d v="2023-06-22T12:59:1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44"/>
    <d v="2023-06-22T12:59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0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3"/>
    <d v="2023-06-22T12:59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6"/>
    <d v="2023-06-22T12:59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8"/>
    <d v="2023-06-22T12:59:1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9"/>
    <d v="2023-06-22T12:59:1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0"/>
    <d v="2023-06-22T12:59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9"/>
    <x v="10"/>
    <x v="29"/>
    <x v="12"/>
    <d v="2023-06-22T12:5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29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31"/>
    <d v="2023-06-22T12:59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24"/>
    <d v="2023-06-22T12:59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34"/>
    <d v="2023-06-22T12:59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35"/>
    <d v="2023-06-22T12:59:2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50"/>
    <d v="2023-06-22T12:59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38"/>
    <d v="2023-06-22T12:59:2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92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55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56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58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59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95"/>
    <d v="2023-06-22T12:59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60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61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62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63"/>
    <d v="2023-06-2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64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102"/>
    <d v="2023-06-22T12:59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70"/>
    <d v="2023-06-22T12:5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72"/>
    <d v="2023-06-22T12:5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73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13"/>
    <d v="2023-06-22T12:59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78"/>
    <d v="2023-06-22T12:59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16"/>
    <d v="2023-06-22T12:59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19"/>
    <d v="2023-06-22T12:59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20"/>
    <d v="2023-06-22T12:59:2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43"/>
    <d v="2023-06-22T12:59:2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44"/>
    <d v="2023-06-22T12:59:2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0"/>
    <d v="2023-06-2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3"/>
    <d v="2023-06-22T12:59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6"/>
    <d v="2023-06-22T12:59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8"/>
    <d v="2023-06-22T12:59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9"/>
    <d v="2023-06-22T12:59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10"/>
    <d v="2023-06-22T12:59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0"/>
    <x v="10"/>
    <x v="30"/>
    <x v="12"/>
    <d v="2023-06-22T12:59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130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31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24"/>
    <d v="2023-06-22T12:59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34"/>
    <d v="2023-06-22T12:59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31"/>
    <x v="10"/>
    <x v="31"/>
    <x v="35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55"/>
    <d v="2023-06-22T13:03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5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58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95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60"/>
    <d v="2023-06-22T13:0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61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02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41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233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42"/>
    <d v="2023-06-22T13:0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43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3"/>
    <d v="2023-06-22T13:03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78"/>
    <d v="2023-06-22T13:03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6"/>
    <d v="2023-06-22T13:03:2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9"/>
    <d v="2023-06-22T13:03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20"/>
    <d v="2023-06-22T13:03:2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21"/>
    <d v="2023-06-22T13:03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43"/>
    <d v="2023-06-22T13:03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44"/>
    <d v="2023-06-22T13:03:2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3"/>
    <d v="2023-06-22T13:03:2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6"/>
    <d v="2023-06-22T13:03:2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8"/>
    <d v="2023-06-22T13:03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9"/>
    <d v="2023-06-22T13:03:2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2"/>
    <x v="7"/>
    <x v="102"/>
    <x v="10"/>
    <d v="2023-06-22T13:03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30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31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24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26"/>
    <d v="2023-06-22T13:0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97"/>
    <d v="2023-06-22T13:03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38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92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55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56"/>
    <d v="2023-06-22T13:03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58"/>
    <d v="2023-06-22T13:03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59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95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60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61"/>
    <d v="2023-06-22T13:03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63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02"/>
    <d v="2023-06-22T13:03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71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73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41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233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42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43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3"/>
    <d v="2023-06-22T13:0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26"/>
    <d v="2023-06-22T13:0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78"/>
    <d v="2023-06-22T13:03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79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16"/>
    <d v="2023-06-22T13:03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2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20"/>
    <d v="2023-06-22T12:35:49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21"/>
    <d v="2023-06-22T12:35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3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23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43"/>
    <d v="2023-06-22T12:35:4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44"/>
    <d v="2023-06-22T12:35:49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0"/>
    <d v="2023-06-22T12:35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3"/>
    <d v="2023-06-22T12:35:4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111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5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6"/>
    <d v="2023-06-22T12:35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4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5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"/>
    <d v="2023-06-22T12:35:4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9"/>
    <d v="2023-06-22T12:35:4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12"/>
    <d v="2023-06-22T12:35:4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54"/>
    <d v="2023-06-22T12:36:06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2"/>
    <d v="2023-06-22T12:36:06"/>
    <n v="871"/>
    <m/>
    <n v="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3"/>
    <d v="2023-06-22T12:36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55"/>
    <d v="2023-06-22T12:36:06"/>
    <n v="684"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56"/>
    <d v="2023-06-22T12:36:06"/>
    <n v="1128"/>
    <m/>
    <n v="1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4"/>
    <d v="2023-06-22T12:36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58"/>
    <d v="2023-06-22T12:36:06"/>
    <n v="1312"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38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39"/>
    <d v="2023-06-22T12:4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76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40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41"/>
    <d v="2023-06-22T12:40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43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10"/>
    <d v="2023-06-22T12:40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3"/>
    <d v="2023-06-22T12:40:5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78"/>
    <d v="2023-06-22T12:40:55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79"/>
    <d v="2023-06-22T12:40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4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5"/>
    <d v="2023-06-22T12:40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27"/>
    <d v="2023-06-22T12:40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6"/>
    <d v="2023-06-22T12:40:5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8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"/>
    <x v="7"/>
    <x v="13"/>
    <x v="19"/>
    <d v="2023-06-22T12:40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6"/>
    <x v="3"/>
    <x v="6"/>
    <x v="86"/>
    <d v="2023-06-22T12:35:49"/>
    <n v="84"/>
    <n v="20"/>
    <n v="59"/>
    <n v="5"/>
    <n v="84"/>
    <n v="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29"/>
    <d v="2023-06-22T12:36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31"/>
    <d v="2023-06-22T12:36:06"/>
    <n v="529"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24"/>
    <d v="2023-06-22T12:36:06"/>
    <n v="1085"/>
    <m/>
    <n v="1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32"/>
    <d v="2023-06-22T12:36:06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87"/>
    <d v="2023-06-22T12:36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26"/>
    <d v="2023-06-22T12:36:06"/>
    <n v="1290"/>
    <m/>
    <n v="1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34"/>
    <d v="2023-06-22T12:36:06"/>
    <n v="645"/>
    <m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88"/>
    <d v="2023-06-22T12:36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89"/>
    <d v="2023-06-22T12:36:0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35"/>
    <d v="2023-06-22T12:36:06"/>
    <n v="1094"/>
    <m/>
    <n v="1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0"/>
    <d v="2023-06-22T12:36:0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36"/>
    <d v="2023-06-22T12:36:06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1"/>
    <d v="2023-06-22T12:36:06"/>
    <n v="921"/>
    <m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38"/>
    <d v="2023-06-22T12:36:06"/>
    <n v="690"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15"/>
    <d v="2023-05-15T16:23:16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16"/>
    <d v="2023-05-15T16:23:1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20"/>
    <d v="2023-05-15T16:23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146"/>
    <d v="2023-05-15T16:2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4"/>
    <d v="2023-05-15T16:23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7"/>
    <d v="2023-05-15T16:2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63"/>
    <x v="0"/>
    <x v="63"/>
    <x v="9"/>
    <d v="2023-05-15T16:23:1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31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24"/>
    <d v="2023-05-15T16:23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47"/>
    <x v="11"/>
    <x v="47"/>
    <x v="32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9"/>
    <d v="2023-05-15T16:16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50"/>
    <x v="1"/>
    <x v="150"/>
    <x v="160"/>
    <d v="2023-05-15T16:16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16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17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82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20"/>
    <d v="2023-05-15T16:17:0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21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3"/>
    <d v="2023-05-15T16:17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9"/>
    <d v="2023-05-15T16:17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27"/>
    <x v="1"/>
    <x v="127"/>
    <x v="160"/>
    <d v="2023-05-15T16:1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6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7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8"/>
    <d v="2023-05-15T16:07:0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59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95"/>
    <d v="2023-05-15T16:07:0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25"/>
    <x v="10"/>
    <x v="25"/>
    <x v="28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4"/>
    <x v="7"/>
    <x v="104"/>
    <x v="9"/>
    <d v="2023-06-22T13:0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30"/>
    <d v="2023-06-22T13:04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31"/>
    <d v="2023-06-22T13:04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24"/>
    <d v="2023-06-22T13:04:0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26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197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38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05"/>
    <x v="7"/>
    <x v="105"/>
    <x v="92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43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3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6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8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10"/>
    <d v="2023-06-22T12:57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11"/>
    <d v="2023-06-22T12:57:18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2"/>
    <x v="8"/>
    <x v="142"/>
    <x v="12"/>
    <d v="2023-06-22T12:57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13"/>
    <d v="2023-06-22T12:57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16"/>
    <d v="2023-06-22T12:5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20"/>
    <d v="2023-06-22T12:57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21"/>
    <d v="2023-06-22T12:57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3"/>
    <x v="8"/>
    <x v="143"/>
    <x v="6"/>
    <d v="2023-06-22T12:57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92"/>
    <d v="2023-06-22T12:34:59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132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5"/>
    <d v="2023-06-22T12:34:59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6"/>
    <d v="2023-06-22T12:34:59"/>
    <n v="0"/>
    <m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237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94"/>
    <d v="2023-06-22T12:34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8"/>
    <d v="2023-06-22T12:34:59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46"/>
    <x v="2"/>
    <x v="146"/>
    <x v="59"/>
    <d v="2023-06-22T12:34:5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12"/>
    <x v="7"/>
    <x v="112"/>
    <x v="3"/>
    <d v="2023-05-15T16:35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0"/>
    <d v="2023-04-18T15:2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1"/>
    <d v="2023-04-18T15:27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2"/>
    <d v="2023-04-18T15:2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3"/>
    <d v="2023-04-18T15:27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6"/>
    <d v="2023-04-18T15:27:1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9"/>
    <d v="2023-04-18T15:27:1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0"/>
    <x v="5"/>
    <x v="20"/>
    <x v="12"/>
    <d v="2023-04-18T15:27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1"/>
    <x v="5"/>
    <x v="21"/>
    <x v="78"/>
    <d v="2023-04-18T15:27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1"/>
    <x v="5"/>
    <x v="21"/>
    <x v="19"/>
    <d v="2023-04-18T15:27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1"/>
    <x v="5"/>
    <x v="21"/>
    <x v="20"/>
    <d v="2023-04-18T15:27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1"/>
    <x v="5"/>
    <x v="21"/>
    <x v="44"/>
    <d v="2023-04-18T15:27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1"/>
    <x v="5"/>
    <x v="21"/>
    <x v="3"/>
    <d v="2023-04-18T15:27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1"/>
    <x v="5"/>
    <x v="21"/>
    <x v="6"/>
    <d v="2023-04-18T15:27:2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1"/>
    <x v="5"/>
    <x v="21"/>
    <x v="10"/>
    <d v="2023-04-18T15:27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59"/>
    <d v="2023-06-22T12:35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5"/>
    <d v="2023-06-22T12:35:1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28"/>
    <d v="2023-06-22T12:35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60"/>
    <d v="2023-06-22T12:35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7"/>
    <d v="2023-06-22T12:35:1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"/>
    <x v="2"/>
    <x v="11"/>
    <x v="98"/>
    <d v="2023-06-22T12:35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34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5"/>
    <d v="2023-06-22T13:18:4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6"/>
    <d v="2023-06-22T13:18:49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237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94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7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135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8"/>
    <d v="2023-06-22T13:18:49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59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30"/>
    <x v="2"/>
    <x v="130"/>
    <x v="95"/>
    <d v="2023-06-22T13:18:49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9"/>
    <d v="2023-06-22T12:34:27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0"/>
    <d v="2023-06-22T12:34:27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2"/>
    <d v="2023-06-22T12:34:27"/>
    <n v="41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29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130"/>
    <d v="2023-06-22T12:34:42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31"/>
    <d v="2023-06-22T12:34:42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32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34"/>
    <d v="2023-06-22T12:34:42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35"/>
    <d v="2023-06-22T12:34:42"/>
    <n v="499"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8"/>
    <x v="4"/>
    <x v="78"/>
    <x v="38"/>
    <d v="2023-06-22T12:34:42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207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16"/>
    <d v="2023-06-22T12:49:1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154"/>
    <d v="2023-06-22T12:49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20"/>
    <d v="2023-06-22T12:49:1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21"/>
    <d v="2023-06-22T12:49:1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83"/>
    <d v="2023-06-22T12:49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44"/>
    <d v="2023-06-22T12:49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202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5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6"/>
    <d v="2023-06-22T12:49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125"/>
    <d v="2023-06-22T12:49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84"/>
    <d v="2023-06-22T12:49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85"/>
    <d v="2023-06-22T12:49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5"/>
    <x v="12"/>
    <x v="75"/>
    <x v="9"/>
    <d v="2023-06-22T12:49:1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31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34"/>
    <d v="2023-06-22T12:49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22"/>
    <x v="8"/>
    <x v="22"/>
    <x v="92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63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64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65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42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x v="38"/>
    <x v="11"/>
    <x v="38"/>
    <x v="102"/>
    <d v="2023-04-18T13:12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60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61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62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64"/>
    <d v="2023-04-18T15:3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70"/>
    <d v="2023-04-18T15:3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78"/>
    <d v="2023-04-18T15:38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16"/>
    <d v="2023-04-18T15:38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20"/>
    <d v="2023-04-18T15:38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21"/>
    <d v="2023-04-18T15:38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43"/>
    <d v="2023-04-18T15:38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44"/>
    <d v="2023-04-18T15:38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6"/>
    <d v="2023-04-18T15:38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8"/>
    <d v="2023-04-18T15:38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8"/>
    <x v="10"/>
    <x v="28"/>
    <x v="9"/>
    <d v="2023-04-18T15:38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29"/>
    <x v="10"/>
    <x v="29"/>
    <x v="29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60"/>
    <d v="2023-04-19T17:06:46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x v="114"/>
    <x v="2"/>
    <x v="114"/>
    <x v="97"/>
    <d v="2023-04-19T17:06:46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59"/>
    <d v="2023-06-22T12:36:06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5"/>
    <d v="2023-06-22T12:36:06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6"/>
    <d v="2023-06-22T12:36:0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28"/>
    <d v="2023-06-22T12:36:0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60"/>
    <d v="2023-06-22T12:36:06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8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61"/>
    <d v="2023-06-22T12:36:06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62"/>
    <d v="2023-06-22T12:36:06"/>
    <n v="361"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99"/>
    <d v="2023-06-22T12:36:0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8"/>
    <x v="5"/>
    <x v="8"/>
    <x v="100"/>
    <d v="2023-06-22T12:36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56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71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72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219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3"/>
    <d v="2023-04-18T15:49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78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5"/>
    <d v="2023-04-18T15:4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6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54"/>
    <d v="2023-04-18T15:49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51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150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82"/>
    <d v="2023-04-18T15:49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20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x v="84"/>
    <x v="4"/>
    <x v="84"/>
    <x v="21"/>
    <d v="2023-04-18T15:49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75"/>
    <d v="2023-06-22T12:34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10"/>
    <d v="2023-06-22T12:34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3"/>
    <d v="2023-06-22T12:34:27"/>
    <n v="236"/>
    <n v="0"/>
    <n v="236"/>
    <n v="0"/>
    <n v="2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26"/>
    <d v="2023-06-22T12:34:27"/>
    <n v="223"/>
    <n v="0"/>
    <n v="223"/>
    <n v="0"/>
    <n v="2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204"/>
    <d v="2023-06-22T12:34:27"/>
    <n v="24"/>
    <n v="0"/>
    <n v="24"/>
    <n v="0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59"/>
    <d v="2023-06-22T12:34:27"/>
    <n v="20"/>
    <n v="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5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27"/>
    <d v="2023-06-22T12:34:27"/>
    <n v="38"/>
    <n v="0"/>
    <n v="38"/>
    <n v="3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77"/>
    <x v="4"/>
    <x v="77"/>
    <x v="16"/>
    <d v="2023-06-22T12:34:27"/>
    <n v="264"/>
    <n v="0"/>
    <n v="264"/>
    <n v="0"/>
    <n v="2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31"/>
    <d v="2023-06-22T12:40:06"/>
    <n v="7"/>
    <m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82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82"/>
    <d v="2023-06-22T12:40:06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0"/>
    <d v="2023-06-22T12:40:06"/>
    <n v="455"/>
    <m/>
    <n v="455"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22"/>
    <d v="2023-06-22T12:40:0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43"/>
    <d v="2023-06-22T12:40:06"/>
    <n v="221"/>
    <m/>
    <n v="221"/>
    <m/>
    <n v="2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46"/>
    <d v="2023-06-22T12:40:06"/>
    <n v="110"/>
    <m/>
    <n v="110"/>
    <m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49"/>
    <d v="2023-06-22T12:40:06"/>
    <n v="46"/>
    <m/>
    <n v="46"/>
    <m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5"/>
    <d v="2023-06-22T12:40:0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6"/>
    <d v="2023-06-22T12:40:06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84"/>
    <d v="2023-06-22T12:40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85"/>
    <d v="2023-06-22T12:40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8"/>
    <d v="2023-06-22T12:40:06"/>
    <n v="221"/>
    <n v="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9"/>
    <d v="2023-06-22T12:40:06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0"/>
    <d v="2023-06-22T12:40:06"/>
    <n v="294"/>
    <n v="0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1"/>
    <d v="2023-06-22T12:40:0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114"/>
    <x v="2"/>
    <x v="114"/>
    <x v="12"/>
    <d v="2023-06-22T12:40:06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126"/>
    <d v="2023-06-22T12:40:24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x v="54"/>
    <x v="0"/>
    <x v="54"/>
    <x v="16"/>
    <d v="2023-06-22T12:40:24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29"/>
    <d v="2023-07-14T15:57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3"/>
    <x v="6"/>
    <x v="30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44"/>
    <d v="2023-11-22T17:09:23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3"/>
    <d v="2023-11-22T17:09:23"/>
    <n v="1007"/>
    <n v="1007"/>
    <m/>
    <m/>
    <n v="1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83"/>
    <d v="2023-11-22T17:09:23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01"/>
    <d v="2023-11-22T17:09:23"/>
    <n v="285"/>
    <n v="285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16"/>
    <d v="2023-11-22T17:09:23"/>
    <n v="784"/>
    <n v="7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84"/>
    <d v="2023-11-22T17:09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5"/>
    <d v="2023-11-22T17:09:23"/>
    <n v="723"/>
    <n v="7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6"/>
    <d v="2023-11-22T17:09:23"/>
    <n v="369"/>
    <n v="3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85"/>
    <d v="2023-11-22T17:09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25"/>
    <d v="2023-11-22T17:09:2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232"/>
    <d v="2023-11-22T17:09:23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84"/>
    <d v="2023-11-22T17:09:23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86"/>
    <d v="2023-11-22T17:09:23"/>
    <n v="67"/>
    <n v="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9"/>
    <d v="2023-11-22T17:09:23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0"/>
    <d v="2023-11-22T17:09:23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28"/>
    <d v="2023-11-22T17:09:23"/>
    <n v="23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0"/>
    <x v="4"/>
    <x v="90"/>
    <x v="145"/>
    <d v="2023-11-22T17:09:23"/>
    <n v="244"/>
    <n v="142"/>
    <n v="9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97"/>
    <d v="2023-11-22T17:09:26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98"/>
    <d v="2023-11-22T17:0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40"/>
    <d v="2023-11-22T17:09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07"/>
    <d v="2023-11-22T17:09:26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2"/>
    <d v="2023-11-22T17:09:2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3"/>
    <d v="2023-11-22T17:09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4"/>
    <d v="2023-11-22T17:09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6"/>
    <d v="2023-11-22T17:09:2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7"/>
    <d v="2023-11-22T17:09:26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8"/>
    <d v="2023-11-22T17:09:2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9"/>
    <d v="2023-11-22T17:09:2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08"/>
    <d v="2023-11-22T17:09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70"/>
    <d v="2023-11-22T17:09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71"/>
    <d v="2023-11-22T17:09:26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72"/>
    <d v="2023-11-22T17:09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74"/>
    <d v="2023-11-22T17:09:26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75"/>
    <d v="2023-11-22T17:09:26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200"/>
    <d v="2023-11-22T17:09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77"/>
    <d v="2023-11-22T17:09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3"/>
    <d v="2023-11-22T17:09:26"/>
    <n v="225"/>
    <n v="225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79"/>
    <d v="2023-11-22T17:09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4"/>
    <d v="2023-11-22T17:09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80"/>
    <d v="2023-11-22T17:09:26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27"/>
    <d v="2023-11-22T17:09:26"/>
    <n v="10"/>
    <n v="1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6"/>
    <d v="2023-11-22T17:09:26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47"/>
    <d v="2023-11-22T17:09:2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9"/>
    <d v="2023-11-22T17:09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82"/>
    <d v="2023-11-22T17:09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20"/>
    <d v="2023-11-22T17:09:26"/>
    <n v="1144"/>
    <n v="1144"/>
    <m/>
    <m/>
    <n v="1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21"/>
    <d v="2023-11-22T17:09:26"/>
    <n v="914"/>
    <n v="914"/>
    <m/>
    <m/>
    <n v="9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22"/>
    <d v="2023-11-22T17:09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23"/>
    <d v="2023-11-22T17:09:2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3"/>
    <d v="2023-11-22T17:09:26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83"/>
    <d v="2023-11-22T17:09:2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201"/>
    <d v="2023-11-22T17:09:2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46"/>
    <d v="2023-11-22T17:09:26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16"/>
    <d v="2023-11-22T17:09:26"/>
    <n v="1052"/>
    <n v="10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202"/>
    <d v="2023-11-22T17:09:2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84"/>
    <d v="2023-11-22T17:09:2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6"/>
    <d v="2023-11-22T17:09:26"/>
    <n v="225"/>
    <n v="2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85"/>
    <d v="2023-11-22T17:09:2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25"/>
    <d v="2023-11-22T17:09:2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84"/>
    <d v="2023-11-22T17:09:26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86"/>
    <d v="2023-11-22T17:09:26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9"/>
    <d v="2023-11-22T17:09:26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0"/>
    <d v="2023-11-22T17:09:2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48"/>
    <d v="2023-11-22T17:09:2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29"/>
    <d v="2023-11-22T17:09:26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145"/>
    <d v="2023-11-22T17:09:26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6"/>
    <x v="0"/>
    <x v="66"/>
    <x v="86"/>
    <d v="2023-11-22T17:09:26"/>
    <n v="31"/>
    <n v="8"/>
    <n v="11"/>
    <n v="12"/>
    <m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200"/>
    <d v="2023-11-22T17:09:28"/>
    <n v="12"/>
    <n v="12"/>
    <m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77"/>
    <d v="2023-11-22T17:09:28"/>
    <n v="3"/>
    <n v="3"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3"/>
    <d v="2023-11-22T17:09:28"/>
    <n v="64"/>
    <n v="64"/>
    <m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26"/>
    <d v="2023-11-22T17:09:28"/>
    <n v="13"/>
    <n v="13"/>
    <m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78"/>
    <d v="2023-11-22T17:09:28"/>
    <n v="14"/>
    <n v="14"/>
    <m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79"/>
    <d v="2023-11-22T17:09:28"/>
    <n v="69"/>
    <n v="69"/>
    <m/>
    <m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334"/>
    <d v="2023-11-22T17:09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4"/>
    <d v="2023-11-22T17:09:28"/>
    <n v="7"/>
    <n v="7"/>
    <m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6"/>
    <d v="2023-11-22T17:09:28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8"/>
    <d v="2023-11-22T17:09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9"/>
    <d v="2023-11-22T17:09:2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54"/>
    <d v="2023-11-22T17:09:2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82"/>
    <d v="2023-11-22T17:09:2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20"/>
    <d v="2023-11-22T17:09:28"/>
    <n v="1723"/>
    <n v="1723"/>
    <m/>
    <m/>
    <n v="1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21"/>
    <d v="2023-11-22T17:09:28"/>
    <n v="222"/>
    <n v="222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83"/>
    <d v="2023-11-22T17:09:2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43"/>
    <d v="2023-11-22T17:09:28"/>
    <n v="191"/>
    <n v="191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3"/>
    <d v="2023-11-22T17:09:28"/>
    <n v="283"/>
    <n v="283"/>
    <m/>
    <m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202"/>
    <d v="2023-11-22T17:09:2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84"/>
    <d v="2023-11-22T17:09:2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5"/>
    <d v="2023-11-22T17:09:28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6"/>
    <d v="2023-11-22T17:09:28"/>
    <n v="91"/>
    <n v="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85"/>
    <d v="2023-11-22T17:09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25"/>
    <d v="2023-11-22T17:09:2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8"/>
    <d v="2023-11-22T17:09:28"/>
    <n v="191"/>
    <n v="1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9"/>
    <d v="2023-11-22T17:09:28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47"/>
    <d v="2023-11-22T17:09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0"/>
    <d v="2023-11-22T17:09:2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2"/>
    <x v="2"/>
    <x v="152"/>
    <x v="128"/>
    <d v="2023-11-22T17:09:28"/>
    <n v="2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97"/>
    <d v="2023-11-22T17:11:15"/>
    <n v="46"/>
    <n v="4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3"/>
    <d v="2023-11-22T17:11:15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79"/>
    <d v="2023-11-22T17:11:15"/>
    <n v="47"/>
    <n v="47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4"/>
    <d v="2023-11-22T17:11:1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80"/>
    <d v="2023-11-22T17:11:15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27"/>
    <d v="2023-11-22T17:11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206"/>
    <d v="2023-11-22T17:11:15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6"/>
    <d v="2023-11-22T17:11:15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8"/>
    <d v="2023-11-22T17:11:1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9"/>
    <d v="2023-11-22T17:11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54"/>
    <d v="2023-11-22T17:11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82"/>
    <d v="2023-11-22T17:11:15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20"/>
    <d v="2023-11-22T17:11:15"/>
    <n v="498"/>
    <n v="498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21"/>
    <d v="2023-11-22T17:11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83"/>
    <d v="2023-11-22T17:11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23"/>
    <d v="2023-11-22T17:11:1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3"/>
    <d v="2023-11-22T17:11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46"/>
    <d v="2023-11-22T17:11:15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5"/>
    <d v="2023-11-22T17:11:15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6"/>
    <d v="2023-11-22T17:11:15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25"/>
    <d v="2023-11-22T17:11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84"/>
    <d v="2023-11-22T17:11:15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86"/>
    <d v="2023-11-22T17:11:15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9"/>
    <d v="2023-11-22T17:11:15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47"/>
    <d v="2023-11-22T17:11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0"/>
    <d v="2023-11-22T17:11:1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1"/>
    <x v="4"/>
    <x v="91"/>
    <x v="128"/>
    <d v="2023-11-22T17:11:15"/>
    <n v="1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40"/>
    <d v="2023-11-22T17:11:1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07"/>
    <d v="2023-11-22T17:11:17"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2"/>
    <d v="2023-11-22T17:11:1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26"/>
    <d v="2023-11-22T17:11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70"/>
    <d v="2023-11-22T17:11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71"/>
    <d v="2023-11-22T17:11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3"/>
    <d v="2023-11-22T17:11:1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4"/>
    <d v="2023-11-22T17:11:17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5"/>
    <d v="2023-11-22T17:11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6"/>
    <d v="2023-11-22T17:11:1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7"/>
    <d v="2023-11-22T17:11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8"/>
    <d v="2023-11-22T17:11:1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9"/>
    <d v="2023-11-22T17:11:1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99"/>
    <d v="2023-11-22T17:11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70"/>
    <d v="2023-11-22T17:11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71"/>
    <d v="2023-11-22T17:11:17"/>
    <n v="316"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72"/>
    <d v="2023-11-22T17:11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74"/>
    <d v="2023-11-22T17:11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75"/>
    <d v="2023-11-22T17:11:1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77"/>
    <d v="2023-11-22T17:11:1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3"/>
    <d v="2023-11-22T17:11:17"/>
    <n v="356"/>
    <n v="356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79"/>
    <d v="2023-11-22T17:11:17"/>
    <n v="378"/>
    <n v="378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79"/>
    <d v="2023-11-22T17:11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4"/>
    <d v="2023-11-22T17:11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69"/>
    <d v="2023-11-22T17:11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28"/>
    <d v="2023-11-22T17:11:1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29"/>
    <d v="2023-11-22T17:11:1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30"/>
    <d v="2023-11-22T17:11:17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27"/>
    <d v="2023-11-22T17:11:17"/>
    <n v="3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06"/>
    <d v="2023-11-22T17:11:17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6"/>
    <d v="2023-11-22T17:11:17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9"/>
    <d v="2023-11-22T17:11:17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54"/>
    <d v="2023-11-22T17:11:1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51"/>
    <d v="2023-11-22T17:11:1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82"/>
    <d v="2023-11-22T17:11:17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0"/>
    <d v="2023-11-22T17:11:17"/>
    <n v="544"/>
    <n v="544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1"/>
    <d v="2023-11-22T17:11:17"/>
    <n v="518"/>
    <n v="518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83"/>
    <d v="2023-11-22T17:11:1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3"/>
    <d v="2023-11-22T17:11:1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44"/>
    <d v="2023-11-22T17:11:17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3"/>
    <d v="2023-11-22T17:11:17"/>
    <n v="521"/>
    <n v="521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83"/>
    <d v="2023-11-22T17:11:1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01"/>
    <d v="2023-11-22T17:11:17"/>
    <n v="157"/>
    <n v="157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16"/>
    <d v="2023-11-22T17:11:17"/>
    <n v="1049"/>
    <n v="10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84"/>
    <d v="2023-11-22T17:11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5"/>
    <d v="2023-11-22T17:11:17"/>
    <n v="378"/>
    <n v="3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6"/>
    <d v="2023-11-22T17:11:17"/>
    <n v="356"/>
    <n v="3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85"/>
    <d v="2023-11-22T17:11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25"/>
    <d v="2023-11-22T17:11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232"/>
    <d v="2023-11-22T17:11:17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84"/>
    <d v="2023-11-22T17:11:17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86"/>
    <d v="2023-11-22T17:11:17"/>
    <n v="39"/>
    <n v="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9"/>
    <d v="2023-11-22T17:11:17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0"/>
    <d v="2023-11-22T17:11:1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28"/>
    <d v="2023-11-22T17:11:17"/>
    <n v="12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2"/>
    <x v="4"/>
    <x v="92"/>
    <x v="145"/>
    <d v="2023-11-22T17:11:17"/>
    <n v="123"/>
    <n v="63"/>
    <n v="1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16"/>
    <d v="2023-11-22T17:11:21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19"/>
    <d v="2023-11-22T17:11:2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82"/>
    <d v="2023-11-22T17:11:2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20"/>
    <d v="2023-11-22T17:11:21"/>
    <n v="528"/>
    <n v="528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21"/>
    <d v="2023-11-22T17:11:21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83"/>
    <d v="2023-11-22T17:11:2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23"/>
    <d v="2023-11-22T17:11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3"/>
    <d v="2023-11-22T17:11:21"/>
    <n v="924"/>
    <n v="924"/>
    <m/>
    <m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9"/>
    <d v="2023-11-22T17:11:2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10"/>
    <d v="2023-11-22T17:11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3"/>
    <x v="4"/>
    <x v="93"/>
    <x v="128"/>
    <d v="2023-11-22T17:11:21"/>
    <n v="18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13"/>
    <d v="2023-11-22T17:12:37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78"/>
    <d v="2023-11-22T17:12:3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16"/>
    <d v="2023-11-22T17:12:3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18"/>
    <d v="2023-11-22T17:12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19"/>
    <d v="2023-11-22T17:12:3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20"/>
    <d v="2023-11-22T17:12:3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43"/>
    <d v="2023-11-22T17:12:3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44"/>
    <d v="2023-11-22T17:12:37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0"/>
    <d v="2023-11-22T17:12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146"/>
    <d v="2023-11-22T17:12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6"/>
    <d v="2023-11-22T17:12:37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8"/>
    <d v="2023-11-22T17:12:3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9"/>
    <d v="2023-11-22T17:12:3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47"/>
    <d v="2023-11-22T17:12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10"/>
    <d v="2023-11-22T17:12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7"/>
    <x v="0"/>
    <x v="67"/>
    <x v="12"/>
    <d v="2023-11-22T17:12:37"/>
    <n v="17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29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30"/>
    <d v="2023-11-22T17:12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30"/>
    <d v="2023-11-22T17:12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31"/>
    <d v="2023-11-22T17:12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24"/>
    <d v="2023-11-22T17:12:3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32"/>
    <d v="2023-11-22T17:1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90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34"/>
    <d v="2023-11-22T17:12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35"/>
    <d v="2023-11-22T17:12:3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36"/>
    <d v="2023-11-22T17:1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38"/>
    <d v="2023-11-22T17:12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2"/>
    <d v="2023-11-22T17:1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3"/>
    <d v="2023-11-22T17:1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4"/>
    <d v="2023-11-22T17:12:3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31"/>
    <d v="2023-11-22T17:12:3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92"/>
    <d v="2023-11-22T17:12:3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5"/>
    <d v="2023-11-22T17:12:3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6"/>
    <d v="2023-11-22T17:12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94"/>
    <d v="2023-11-22T17:1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7"/>
    <d v="2023-11-22T17:1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35"/>
    <d v="2023-11-22T17:1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8"/>
    <d v="2023-11-22T17:12:3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59"/>
    <d v="2023-11-22T17:12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95"/>
    <d v="2023-11-22T17:12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60"/>
    <d v="2023-11-22T17:1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97"/>
    <d v="2023-11-22T17:1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98"/>
    <d v="2023-11-22T17:12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61"/>
    <d v="2023-11-22T17:12:3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62"/>
    <d v="2023-11-22T17:12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63"/>
    <d v="2023-11-22T17:1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64"/>
    <d v="2023-11-22T17:1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42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02"/>
    <d v="2023-11-22T17:12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71"/>
    <d v="2023-11-22T17:12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03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72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73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238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06"/>
    <d v="2023-11-22T17:1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3"/>
    <d v="2023-11-22T17:12:39"/>
    <n v="20"/>
    <m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16"/>
    <d v="2023-11-22T17:12:3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20"/>
    <d v="2023-11-22T17:12:39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44"/>
    <d v="2023-11-22T17:12:39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0"/>
    <d v="2023-11-22T17:12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2"/>
    <d v="2023-11-22T17:12:3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6"/>
    <d v="2023-11-22T17:12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5"/>
    <x v="2"/>
    <x v="155"/>
    <x v="9"/>
    <d v="2023-11-22T17:12:3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9"/>
    <d v="2023-11-22T17:12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30"/>
    <d v="2023-11-22T17:12:4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31"/>
    <d v="2023-11-22T17:12:42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4"/>
    <d v="2023-11-22T17:12:42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32"/>
    <d v="2023-11-22T17:1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6"/>
    <d v="2023-11-22T17:12:42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34"/>
    <d v="2023-11-22T17:1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88"/>
    <d v="2023-11-22T17:1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35"/>
    <d v="2023-11-22T17:12:42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38"/>
    <d v="2023-11-22T17:12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92"/>
    <d v="2023-11-22T17:1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92"/>
    <d v="2023-11-22T17:12:42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55"/>
    <d v="2023-11-22T17:12:42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56"/>
    <d v="2023-11-22T17:12:42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58"/>
    <d v="2023-11-22T17:12:42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59"/>
    <d v="2023-11-22T17:12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95"/>
    <d v="2023-11-22T17:12:42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8"/>
    <d v="2023-11-22T17:1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0"/>
    <d v="2023-11-22T17:12:42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1"/>
    <d v="2023-11-22T17:12:42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2"/>
    <d v="2023-11-22T17:12:4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3"/>
    <d v="2023-11-22T17:12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4"/>
    <d v="2023-11-22T17:12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42"/>
    <d v="2023-11-22T17:12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7"/>
    <d v="2023-11-22T17:12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8"/>
    <d v="2023-11-22T17:1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9"/>
    <d v="2023-11-22T17:1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02"/>
    <d v="2023-11-22T17:12:4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37"/>
    <d v="2023-11-22T17:12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71"/>
    <d v="2023-11-22T17:12:4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03"/>
    <d v="2023-11-22T17:1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04"/>
    <d v="2023-11-22T17:1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72"/>
    <d v="2023-11-22T17:12:4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73"/>
    <d v="2023-11-22T17:12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39"/>
    <d v="2023-11-22T17:12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75"/>
    <d v="2023-11-22T17:12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06"/>
    <d v="2023-11-22T17:1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40"/>
    <d v="2023-11-22T17:12:4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41"/>
    <d v="2023-11-22T17:12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33"/>
    <d v="2023-11-22T17:12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42"/>
    <d v="2023-11-22T17:12:4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3"/>
    <d v="2023-11-22T17:12:42"/>
    <n v="220"/>
    <m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78"/>
    <d v="2023-11-22T17:12:42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4"/>
    <d v="2023-11-22T17:12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80"/>
    <d v="2023-11-22T17:12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6"/>
    <d v="2023-11-22T17:12:42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9"/>
    <d v="2023-11-22T17:12:42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0"/>
    <d v="2023-11-22T17:12:42"/>
    <n v="338"/>
    <m/>
    <n v="338"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1"/>
    <d v="2023-11-22T17:12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23"/>
    <d v="2023-11-22T17:12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44"/>
    <d v="2023-11-22T17:12:42"/>
    <n v="0"/>
    <m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0"/>
    <d v="2023-11-22T17:12:4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3"/>
    <d v="2023-11-22T17:12:4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6"/>
    <d v="2023-11-22T17:12:42"/>
    <n v="350"/>
    <n v="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25"/>
    <d v="2023-11-22T17:12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9"/>
    <d v="2023-11-22T17:12:42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12"/>
    <x v="7"/>
    <x v="112"/>
    <x v="10"/>
    <d v="2023-11-22T17:12:42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137"/>
    <d v="2023-11-22T17:1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16"/>
    <d v="2023-11-22T17:13:5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19"/>
    <d v="2023-11-22T17:13:5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20"/>
    <d v="2023-11-22T17:13:5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83"/>
    <d v="2023-11-22T17:1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23"/>
    <d v="2023-11-22T17:13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44"/>
    <d v="2023-11-22T17:13:51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0"/>
    <d v="2023-11-22T17:1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115"/>
    <d v="2023-11-22T17:13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9"/>
    <d v="2023-11-22T17:13:5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8"/>
    <x v="0"/>
    <x v="68"/>
    <x v="10"/>
    <d v="2023-11-22T17:13:5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29"/>
    <d v="2023-11-22T17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30"/>
    <d v="2023-11-22T17:13:5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30"/>
    <d v="2023-11-22T17:13:5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31"/>
    <d v="2023-11-22T17:13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24"/>
    <d v="2023-11-22T17:13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26"/>
    <d v="2023-11-22T17:13:5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90"/>
    <d v="2023-11-22T17:13:5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37"/>
    <d v="2023-11-22T17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38"/>
    <d v="2023-11-22T17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52"/>
    <d v="2023-11-22T17:13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54"/>
    <d v="2023-11-22T17:13:5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31"/>
    <d v="2023-11-22T17:13:5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92"/>
    <d v="2023-11-22T17:13:5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32"/>
    <d v="2023-11-22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55"/>
    <d v="2023-11-22T17:13:53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94"/>
    <d v="2023-11-22T17:13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58"/>
    <d v="2023-11-22T17:13:5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95"/>
    <d v="2023-11-22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27"/>
    <d v="2023-11-22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97"/>
    <d v="2023-11-22T17:13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98"/>
    <d v="2023-11-22T17:13:5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61"/>
    <d v="2023-11-22T17:13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62"/>
    <d v="2023-11-22T17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56"/>
    <d v="2023-11-22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02"/>
    <d v="2023-11-22T17:13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70"/>
    <d v="2023-11-22T17:13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71"/>
    <d v="2023-11-22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03"/>
    <d v="2023-11-22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72"/>
    <d v="2023-11-22T17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39"/>
    <d v="2023-11-22T17:13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57"/>
    <d v="2023-11-22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26"/>
    <d v="2023-11-22T17:13:5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6"/>
    <d v="2023-11-22T17:13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20"/>
    <d v="2023-11-22T17:13:5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44"/>
    <d v="2023-11-22T17:13:53"/>
    <n v="110"/>
    <m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0"/>
    <d v="2023-11-22T17:13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6"/>
    <d v="2023-11-22T17:13:5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9"/>
    <d v="2023-11-22T17:13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94"/>
    <x v="4"/>
    <x v="94"/>
    <x v="12"/>
    <d v="2023-11-22T17:1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9"/>
    <d v="2023-11-22T17:13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0"/>
    <d v="2023-11-22T17:1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0"/>
    <d v="2023-11-22T17:13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1"/>
    <d v="2023-11-22T17:13:56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4"/>
    <d v="2023-11-22T17:13:56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2"/>
    <d v="2023-11-22T17:13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91"/>
    <d v="2023-11-22T17:1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6"/>
    <d v="2023-11-22T17:13:5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4"/>
    <d v="2023-11-22T17:13:5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5"/>
    <d v="2023-11-22T17:13:56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90"/>
    <d v="2023-11-22T17:1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6"/>
    <d v="2023-11-22T17:13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7"/>
    <d v="2023-11-22T17:13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8"/>
    <d v="2023-11-22T17:13:56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2"/>
    <d v="2023-11-22T17:13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3"/>
    <d v="2023-11-22T17:13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4"/>
    <d v="2023-11-22T17:13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1"/>
    <d v="2023-11-22T17:13:5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92"/>
    <d v="2023-11-22T17:13:56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2"/>
    <d v="2023-11-22T17:1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3"/>
    <d v="2023-11-22T17:1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4"/>
    <d v="2023-11-22T17:1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5"/>
    <d v="2023-11-22T17:13:56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6"/>
    <d v="2023-11-22T17:13:56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37"/>
    <d v="2023-11-22T17:1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94"/>
    <d v="2023-11-22T17:13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7"/>
    <d v="2023-11-22T17:1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5"/>
    <d v="2023-11-22T17:13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8"/>
    <d v="2023-11-22T17:13:56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9"/>
    <d v="2023-11-22T17:13:5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95"/>
    <d v="2023-11-22T17:13:5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8"/>
    <d v="2023-11-22T17:1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60"/>
    <d v="2023-11-22T17:13:56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97"/>
    <d v="2023-11-22T17:13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98"/>
    <d v="2023-11-22T17:13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61"/>
    <d v="2023-11-22T17:13:5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62"/>
    <d v="2023-11-22T17:13:5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63"/>
    <d v="2023-11-22T17:13:5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64"/>
    <d v="2023-11-22T17:13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42"/>
    <d v="2023-11-22T17:13:5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6"/>
    <d v="2023-11-22T17:13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02"/>
    <d v="2023-11-22T17:13:56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71"/>
    <d v="2023-11-22T17:13:5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03"/>
    <d v="2023-11-22T17:1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04"/>
    <d v="2023-11-22T17:13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72"/>
    <d v="2023-11-22T17:13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73"/>
    <d v="2023-11-22T17:13:5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38"/>
    <d v="2023-11-22T17:13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75"/>
    <d v="2023-11-22T17:13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08"/>
    <d v="2023-11-22T17:13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42"/>
    <d v="2023-11-22T17:13:5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09"/>
    <d v="2023-11-22T17:13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3"/>
    <d v="2023-11-22T17:13:56"/>
    <n v="100"/>
    <m/>
    <n v="100"/>
    <m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04"/>
    <d v="2023-11-22T17:13:5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59"/>
    <d v="2023-11-22T17:13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5"/>
    <d v="2023-11-22T17:13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6"/>
    <d v="2023-11-22T17:13:56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9"/>
    <d v="2023-11-22T17:13:56"/>
    <n v="396"/>
    <m/>
    <n v="3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50"/>
    <d v="2023-11-22T17:13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0"/>
    <d v="2023-11-22T17:13:56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3"/>
    <d v="2023-11-22T17:13:5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43"/>
    <d v="2023-11-22T17:13:5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44"/>
    <d v="2023-11-22T17:13:56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0"/>
    <d v="2023-11-22T17:13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"/>
    <d v="2023-11-22T17:13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2"/>
    <d v="2023-11-22T17:13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3"/>
    <d v="2023-11-22T17:13:56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17"/>
    <d v="2023-11-22T17:13:5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19"/>
    <d v="2023-11-22T17:13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22"/>
    <d v="2023-11-22T17:13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23"/>
    <d v="2023-11-22T17:13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5"/>
    <d v="2023-11-22T17:13:5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6"/>
    <d v="2023-11-22T17:13:56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7"/>
    <d v="2023-11-22T17:13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8"/>
    <d v="2023-11-22T17:13:5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9"/>
    <d v="2023-11-22T17:13:56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0"/>
    <d v="2023-11-22T17:13:56"/>
    <n v="396"/>
    <n v="0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0"/>
    <x v="2"/>
    <x v="130"/>
    <x v="12"/>
    <d v="2023-11-22T17:13:56"/>
    <n v="52"/>
    <n v="1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9"/>
    <d v="2023-11-22T17:15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30"/>
    <d v="2023-11-22T17:15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0"/>
    <d v="2023-11-22T17:15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1"/>
    <d v="2023-11-22T17:15:02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4"/>
    <d v="2023-11-22T17:15:0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2"/>
    <d v="2023-11-22T17:15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4"/>
    <d v="2023-11-22T17:15:02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5"/>
    <d v="2023-11-22T17:15:02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0"/>
    <d v="2023-11-22T17:1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90"/>
    <d v="2023-11-22T17:1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6"/>
    <d v="2023-11-22T17:15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7"/>
    <d v="2023-11-22T17:1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8"/>
    <d v="2023-11-22T17:15:02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2"/>
    <d v="2023-11-22T17:1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3"/>
    <d v="2023-11-22T17:1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4"/>
    <d v="2023-11-22T17:15:0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31"/>
    <d v="2023-11-22T17:15:0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92"/>
    <d v="2023-11-22T17:15:02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32"/>
    <d v="2023-11-22T17:15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33"/>
    <d v="2023-11-22T17:1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5"/>
    <d v="2023-11-22T17:15:0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6"/>
    <d v="2023-11-22T17:15:02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94"/>
    <d v="2023-11-22T17:1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7"/>
    <d v="2023-11-22T17:1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35"/>
    <d v="2023-11-22T17:1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8"/>
    <d v="2023-11-22T17:15:02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9"/>
    <d v="2023-11-22T17:15:0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45"/>
    <d v="2023-11-22T17:1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95"/>
    <d v="2023-11-22T17:15:02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8"/>
    <d v="2023-11-22T17:15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60"/>
    <d v="2023-11-22T17:15:02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97"/>
    <d v="2023-11-22T17:1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98"/>
    <d v="2023-11-22T17:15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61"/>
    <d v="2023-11-22T17:15:0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62"/>
    <d v="2023-11-22T17:15:02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63"/>
    <d v="2023-11-22T17:15:0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64"/>
    <d v="2023-11-22T17:1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42"/>
    <d v="2023-11-22T17:1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02"/>
    <d v="2023-11-22T17:15:0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71"/>
    <d v="2023-11-22T17:15:0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03"/>
    <d v="2023-11-22T17:15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72"/>
    <d v="2023-11-22T17:15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38"/>
    <d v="2023-11-22T17:15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75"/>
    <d v="2023-11-22T17:1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06"/>
    <d v="2023-11-22T17:1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3"/>
    <d v="2023-11-22T17:15:02"/>
    <n v="108"/>
    <m/>
    <n v="108"/>
    <m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77"/>
    <d v="2023-11-22T17:15:0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26"/>
    <d v="2023-11-22T17:15:02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04"/>
    <d v="2023-11-22T17:15:0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59"/>
    <d v="2023-11-22T17:15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46"/>
    <d v="2023-11-22T17:1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5"/>
    <d v="2023-11-22T17:1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10"/>
    <d v="2023-11-22T17:15:02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05"/>
    <d v="2023-11-22T17:15:0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08"/>
    <d v="2023-11-22T17:15:0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11"/>
    <d v="2023-11-22T17:15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07"/>
    <d v="2023-11-22T17:15:0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6"/>
    <d v="2023-11-22T17:15:02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8"/>
    <d v="2023-11-22T17:15:02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9"/>
    <d v="2023-11-22T17:15:02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51"/>
    <d v="2023-11-22T17:15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82"/>
    <d v="2023-11-22T17:15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0"/>
    <d v="2023-11-22T17:15:02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1"/>
    <d v="2023-11-22T17:15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83"/>
    <d v="2023-11-22T17:1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23"/>
    <d v="2023-11-22T17:1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43"/>
    <d v="2023-11-22T17:15:0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44"/>
    <d v="2023-11-22T17:15:02"/>
    <n v="533"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0"/>
    <d v="2023-11-22T17:15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49"/>
    <d v="2023-11-22T17:15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3"/>
    <d v="2023-11-22T17:15:02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5"/>
    <d v="2023-11-22T17:15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6"/>
    <d v="2023-11-22T17:15:02"/>
    <n v="381"/>
    <n v="0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7"/>
    <d v="2023-11-22T17:1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84"/>
    <d v="2023-11-22T17:15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85"/>
    <d v="2023-11-22T17:15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8"/>
    <d v="2023-11-22T17:15:02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9"/>
    <d v="2023-11-22T17:15:0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47"/>
    <d v="2023-11-22T17:15:0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0"/>
    <d v="2023-11-22T17:15:02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28"/>
    <d v="2023-11-22T17:15:0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1"/>
    <d v="2023-11-22T17:15:02"/>
    <n v="7"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1"/>
    <x v="2"/>
    <x v="131"/>
    <x v="12"/>
    <d v="2023-11-22T17:15:02"/>
    <n v="40"/>
    <n v="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29"/>
    <d v="2023-11-22T17:15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31"/>
    <d v="2023-11-22T17:15:0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24"/>
    <d v="2023-11-22T17:15:04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32"/>
    <d v="2023-11-22T17:15:0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257"/>
    <d v="2023-11-22T17:15:0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34"/>
    <d v="2023-11-22T17:15:0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88"/>
    <d v="2023-11-22T17:1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35"/>
    <d v="2023-11-22T17:15:0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50"/>
    <d v="2023-11-22T17:15:0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36"/>
    <d v="2023-11-22T17:15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37"/>
    <d v="2023-11-22T17:15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92"/>
    <d v="2023-11-22T17:1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54"/>
    <d v="2023-11-22T17:1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259"/>
    <d v="2023-11-22T17:15:0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55"/>
    <d v="2023-11-22T17:15:04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58"/>
    <d v="2023-11-22T17:15:04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59"/>
    <d v="2023-11-22T17:15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260"/>
    <d v="2023-11-22T17:15:04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95"/>
    <d v="2023-11-22T17:15:0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60"/>
    <d v="2023-11-22T17:15:04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61"/>
    <d v="2023-11-22T17:15:04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62"/>
    <d v="2023-11-22T17:15:0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63"/>
    <d v="2023-11-22T17:15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64"/>
    <d v="2023-11-22T17:15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68"/>
    <d v="2023-11-22T17:1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02"/>
    <d v="2023-11-22T17:15:0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71"/>
    <d v="2023-11-22T17:15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03"/>
    <d v="2023-11-22T17:15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72"/>
    <d v="2023-11-22T17:15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3"/>
    <d v="2023-11-22T17:15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78"/>
    <d v="2023-11-22T17:15:04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6"/>
    <d v="2023-11-22T17:15:0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9"/>
    <d v="2023-11-22T17:15:0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20"/>
    <d v="2023-11-22T17:15:04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43"/>
    <d v="2023-11-22T17:15:0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44"/>
    <d v="2023-11-22T17:15:04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0"/>
    <d v="2023-11-22T17:15:0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11"/>
    <d v="2023-11-22T17:15:0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6"/>
    <d v="2023-11-22T17:15:04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8"/>
    <d v="2023-11-22T17:15:0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9"/>
    <d v="2023-11-22T17:15:0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0"/>
    <d v="2023-11-22T17:15:04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8"/>
    <x v="10"/>
    <x v="48"/>
    <x v="12"/>
    <d v="2023-11-22T17:15:04"/>
    <n v="48"/>
    <n v="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3"/>
    <d v="2023-11-22T17:15:07"/>
    <n v="226"/>
    <m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26"/>
    <d v="2023-11-22T17:15:0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6"/>
    <d v="2023-11-22T17:15:07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7"/>
    <d v="2023-11-22T17:1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8"/>
    <d v="2023-11-22T17:15:0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9"/>
    <d v="2023-11-22T17:15:07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20"/>
    <d v="2023-11-22T17:15:07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21"/>
    <d v="2023-11-22T17:1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23"/>
    <d v="2023-11-22T17:1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43"/>
    <d v="2023-11-22T17:15:07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44"/>
    <d v="2023-11-22T17:15:07"/>
    <n v="673"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0"/>
    <d v="2023-11-22T17:15:0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3"/>
    <d v="2023-11-22T17:1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18"/>
    <d v="2023-11-22T17:15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214"/>
    <d v="2023-11-22T17:1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19"/>
    <d v="2023-11-22T17:1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215"/>
    <d v="2023-11-22T17:1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216"/>
    <d v="2023-11-22T17:1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21"/>
    <d v="2023-11-22T17:15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217"/>
    <d v="2023-11-22T17:15:0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6"/>
    <d v="2023-11-22T17:15:07"/>
    <n v="269"/>
    <n v="0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8"/>
    <d v="2023-11-22T17:15:07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9"/>
    <d v="2023-11-22T17:15:07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47"/>
    <d v="2023-11-22T17:15:0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0"/>
    <d v="2023-11-22T17:15:07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60"/>
    <d v="2023-11-22T17:15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1"/>
    <d v="2023-11-22T17:15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2"/>
    <d v="2023-11-22T17:15:07"/>
    <n v="86"/>
    <n v="1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129"/>
    <d v="2023-11-22T17:15:0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69"/>
    <x v="0"/>
    <x v="69"/>
    <x v="86"/>
    <d v="2023-11-22T17:15:07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9"/>
    <d v="2023-11-22T17:16:1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30"/>
    <d v="2023-11-22T17:16:1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0"/>
    <d v="2023-11-22T17:16:1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1"/>
    <d v="2023-11-22T17:16:18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4"/>
    <d v="2023-11-22T17:16:18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2"/>
    <d v="2023-11-22T17:16:1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91"/>
    <d v="2023-11-22T17:16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4"/>
    <d v="2023-11-22T17:16:18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5"/>
    <d v="2023-11-22T17:16:18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6"/>
    <d v="2023-11-22T17:16:1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91"/>
    <d v="2023-11-22T17:16:1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7"/>
    <d v="2023-11-22T17:16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8"/>
    <d v="2023-11-22T17:16:18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2"/>
    <d v="2023-11-22T17:16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3"/>
    <d v="2023-11-22T17:16:1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4"/>
    <d v="2023-11-22T17:16:18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31"/>
    <d v="2023-11-22T17:16:18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92"/>
    <d v="2023-11-22T17:16:18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33"/>
    <d v="2023-11-22T17:16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34"/>
    <d v="2023-11-22T17:16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5"/>
    <d v="2023-11-22T17:16:18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6"/>
    <d v="2023-11-22T17:16:18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37"/>
    <d v="2023-11-22T17:1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94"/>
    <d v="2023-11-22T17:16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7"/>
    <d v="2023-11-22T17:16:1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35"/>
    <d v="2023-11-22T17:16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8"/>
    <d v="2023-11-22T17:16:18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9"/>
    <d v="2023-11-22T17:16:1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95"/>
    <d v="2023-11-22T17:16:18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8"/>
    <d v="2023-11-22T17:16:1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60"/>
    <d v="2023-11-22T17:16:1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97"/>
    <d v="2023-11-22T17:16:1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98"/>
    <d v="2023-11-22T17:16:1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61"/>
    <d v="2023-11-22T17:16:18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62"/>
    <d v="2023-11-22T17:16:1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63"/>
    <d v="2023-11-22T17:16:1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64"/>
    <d v="2023-11-22T17:16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42"/>
    <d v="2023-11-22T17:16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36"/>
    <d v="2023-11-22T17:16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02"/>
    <d v="2023-11-22T17:16:18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71"/>
    <d v="2023-11-22T17:16:1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03"/>
    <d v="2023-11-22T17:16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04"/>
    <d v="2023-11-22T17:1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72"/>
    <d v="2023-11-22T17:16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73"/>
    <d v="2023-11-22T17:16:1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38"/>
    <d v="2023-11-22T17:16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39"/>
    <d v="2023-11-22T17:16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75"/>
    <d v="2023-11-22T17:16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06"/>
    <d v="2023-11-22T17:16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08"/>
    <d v="2023-11-22T17:16:1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3"/>
    <d v="2023-11-22T17:16:18"/>
    <n v="190"/>
    <m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26"/>
    <d v="2023-11-22T17:16:18"/>
    <n v="231"/>
    <m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04"/>
    <d v="2023-11-22T17:16:18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59"/>
    <d v="2023-11-22T17:16:18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5"/>
    <d v="2023-11-22T17:16:18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18"/>
    <d v="2023-11-22T17:16:18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05"/>
    <d v="2023-11-22T17:16:18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40"/>
    <d v="2023-11-22T17:16:18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08"/>
    <d v="2023-11-22T17:16:18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11"/>
    <d v="2023-11-22T17:16:18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12"/>
    <d v="2023-11-22T17:16:18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07"/>
    <d v="2023-11-22T17:16:18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6"/>
    <d v="2023-11-22T17:16:18"/>
    <n v="114"/>
    <m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9"/>
    <d v="2023-11-22T17:16:18"/>
    <n v="135"/>
    <m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0"/>
    <d v="2023-11-22T17:16:18"/>
    <n v="285"/>
    <m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2"/>
    <d v="2023-11-22T17:16:18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3"/>
    <d v="2023-11-22T17:16:18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43"/>
    <d v="2023-11-22T17:16:18"/>
    <n v="81"/>
    <m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44"/>
    <d v="2023-11-22T17:16:18"/>
    <n v="640"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0"/>
    <d v="2023-11-22T17:16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46"/>
    <d v="2023-11-22T17:16:18"/>
    <n v="4"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"/>
    <d v="2023-11-22T17:16:18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2"/>
    <d v="2023-11-22T17:16:18"/>
    <n v="8"/>
    <m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3"/>
    <d v="2023-11-22T17:16:18"/>
    <n v="15"/>
    <m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19"/>
    <d v="2023-11-22T17:16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5"/>
    <d v="2023-11-22T17:16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6"/>
    <d v="2023-11-22T17:16:18"/>
    <n v="421"/>
    <n v="0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7"/>
    <d v="2023-11-22T17:16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84"/>
    <d v="2023-11-22T17:16:1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85"/>
    <d v="2023-11-22T17:16:18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8"/>
    <d v="2023-11-22T17:16:1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9"/>
    <d v="2023-11-22T17:16:1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0"/>
    <d v="2023-11-22T17:16:1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1"/>
    <d v="2023-11-22T17:16:18"/>
    <n v="7"/>
    <n v="1"/>
    <n v="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2"/>
    <x v="2"/>
    <x v="132"/>
    <x v="12"/>
    <d v="2023-11-22T17:16:18"/>
    <n v="93"/>
    <n v="26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3"/>
    <d v="2023-11-22T17:16:22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4"/>
    <d v="2023-11-22T17:16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6"/>
    <d v="2023-11-22T17:16:22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8"/>
    <d v="2023-11-22T17:16:22"/>
    <n v="142"/>
    <n v="142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9"/>
    <d v="2023-11-22T17:16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54"/>
    <d v="2023-11-22T17:16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82"/>
    <d v="2023-11-22T17:16:2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20"/>
    <d v="2023-11-22T17:16:22"/>
    <n v="839"/>
    <n v="839"/>
    <m/>
    <m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21"/>
    <d v="2023-11-22T17:16:22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83"/>
    <d v="2023-11-22T17:16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23"/>
    <d v="2023-11-22T17:16:2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6"/>
    <d v="2023-11-22T17:16:22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25"/>
    <d v="2023-11-22T17:16:2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9"/>
    <d v="2023-11-22T17:16:22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47"/>
    <d v="2023-11-22T17:16:22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0"/>
    <x v="0"/>
    <x v="70"/>
    <x v="10"/>
    <d v="2023-11-22T17:16:2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225"/>
    <d v="2023-11-22T17:16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40"/>
    <d v="2023-11-22T17:16:2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07"/>
    <d v="2023-11-22T17:16:24"/>
    <n v="115"/>
    <m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2"/>
    <d v="2023-11-22T17:16:2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3"/>
    <d v="2023-11-22T17:16:2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4"/>
    <d v="2023-11-22T17:16:2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5"/>
    <d v="2023-11-22T17:16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6"/>
    <d v="2023-11-22T17:16:2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7"/>
    <d v="2023-11-22T17:16:2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8"/>
    <d v="2023-11-22T17:16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9"/>
    <d v="2023-11-22T17:16: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08"/>
    <d v="2023-11-22T17:16:24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70"/>
    <d v="2023-11-22T17:16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71"/>
    <d v="2023-11-22T17:16:24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72"/>
    <d v="2023-11-22T17:16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74"/>
    <d v="2023-11-22T17:16:2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75"/>
    <d v="2023-11-22T17:16:2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76"/>
    <d v="2023-11-22T17:16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3"/>
    <d v="2023-11-22T17:16:24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26"/>
    <d v="2023-11-22T17:16:24"/>
    <n v="339"/>
    <n v="339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79"/>
    <d v="2023-11-22T17:16:24"/>
    <n v="174"/>
    <n v="174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79"/>
    <d v="2023-11-22T17:16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4"/>
    <d v="2023-11-22T17:16:24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80"/>
    <d v="2023-11-22T17:16:2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27"/>
    <d v="2023-11-22T17:16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6"/>
    <d v="2023-11-22T17:16:24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47"/>
    <d v="2023-11-22T17:16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9"/>
    <d v="2023-11-22T17:16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54"/>
    <d v="2023-11-22T17:16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51"/>
    <d v="2023-11-22T17:16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231"/>
    <d v="2023-11-22T17:16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82"/>
    <d v="2023-11-22T17:16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82"/>
    <d v="2023-11-22T17:16:2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20"/>
    <d v="2023-11-22T17:16:24"/>
    <n v="573"/>
    <n v="573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21"/>
    <d v="2023-11-22T17:16:24"/>
    <n v="268"/>
    <n v="268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83"/>
    <d v="2023-11-22T17:16:24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22"/>
    <d v="2023-11-22T17:16:2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23"/>
    <d v="2023-11-22T17:16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44"/>
    <d v="2023-11-22T17:16:2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0"/>
    <d v="2023-11-22T17:16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3"/>
    <d v="2023-11-22T17:16:24"/>
    <n v="353"/>
    <n v="353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83"/>
    <d v="2023-11-22T17:16:2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201"/>
    <d v="2023-11-22T17:16:2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5"/>
    <d v="2023-11-22T17:16:24"/>
    <n v="174"/>
    <n v="1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6"/>
    <d v="2023-11-22T17:16:24"/>
    <n v="425"/>
    <n v="4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85"/>
    <d v="2023-11-22T17:16:2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25"/>
    <d v="2023-11-22T17:16:24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84"/>
    <d v="2023-11-22T17:16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86"/>
    <d v="2023-11-22T17:16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28"/>
    <d v="2023-11-22T17:16:24"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29"/>
    <d v="2023-11-22T17:16:2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45"/>
    <d v="2023-11-22T17:16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49"/>
    <x v="5"/>
    <x v="49"/>
    <x v="187"/>
    <d v="2023-11-22T17:16:24"/>
    <n v="21"/>
    <n v="5"/>
    <n v="9"/>
    <n v="7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13"/>
    <d v="2023-11-22T17:17:31"/>
    <n v="3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80"/>
    <d v="2023-11-22T17:17:3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16"/>
    <d v="2023-11-22T17:17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82"/>
    <d v="2023-11-22T17:17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3"/>
    <d v="2023-11-22T17:17:26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20"/>
    <d v="2023-11-22T17:17:31"/>
    <n v="123"/>
    <n v="123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21"/>
    <d v="2023-11-22T17:17:31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83"/>
    <d v="2023-11-22T17:17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6"/>
    <d v="2023-11-22T17:17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84"/>
    <d v="2023-11-22T17:17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186"/>
    <d v="2023-11-22T17:17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0"/>
    <x v="3"/>
    <x v="50"/>
    <x v="9"/>
    <d v="2023-11-22T17:17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6"/>
    <d v="2023-11-22T17:17:26"/>
    <n v="285"/>
    <n v="2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232"/>
    <d v="2023-11-22T17:17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84"/>
    <d v="2023-11-22T17:17:2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86"/>
    <d v="2023-11-22T17:17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9"/>
    <d v="2023-11-22T17:17:26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0"/>
    <d v="2023-11-22T17:17:2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3"/>
    <x v="6"/>
    <x v="133"/>
    <x v="160"/>
    <d v="2023-11-22T17:17:26"/>
    <n v="445"/>
    <n v="4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20"/>
    <d v="2023-11-22T17:17:39"/>
    <n v="247"/>
    <n v="247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79"/>
    <d v="2023-11-22T17:19:5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6"/>
    <d v="2023-11-22T17:19:50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9"/>
    <d v="2023-11-22T17:19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54"/>
    <d v="2023-11-22T17:19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51"/>
    <d v="2023-11-22T17:19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81"/>
    <d v="2023-11-22T17:19:50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82"/>
    <d v="2023-11-22T17:19:50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82"/>
    <d v="2023-11-22T17:19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20"/>
    <d v="2023-11-22T17:19:50"/>
    <n v="798"/>
    <n v="798"/>
    <m/>
    <m/>
    <n v="7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21"/>
    <d v="2023-11-22T17:19:5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83"/>
    <d v="2023-11-22T17:19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23"/>
    <d v="2023-11-22T17:19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5"/>
    <d v="2023-11-22T17:19:5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6"/>
    <d v="2023-11-22T17:19:50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9"/>
    <d v="2023-11-22T17:19:50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0"/>
    <d v="2023-11-22T17:19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28"/>
    <d v="2023-11-22T17:19:50"/>
    <n v="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13"/>
    <d v="2023-11-22T17:19:52"/>
    <n v="27"/>
    <n v="27"/>
    <m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16"/>
    <d v="2023-11-22T17:19:52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147"/>
    <d v="2023-11-22T17:19:5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19"/>
    <d v="2023-11-22T17:1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82"/>
    <d v="2023-11-22T17:19:52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20"/>
    <d v="2023-11-22T17:19:52"/>
    <n v="581"/>
    <n v="581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21"/>
    <d v="2023-11-22T17:19:52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83"/>
    <d v="2023-11-22T17:19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22"/>
    <d v="2023-11-22T17:19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23"/>
    <d v="2023-11-22T17:1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3"/>
    <d v="2023-11-22T17:19:5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6"/>
    <d v="2023-11-22T17:19:52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9"/>
    <d v="2023-11-22T17:19:52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10"/>
    <d v="2023-11-22T17:19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8"/>
    <x v="2"/>
    <x v="158"/>
    <x v="148"/>
    <d v="2023-11-22T17:19:5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3"/>
    <d v="2023-11-22T17:19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6"/>
    <d v="2023-11-22T17:19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8"/>
    <d v="2023-11-22T17:1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9"/>
    <d v="2023-11-22T17:1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50"/>
    <d v="2023-11-22T17:1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20"/>
    <d v="2023-11-22T17:19:54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21"/>
    <d v="2023-11-22T17:19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83"/>
    <d v="2023-11-22T17:19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3"/>
    <d v="2023-11-22T17:19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6"/>
    <d v="2023-11-22T17:19:5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9"/>
    <d v="2023-11-22T17:19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47"/>
    <d v="2023-11-22T17:19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0"/>
    <d v="2023-11-22T17:19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28"/>
    <d v="2023-11-22T17:19:5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60"/>
    <x v="7"/>
    <x v="160"/>
    <x v="129"/>
    <d v="2023-11-22T17:19:5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13"/>
    <d v="2023-11-22T17:20:21"/>
    <n v="26"/>
    <n v="19"/>
    <n v="7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79"/>
    <d v="2023-11-22T17:20:21"/>
    <n v="29"/>
    <n v="13"/>
    <n v="16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16"/>
    <d v="2023-11-22T17:20:21"/>
    <n v="29"/>
    <n v="12"/>
    <n v="17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154"/>
    <d v="2023-11-22T17:20:2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151"/>
    <d v="2023-11-22T17:20:21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82"/>
    <d v="2023-11-22T17:20:21"/>
    <n v="3"/>
    <n v="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20"/>
    <d v="2023-11-22T17:20:21"/>
    <n v="394"/>
    <n v="161"/>
    <n v="233"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21"/>
    <d v="2023-11-22T17:20:21"/>
    <n v="83"/>
    <n v="50"/>
    <n v="3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83"/>
    <d v="2023-11-22T17:20:21"/>
    <n v="9"/>
    <n v="7"/>
    <n v="2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5"/>
    <d v="2023-11-22T17:20:21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6"/>
    <d v="2023-11-22T17:20:21"/>
    <n v="26"/>
    <n v="1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9"/>
    <d v="2023-11-22T17:20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51"/>
    <x v="5"/>
    <x v="51"/>
    <x v="129"/>
    <d v="2023-11-22T17:20:2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21"/>
    <d v="2023-11-22T17:17:39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83"/>
    <d v="2023-11-22T17:17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23"/>
    <d v="2023-11-22T17:17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3"/>
    <d v="2023-11-22T17:17:3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5"/>
    <d v="2023-11-22T17:17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6"/>
    <d v="2023-11-22T17:17:39"/>
    <n v="366"/>
    <n v="3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9"/>
    <d v="2023-11-22T17:17:3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1"/>
    <x v="0"/>
    <x v="71"/>
    <x v="10"/>
    <d v="2023-11-22T17:17:3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13"/>
    <d v="2023-11-22T17:18:4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16"/>
    <d v="2023-11-22T17:18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19"/>
    <d v="2023-11-22T17:18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154"/>
    <d v="2023-11-22T17:18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82"/>
    <d v="2023-11-22T17:18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20"/>
    <d v="2023-11-22T17:18:48"/>
    <n v="101"/>
    <n v="101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21"/>
    <d v="2023-11-22T17:18:48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83"/>
    <d v="2023-11-22T17:18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6"/>
    <d v="2023-11-22T17:18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9"/>
    <d v="2023-11-22T17:18:4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10"/>
    <d v="2023-11-22T17:18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72"/>
    <x v="0"/>
    <x v="72"/>
    <x v="128"/>
    <d v="2023-11-22T17:18:48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3"/>
    <d v="2023-11-22T17:18:50"/>
    <n v="75"/>
    <n v="75"/>
    <n v="0"/>
    <n v="0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26"/>
    <d v="2023-11-22T17:18:5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79"/>
    <d v="2023-11-22T17:18:50"/>
    <n v="84"/>
    <n v="42"/>
    <n v="42"/>
    <n v="4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6"/>
    <d v="2023-11-22T17:18:50"/>
    <n v="62"/>
    <n v="62"/>
    <m/>
    <m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47"/>
    <d v="2023-11-22T17:18:50"/>
    <n v="2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9"/>
    <d v="2023-11-22T17:18:50"/>
    <n v="3"/>
    <n v="3"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231"/>
    <d v="2023-11-22T17:18:50"/>
    <n v="2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50"/>
    <d v="2023-11-22T17:18:50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82"/>
    <d v="2023-11-22T17:18:50"/>
    <n v="5"/>
    <n v="5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20"/>
    <d v="2023-11-22T17:18:50"/>
    <n v="1249"/>
    <n v="1249"/>
    <m/>
    <m/>
    <n v="1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21"/>
    <d v="2023-11-22T17:18:50"/>
    <n v="73"/>
    <n v="73"/>
    <m/>
    <m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83"/>
    <d v="2023-11-22T17:18:50"/>
    <n v="9"/>
    <n v="9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23"/>
    <d v="2023-11-22T17:18:50"/>
    <n v="6"/>
    <n v="6"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3"/>
    <d v="2023-11-22T17:18:50"/>
    <n v="189"/>
    <n v="189"/>
    <m/>
    <m/>
    <n v="1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5"/>
    <d v="2023-11-22T17:18:50"/>
    <n v="8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6"/>
    <d v="2023-11-22T17:18:50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9"/>
    <d v="2023-11-22T17:18:5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0"/>
    <d v="2023-11-22T17:18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48"/>
    <d v="2023-11-22T17:18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6"/>
    <x v="2"/>
    <x v="156"/>
    <x v="128"/>
    <d v="2023-11-22T17:18:50"/>
    <n v="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3"/>
    <d v="2023-11-22T17:18:53"/>
    <n v="50"/>
    <n v="50"/>
    <m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79"/>
    <d v="2023-11-22T17:18:53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80"/>
    <d v="2023-11-22T17:18:53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27"/>
    <d v="2023-11-22T17:18:5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6"/>
    <d v="2023-11-22T17:18:53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8"/>
    <d v="2023-11-22T17:18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9"/>
    <d v="2023-11-22T17:18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231"/>
    <d v="2023-11-22T17:18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82"/>
    <d v="2023-11-22T17:18:5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20"/>
    <d v="2023-11-22T17:18:53"/>
    <n v="1516"/>
    <n v="1516"/>
    <m/>
    <m/>
    <n v="1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21"/>
    <d v="2023-11-22T17:18:53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83"/>
    <d v="2023-11-22T17:18:5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23"/>
    <d v="2023-11-22T17:18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3"/>
    <d v="2023-11-22T17:18:53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5"/>
    <d v="2023-11-22T17:18:53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6"/>
    <d v="2023-11-22T17:18:53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84"/>
    <d v="2023-11-22T17:18:53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86"/>
    <d v="2023-11-22T17:18:53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9"/>
    <d v="2023-11-22T17:18:53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47"/>
    <d v="2023-11-22T17:18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0"/>
    <d v="2023-11-22T17:18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34"/>
    <x v="2"/>
    <x v="134"/>
    <x v="128"/>
    <d v="2023-11-22T17:18:53"/>
    <n v="1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3"/>
    <d v="2023-11-22T17:19:5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x v="157"/>
    <x v="2"/>
    <x v="157"/>
    <x v="126"/>
    <d v="2023-11-22T17:19:5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H347" firstHeaderRow="0" firstDataRow="1" firstDataCol="1" rowPageCount="3" colPageCount="1"/>
  <pivotFields count="58">
    <pivotField axis="axisPage" showAll="0">
      <items count="11">
        <item x="9"/>
        <item x="4"/>
        <item x="8"/>
        <item x="0"/>
        <item x="3"/>
        <item x="1"/>
        <item x="6"/>
        <item x="2"/>
        <item x="5"/>
        <item x="7"/>
        <item t="default"/>
      </items>
    </pivotField>
    <pivotField showAll="0"/>
    <pivotField showAll="0"/>
    <pivotField showAll="0">
      <items count="162">
        <item x="76"/>
        <item x="77"/>
        <item x="78"/>
        <item x="146"/>
        <item x="11"/>
        <item x="5"/>
        <item x="6"/>
        <item x="8"/>
        <item x="74"/>
        <item x="4"/>
        <item x="147"/>
        <item x="9"/>
        <item x="53"/>
        <item x="79"/>
        <item x="10"/>
        <item x="0"/>
        <item x="1"/>
        <item x="12"/>
        <item x="80"/>
        <item x="113"/>
        <item x="2"/>
        <item x="114"/>
        <item x="54"/>
        <item x="81"/>
        <item x="13"/>
        <item x="82"/>
        <item x="83"/>
        <item x="7"/>
        <item x="148"/>
        <item x="149"/>
        <item x="95"/>
        <item x="96"/>
        <item x="97"/>
        <item x="98"/>
        <item x="159"/>
        <item x="55"/>
        <item x="56"/>
        <item x="57"/>
        <item x="58"/>
        <item x="59"/>
        <item x="145"/>
        <item x="14"/>
        <item x="15"/>
        <item x="16"/>
        <item x="17"/>
        <item x="18"/>
        <item x="19"/>
        <item x="135"/>
        <item x="20"/>
        <item x="21"/>
        <item x="60"/>
        <item x="61"/>
        <item x="75"/>
        <item x="22"/>
        <item x="115"/>
        <item x="108"/>
        <item x="109"/>
        <item x="110"/>
        <item x="111"/>
        <item x="99"/>
        <item x="100"/>
        <item x="101"/>
        <item x="116"/>
        <item x="117"/>
        <item x="118"/>
        <item x="119"/>
        <item x="120"/>
        <item x="52"/>
        <item x="121"/>
        <item x="23"/>
        <item x="24"/>
        <item x="136"/>
        <item x="137"/>
        <item x="138"/>
        <item x="139"/>
        <item x="140"/>
        <item x="141"/>
        <item x="142"/>
        <item x="143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122"/>
        <item x="123"/>
        <item x="124"/>
        <item x="102"/>
        <item x="104"/>
        <item x="105"/>
        <item x="125"/>
        <item x="40"/>
        <item x="144"/>
        <item x="41"/>
        <item x="42"/>
        <item x="126"/>
        <item x="106"/>
        <item x="150"/>
        <item x="127"/>
        <item x="84"/>
        <item x="44"/>
        <item x="43"/>
        <item x="103"/>
        <item x="107"/>
        <item x="45"/>
        <item x="128"/>
        <item x="62"/>
        <item x="129"/>
        <item x="46"/>
        <item x="63"/>
        <item x="47"/>
        <item x="85"/>
        <item x="86"/>
        <item x="87"/>
        <item x="64"/>
        <item x="73"/>
        <item x="88"/>
        <item x="89"/>
        <item x="151"/>
        <item x="153"/>
        <item x="154"/>
        <item x="3"/>
        <item x="65"/>
        <item x="90"/>
        <item x="66"/>
        <item x="152"/>
        <item x="91"/>
        <item x="92"/>
        <item x="93"/>
        <item x="67"/>
        <item x="155"/>
        <item x="112"/>
        <item x="68"/>
        <item x="94"/>
        <item x="130"/>
        <item x="131"/>
        <item x="48"/>
        <item x="69"/>
        <item x="132"/>
        <item x="49"/>
        <item x="70"/>
        <item x="50"/>
        <item x="133"/>
        <item x="71"/>
        <item x="72"/>
        <item x="156"/>
        <item x="134"/>
        <item x="157"/>
        <item x="158"/>
        <item x="160"/>
        <item x="51"/>
        <item t="default"/>
      </items>
    </pivotField>
    <pivotField axis="axisPage" showAll="0">
      <items count="15">
        <item x="4"/>
        <item x="2"/>
        <item x="6"/>
        <item x="3"/>
        <item x="10"/>
        <item x="7"/>
        <item x="1"/>
        <item x="11"/>
        <item x="9"/>
        <item x="0"/>
        <item x="8"/>
        <item x="5"/>
        <item x="12"/>
        <item x="13"/>
        <item t="default"/>
      </items>
    </pivotField>
    <pivotField axis="axisPage" showAll="0">
      <items count="162">
        <item x="76"/>
        <item x="77"/>
        <item x="78"/>
        <item x="146"/>
        <item x="11"/>
        <item x="5"/>
        <item x="6"/>
        <item x="8"/>
        <item x="74"/>
        <item x="4"/>
        <item x="147"/>
        <item x="9"/>
        <item x="53"/>
        <item x="79"/>
        <item x="10"/>
        <item x="0"/>
        <item x="1"/>
        <item x="12"/>
        <item x="80"/>
        <item x="113"/>
        <item x="2"/>
        <item x="114"/>
        <item x="54"/>
        <item x="81"/>
        <item x="13"/>
        <item x="82"/>
        <item x="83"/>
        <item x="7"/>
        <item x="148"/>
        <item x="149"/>
        <item x="95"/>
        <item x="96"/>
        <item x="97"/>
        <item x="98"/>
        <item x="159"/>
        <item x="55"/>
        <item x="56"/>
        <item x="57"/>
        <item x="58"/>
        <item x="59"/>
        <item x="145"/>
        <item x="14"/>
        <item x="15"/>
        <item x="16"/>
        <item x="17"/>
        <item x="18"/>
        <item x="19"/>
        <item x="135"/>
        <item x="20"/>
        <item x="21"/>
        <item x="60"/>
        <item x="61"/>
        <item x="75"/>
        <item x="22"/>
        <item x="115"/>
        <item x="108"/>
        <item x="109"/>
        <item x="110"/>
        <item x="111"/>
        <item x="99"/>
        <item x="100"/>
        <item x="101"/>
        <item x="116"/>
        <item x="117"/>
        <item x="118"/>
        <item x="119"/>
        <item x="120"/>
        <item x="52"/>
        <item x="121"/>
        <item x="23"/>
        <item x="24"/>
        <item x="136"/>
        <item x="137"/>
        <item x="138"/>
        <item x="139"/>
        <item x="140"/>
        <item x="141"/>
        <item x="142"/>
        <item x="143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122"/>
        <item x="123"/>
        <item x="124"/>
        <item x="102"/>
        <item x="104"/>
        <item x="105"/>
        <item x="125"/>
        <item x="40"/>
        <item x="144"/>
        <item x="41"/>
        <item x="42"/>
        <item x="126"/>
        <item x="106"/>
        <item x="150"/>
        <item x="127"/>
        <item x="84"/>
        <item x="44"/>
        <item x="43"/>
        <item x="103"/>
        <item x="107"/>
        <item x="45"/>
        <item x="128"/>
        <item x="62"/>
        <item x="129"/>
        <item x="46"/>
        <item x="63"/>
        <item x="47"/>
        <item x="85"/>
        <item x="86"/>
        <item x="87"/>
        <item x="64"/>
        <item x="73"/>
        <item x="88"/>
        <item x="89"/>
        <item x="151"/>
        <item x="153"/>
        <item x="154"/>
        <item x="3"/>
        <item x="65"/>
        <item x="90"/>
        <item x="66"/>
        <item x="152"/>
        <item x="91"/>
        <item x="92"/>
        <item x="93"/>
        <item x="67"/>
        <item x="155"/>
        <item x="112"/>
        <item x="68"/>
        <item x="94"/>
        <item x="130"/>
        <item x="131"/>
        <item x="48"/>
        <item x="69"/>
        <item x="132"/>
        <item x="49"/>
        <item x="70"/>
        <item x="50"/>
        <item x="133"/>
        <item x="71"/>
        <item x="72"/>
        <item x="156"/>
        <item x="134"/>
        <item x="157"/>
        <item x="158"/>
        <item x="160"/>
        <item x="51"/>
        <item t="default"/>
      </items>
    </pivotField>
    <pivotField axis="axisRow" showAll="0">
      <items count="342">
        <item x="45"/>
        <item x="112"/>
        <item x="114"/>
        <item x="115"/>
        <item x="4"/>
        <item x="46"/>
        <item x="116"/>
        <item x="117"/>
        <item x="184"/>
        <item x="5"/>
        <item x="124"/>
        <item x="6"/>
        <item x="185"/>
        <item x="125"/>
        <item x="232"/>
        <item x="7"/>
        <item x="84"/>
        <item x="186"/>
        <item x="85"/>
        <item x="9"/>
        <item x="160"/>
        <item x="148"/>
        <item x="47"/>
        <item x="10"/>
        <item x="152"/>
        <item x="11"/>
        <item x="8"/>
        <item x="113"/>
        <item x="129"/>
        <item x="282"/>
        <item x="202"/>
        <item x="144"/>
        <item x="128"/>
        <item x="12"/>
        <item x="145"/>
        <item x="187"/>
        <item x="256"/>
        <item x="264"/>
        <item x="86"/>
        <item x="276"/>
        <item x="118"/>
        <item x="214"/>
        <item x="119"/>
        <item x="215"/>
        <item x="120"/>
        <item x="216"/>
        <item x="121"/>
        <item x="122"/>
        <item x="217"/>
        <item x="123"/>
        <item x="16"/>
        <item x="17"/>
        <item x="147"/>
        <item x="154"/>
        <item x="151"/>
        <item x="231"/>
        <item x="150"/>
        <item x="181"/>
        <item x="182"/>
        <item x="82"/>
        <item x="20"/>
        <item x="21"/>
        <item x="19"/>
        <item x="83"/>
        <item x="22"/>
        <item x="23"/>
        <item x="43"/>
        <item x="18"/>
        <item x="40"/>
        <item x="41"/>
        <item x="66"/>
        <item x="42"/>
        <item x="287"/>
        <item x="335"/>
        <item x="336"/>
        <item x="29"/>
        <item x="209"/>
        <item x="130"/>
        <item x="30"/>
        <item x="295"/>
        <item x="299"/>
        <item x="31"/>
        <item x="153"/>
        <item x="286"/>
        <item x="331"/>
        <item x="24"/>
        <item x="25"/>
        <item x="32"/>
        <item x="252"/>
        <item x="190"/>
        <item x="33"/>
        <item x="87"/>
        <item x="221"/>
        <item x="222"/>
        <item x="263"/>
        <item x="51"/>
        <item x="36"/>
        <item x="91"/>
        <item x="37"/>
        <item x="38"/>
        <item x="39"/>
        <item x="192"/>
        <item x="52"/>
        <item x="53"/>
        <item x="281"/>
        <item x="337"/>
        <item x="285"/>
        <item x="329"/>
        <item x="259"/>
        <item x="92"/>
        <item x="132"/>
        <item x="244"/>
        <item x="133"/>
        <item x="93"/>
        <item x="134"/>
        <item x="234"/>
        <item x="55"/>
        <item x="324"/>
        <item x="56"/>
        <item x="237"/>
        <item x="332"/>
        <item x="94"/>
        <item x="57"/>
        <item x="135"/>
        <item x="58"/>
        <item x="59"/>
        <item x="245"/>
        <item x="235"/>
        <item x="250"/>
        <item x="220"/>
        <item x="280"/>
        <item x="95"/>
        <item x="96"/>
        <item x="28"/>
        <item x="314"/>
        <item x="97"/>
        <item x="98"/>
        <item x="161"/>
        <item x="54"/>
        <item x="131"/>
        <item x="260"/>
        <item x="27"/>
        <item x="60"/>
        <item x="155"/>
        <item x="61"/>
        <item x="213"/>
        <item x="62"/>
        <item x="99"/>
        <item x="100"/>
        <item x="305"/>
        <item x="289"/>
        <item x="326"/>
        <item x="313"/>
        <item x="307"/>
        <item x="64"/>
        <item x="156"/>
        <item x="338"/>
        <item x="65"/>
        <item x="272"/>
        <item x="273"/>
        <item x="274"/>
        <item x="275"/>
        <item x="63"/>
        <item x="310"/>
        <item x="67"/>
        <item x="136"/>
        <item x="193"/>
        <item x="101"/>
        <item x="68"/>
        <item x="69"/>
        <item x="102"/>
        <item x="330"/>
        <item x="137"/>
        <item x="300"/>
        <item x="195"/>
        <item x="70"/>
        <item x="223"/>
        <item x="71"/>
        <item x="312"/>
        <item x="306"/>
        <item x="103"/>
        <item x="104"/>
        <item x="236"/>
        <item x="316"/>
        <item x="138"/>
        <item x="72"/>
        <item x="251"/>
        <item x="188"/>
        <item x="290"/>
        <item x="297"/>
        <item x="74"/>
        <item x="219"/>
        <item x="249"/>
        <item x="238"/>
        <item x="139"/>
        <item x="203"/>
        <item x="157"/>
        <item x="194"/>
        <item x="73"/>
        <item x="105"/>
        <item x="44"/>
        <item x="0"/>
        <item x="239"/>
        <item x="75"/>
        <item x="106"/>
        <item x="189"/>
        <item x="224"/>
        <item x="254"/>
        <item x="76"/>
        <item x="288"/>
        <item x="255"/>
        <item x="321"/>
        <item x="311"/>
        <item x="333"/>
        <item x="323"/>
        <item x="279"/>
        <item x="298"/>
        <item x="48"/>
        <item x="243"/>
        <item x="191"/>
        <item x="257"/>
        <item x="261"/>
        <item x="26"/>
        <item x="340"/>
        <item x="34"/>
        <item x="88"/>
        <item x="258"/>
        <item x="89"/>
        <item x="49"/>
        <item x="317"/>
        <item x="35"/>
        <item x="197"/>
        <item x="50"/>
        <item x="262"/>
        <item x="90"/>
        <item x="253"/>
        <item x="301"/>
        <item x="198"/>
        <item x="225"/>
        <item x="283"/>
        <item x="309"/>
        <item x="140"/>
        <item x="141"/>
        <item x="162"/>
        <item x="226"/>
        <item x="270"/>
        <item x="271"/>
        <item x="292"/>
        <item x="163"/>
        <item x="164"/>
        <item x="165"/>
        <item x="319"/>
        <item x="166"/>
        <item x="265"/>
        <item x="266"/>
        <item x="167"/>
        <item x="168"/>
        <item x="294"/>
        <item x="267"/>
        <item x="284"/>
        <item x="169"/>
        <item x="199"/>
        <item x="170"/>
        <item x="171"/>
        <item x="172"/>
        <item x="268"/>
        <item x="339"/>
        <item x="173"/>
        <item x="174"/>
        <item x="175"/>
        <item x="176"/>
        <item x="107"/>
        <item x="233"/>
        <item x="108"/>
        <item x="77"/>
        <item x="142"/>
        <item x="242"/>
        <item x="109"/>
        <item x="315"/>
        <item x="143"/>
        <item x="146"/>
        <item x="296"/>
        <item x="1"/>
        <item x="2"/>
        <item x="149"/>
        <item x="3"/>
        <item x="111"/>
        <item x="183"/>
        <item x="201"/>
        <item x="200"/>
        <item x="177"/>
        <item x="178"/>
        <item x="328"/>
        <item x="293"/>
        <item x="322"/>
        <item x="110"/>
        <item x="210"/>
        <item x="218"/>
        <item x="205"/>
        <item x="240"/>
        <item x="208"/>
        <item x="241"/>
        <item x="278"/>
        <item x="291"/>
        <item x="325"/>
        <item x="248"/>
        <item x="308"/>
        <item x="211"/>
        <item x="80"/>
        <item x="127"/>
        <item x="327"/>
        <item x="212"/>
        <item x="206"/>
        <item x="207"/>
        <item x="247"/>
        <item x="81"/>
        <item x="196"/>
        <item x="158"/>
        <item x="13"/>
        <item x="277"/>
        <item x="126"/>
        <item x="204"/>
        <item x="159"/>
        <item x="246"/>
        <item x="79"/>
        <item x="302"/>
        <item x="303"/>
        <item x="304"/>
        <item x="320"/>
        <item x="78"/>
        <item x="318"/>
        <item x="179"/>
        <item x="334"/>
        <item x="14"/>
        <item x="180"/>
        <item x="15"/>
        <item x="229"/>
        <item x="269"/>
        <item x="228"/>
        <item x="227"/>
        <item x="230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34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3">
    <pageField fld="0" hier="-1"/>
    <pageField fld="5" hier="-1"/>
    <pageField fld="4" hier="-1"/>
  </pageFields>
  <dataFields count="7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7"/>
  <sheetViews>
    <sheetView showGridLines="0" tabSelected="1" workbookViewId="0">
      <selection activeCell="F356" sqref="F356"/>
    </sheetView>
  </sheetViews>
  <sheetFormatPr baseColWidth="10" defaultRowHeight="15" x14ac:dyDescent="0.25"/>
  <cols>
    <col min="1" max="1" width="17.5703125" bestFit="1" customWidth="1"/>
    <col min="2" max="8" width="13.85546875" bestFit="1" customWidth="1"/>
  </cols>
  <sheetData>
    <row r="1" spans="1:8" x14ac:dyDescent="0.25">
      <c r="A1" s="389" t="s">
        <v>0</v>
      </c>
      <c r="B1" t="s">
        <v>1533</v>
      </c>
    </row>
    <row r="2" spans="1:8" x14ac:dyDescent="0.25">
      <c r="A2" s="389" t="s">
        <v>343</v>
      </c>
      <c r="B2" t="s">
        <v>1533</v>
      </c>
    </row>
    <row r="3" spans="1:8" x14ac:dyDescent="0.25">
      <c r="A3" s="389" t="s">
        <v>342</v>
      </c>
      <c r="B3" t="s">
        <v>1533</v>
      </c>
    </row>
    <row r="4" spans="1:8" hidden="1" x14ac:dyDescent="0.25"/>
    <row r="5" spans="1:8" hidden="1" x14ac:dyDescent="0.25">
      <c r="A5" s="389" t="s">
        <v>1534</v>
      </c>
      <c r="B5" t="s">
        <v>1536</v>
      </c>
      <c r="C5" t="s">
        <v>1537</v>
      </c>
      <c r="D5" t="s">
        <v>1538</v>
      </c>
      <c r="E5" t="s">
        <v>1539</v>
      </c>
      <c r="F5" t="s">
        <v>1540</v>
      </c>
      <c r="G5" t="s">
        <v>1541</v>
      </c>
      <c r="H5" t="s">
        <v>1542</v>
      </c>
    </row>
    <row r="6" spans="1:8" hidden="1" x14ac:dyDescent="0.25">
      <c r="A6" s="390" t="s">
        <v>46</v>
      </c>
      <c r="B6" s="391">
        <v>72523</v>
      </c>
      <c r="C6" s="391">
        <v>0</v>
      </c>
      <c r="D6" s="391">
        <v>72523</v>
      </c>
      <c r="E6" s="391"/>
      <c r="F6" s="391"/>
      <c r="G6" s="391"/>
      <c r="H6" s="391"/>
    </row>
    <row r="7" spans="1:8" hidden="1" x14ac:dyDescent="0.25">
      <c r="A7" s="390" t="s">
        <v>113</v>
      </c>
      <c r="B7" s="391">
        <v>250441</v>
      </c>
      <c r="C7" s="391">
        <v>0</v>
      </c>
      <c r="D7" s="391">
        <v>250441</v>
      </c>
      <c r="E7" s="391"/>
      <c r="F7" s="391"/>
      <c r="G7" s="391"/>
      <c r="H7" s="391"/>
    </row>
    <row r="8" spans="1:8" hidden="1" x14ac:dyDescent="0.25">
      <c r="A8" s="390" t="s">
        <v>115</v>
      </c>
      <c r="B8" s="391">
        <v>2766</v>
      </c>
      <c r="C8" s="391">
        <v>0</v>
      </c>
      <c r="D8" s="391">
        <v>2766</v>
      </c>
      <c r="E8" s="391"/>
      <c r="F8" s="391"/>
      <c r="G8" s="391"/>
      <c r="H8" s="391"/>
    </row>
    <row r="9" spans="1:8" hidden="1" x14ac:dyDescent="0.25">
      <c r="A9" s="390" t="s">
        <v>116</v>
      </c>
      <c r="B9" s="391">
        <v>17791</v>
      </c>
      <c r="C9" s="391">
        <v>0</v>
      </c>
      <c r="D9" s="391">
        <v>17791</v>
      </c>
      <c r="E9" s="391"/>
      <c r="F9" s="391"/>
      <c r="G9" s="391"/>
      <c r="H9" s="391"/>
    </row>
    <row r="10" spans="1:8" hidden="1" x14ac:dyDescent="0.25">
      <c r="A10" s="390" t="s">
        <v>5</v>
      </c>
      <c r="B10" s="391">
        <v>2067</v>
      </c>
      <c r="C10" s="391">
        <v>0</v>
      </c>
      <c r="D10" s="391">
        <v>2067</v>
      </c>
      <c r="E10" s="391"/>
      <c r="F10" s="391"/>
      <c r="G10" s="391"/>
      <c r="H10" s="391"/>
    </row>
    <row r="11" spans="1:8" hidden="1" x14ac:dyDescent="0.25">
      <c r="A11" s="390" t="s">
        <v>47</v>
      </c>
      <c r="B11" s="391">
        <v>92743</v>
      </c>
      <c r="C11" s="391">
        <v>1375</v>
      </c>
      <c r="D11" s="391">
        <v>91368</v>
      </c>
      <c r="E11" s="391"/>
      <c r="F11" s="391"/>
      <c r="G11" s="391"/>
      <c r="H11" s="391"/>
    </row>
    <row r="12" spans="1:8" hidden="1" x14ac:dyDescent="0.25">
      <c r="A12" s="390" t="s">
        <v>117</v>
      </c>
      <c r="B12" s="391">
        <v>36942</v>
      </c>
      <c r="C12" s="391">
        <v>33556</v>
      </c>
      <c r="D12" s="391">
        <v>3386</v>
      </c>
      <c r="E12" s="391"/>
      <c r="F12" s="391"/>
      <c r="G12" s="391"/>
      <c r="H12" s="391"/>
    </row>
    <row r="13" spans="1:8" hidden="1" x14ac:dyDescent="0.25">
      <c r="A13" s="390" t="s">
        <v>118</v>
      </c>
      <c r="B13" s="391">
        <v>1112</v>
      </c>
      <c r="C13" s="391">
        <v>59</v>
      </c>
      <c r="D13" s="391">
        <v>1053</v>
      </c>
      <c r="E13" s="391"/>
      <c r="F13" s="391"/>
      <c r="G13" s="391"/>
      <c r="H13" s="391"/>
    </row>
    <row r="14" spans="1:8" hidden="1" x14ac:dyDescent="0.25">
      <c r="A14" s="390" t="s">
        <v>185</v>
      </c>
      <c r="B14" s="391">
        <v>159</v>
      </c>
      <c r="C14" s="391">
        <v>107</v>
      </c>
      <c r="D14" s="391">
        <v>52</v>
      </c>
      <c r="E14" s="391"/>
      <c r="F14" s="391"/>
      <c r="G14" s="391"/>
      <c r="H14" s="391"/>
    </row>
    <row r="15" spans="1:8" hidden="1" x14ac:dyDescent="0.25">
      <c r="A15" s="390" t="s">
        <v>6</v>
      </c>
      <c r="B15" s="391">
        <v>16182</v>
      </c>
      <c r="C15" s="391">
        <v>13111</v>
      </c>
      <c r="D15" s="391">
        <v>3071</v>
      </c>
      <c r="E15" s="391"/>
      <c r="F15" s="391"/>
      <c r="G15" s="391"/>
      <c r="H15" s="391"/>
    </row>
    <row r="16" spans="1:8" hidden="1" x14ac:dyDescent="0.25">
      <c r="A16" s="390" t="s">
        <v>125</v>
      </c>
      <c r="B16" s="391">
        <v>716</v>
      </c>
      <c r="C16" s="391">
        <v>0</v>
      </c>
      <c r="D16" s="391">
        <v>716</v>
      </c>
      <c r="E16" s="391"/>
      <c r="F16" s="391"/>
      <c r="G16" s="391"/>
      <c r="H16" s="391"/>
    </row>
    <row r="17" spans="1:8" hidden="1" x14ac:dyDescent="0.25">
      <c r="A17" s="390" t="s">
        <v>7</v>
      </c>
      <c r="B17" s="391">
        <v>115153</v>
      </c>
      <c r="C17" s="391">
        <v>24330</v>
      </c>
      <c r="D17" s="391">
        <v>90823</v>
      </c>
      <c r="E17" s="391"/>
      <c r="F17" s="391"/>
      <c r="G17" s="391"/>
      <c r="H17" s="391"/>
    </row>
    <row r="18" spans="1:8" hidden="1" x14ac:dyDescent="0.25">
      <c r="A18" s="390" t="s">
        <v>186</v>
      </c>
      <c r="B18" s="391">
        <v>152</v>
      </c>
      <c r="C18" s="391">
        <v>126</v>
      </c>
      <c r="D18" s="391">
        <v>26</v>
      </c>
      <c r="E18" s="391"/>
      <c r="F18" s="391"/>
      <c r="G18" s="391"/>
      <c r="H18" s="391"/>
    </row>
    <row r="19" spans="1:8" hidden="1" x14ac:dyDescent="0.25">
      <c r="A19" s="390" t="s">
        <v>126</v>
      </c>
      <c r="B19" s="391">
        <v>1299</v>
      </c>
      <c r="C19" s="391">
        <v>921</v>
      </c>
      <c r="D19" s="391">
        <v>378</v>
      </c>
      <c r="E19" s="391"/>
      <c r="F19" s="391"/>
      <c r="G19" s="391"/>
      <c r="H19" s="391"/>
    </row>
    <row r="20" spans="1:8" hidden="1" x14ac:dyDescent="0.25">
      <c r="A20" s="390" t="s">
        <v>233</v>
      </c>
      <c r="B20" s="391">
        <v>1644</v>
      </c>
      <c r="C20" s="391">
        <v>1641</v>
      </c>
      <c r="D20" s="391">
        <v>3</v>
      </c>
      <c r="E20" s="391"/>
      <c r="F20" s="391"/>
      <c r="G20" s="391"/>
      <c r="H20" s="391"/>
    </row>
    <row r="21" spans="1:8" hidden="1" x14ac:dyDescent="0.25">
      <c r="A21" s="390" t="s">
        <v>8</v>
      </c>
      <c r="B21" s="391">
        <v>935</v>
      </c>
      <c r="C21" s="391">
        <v>0</v>
      </c>
      <c r="D21" s="391">
        <v>935</v>
      </c>
      <c r="E21" s="391"/>
      <c r="F21" s="391"/>
      <c r="G21" s="391"/>
      <c r="H21" s="391"/>
    </row>
    <row r="22" spans="1:8" hidden="1" x14ac:dyDescent="0.25">
      <c r="A22" s="390" t="s">
        <v>85</v>
      </c>
      <c r="B22" s="391">
        <v>5212</v>
      </c>
      <c r="C22" s="391">
        <v>3055</v>
      </c>
      <c r="D22" s="391">
        <v>2157</v>
      </c>
      <c r="E22" s="391"/>
      <c r="F22" s="391"/>
      <c r="G22" s="391"/>
      <c r="H22" s="391"/>
    </row>
    <row r="23" spans="1:8" hidden="1" x14ac:dyDescent="0.25">
      <c r="A23" s="390" t="s">
        <v>187</v>
      </c>
      <c r="B23" s="391">
        <v>3055</v>
      </c>
      <c r="C23" s="391">
        <v>445</v>
      </c>
      <c r="D23" s="391">
        <v>2610</v>
      </c>
      <c r="E23" s="391"/>
      <c r="F23" s="391"/>
      <c r="G23" s="391"/>
      <c r="H23" s="391"/>
    </row>
    <row r="24" spans="1:8" hidden="1" x14ac:dyDescent="0.25">
      <c r="A24" s="390" t="s">
        <v>86</v>
      </c>
      <c r="B24" s="391">
        <v>2040</v>
      </c>
      <c r="C24" s="391">
        <v>115</v>
      </c>
      <c r="D24" s="391">
        <v>1933</v>
      </c>
      <c r="E24" s="391"/>
      <c r="F24" s="391"/>
      <c r="G24" s="391"/>
      <c r="H24" s="391"/>
    </row>
    <row r="25" spans="1:8" hidden="1" x14ac:dyDescent="0.25">
      <c r="A25" s="390" t="s">
        <v>10</v>
      </c>
      <c r="B25" s="391">
        <v>81098</v>
      </c>
      <c r="C25" s="391">
        <v>11557</v>
      </c>
      <c r="D25" s="391">
        <v>69573</v>
      </c>
      <c r="E25" s="391"/>
      <c r="F25" s="391"/>
      <c r="G25" s="391"/>
      <c r="H25" s="391"/>
    </row>
    <row r="26" spans="1:8" hidden="1" x14ac:dyDescent="0.25">
      <c r="A26" s="390" t="s">
        <v>161</v>
      </c>
      <c r="B26" s="391">
        <v>3128</v>
      </c>
      <c r="C26" s="391">
        <v>1374</v>
      </c>
      <c r="D26" s="391">
        <v>1754</v>
      </c>
      <c r="E26" s="391"/>
      <c r="F26" s="391"/>
      <c r="G26" s="391"/>
      <c r="H26" s="391"/>
    </row>
    <row r="27" spans="1:8" hidden="1" x14ac:dyDescent="0.25">
      <c r="A27" s="390" t="s">
        <v>149</v>
      </c>
      <c r="B27" s="391">
        <v>1009</v>
      </c>
      <c r="C27" s="391">
        <v>178</v>
      </c>
      <c r="D27" s="391">
        <v>831</v>
      </c>
      <c r="E27" s="391"/>
      <c r="F27" s="391"/>
      <c r="G27" s="391"/>
      <c r="H27" s="391"/>
    </row>
    <row r="28" spans="1:8" hidden="1" x14ac:dyDescent="0.25">
      <c r="A28" s="390" t="s">
        <v>48</v>
      </c>
      <c r="B28" s="391">
        <v>6294</v>
      </c>
      <c r="C28" s="391">
        <v>437</v>
      </c>
      <c r="D28" s="391">
        <v>5857</v>
      </c>
      <c r="E28" s="391"/>
      <c r="F28" s="391"/>
      <c r="G28" s="391"/>
      <c r="H28" s="391"/>
    </row>
    <row r="29" spans="1:8" hidden="1" x14ac:dyDescent="0.25">
      <c r="A29" s="390" t="s">
        <v>11</v>
      </c>
      <c r="B29" s="391">
        <v>43566</v>
      </c>
      <c r="C29" s="391">
        <v>1507</v>
      </c>
      <c r="D29" s="391">
        <v>42059</v>
      </c>
      <c r="E29" s="391"/>
      <c r="F29" s="391"/>
      <c r="G29" s="391"/>
      <c r="H29" s="391"/>
    </row>
    <row r="30" spans="1:8" hidden="1" x14ac:dyDescent="0.25">
      <c r="A30" s="390" t="s">
        <v>153</v>
      </c>
      <c r="B30" s="391">
        <v>396</v>
      </c>
      <c r="C30" s="391">
        <v>8</v>
      </c>
      <c r="D30" s="391">
        <v>241</v>
      </c>
      <c r="E30" s="391">
        <v>80</v>
      </c>
      <c r="F30" s="391">
        <v>23</v>
      </c>
      <c r="G30" s="391">
        <v>1</v>
      </c>
      <c r="H30" s="391">
        <v>43</v>
      </c>
    </row>
    <row r="31" spans="1:8" hidden="1" x14ac:dyDescent="0.25">
      <c r="A31" s="390" t="s">
        <v>12</v>
      </c>
      <c r="B31" s="391">
        <v>1656</v>
      </c>
      <c r="C31" s="391">
        <v>365</v>
      </c>
      <c r="D31" s="391">
        <v>557</v>
      </c>
      <c r="E31" s="391">
        <v>82</v>
      </c>
      <c r="F31" s="391">
        <v>64</v>
      </c>
      <c r="G31" s="391">
        <v>325</v>
      </c>
      <c r="H31" s="391">
        <v>263</v>
      </c>
    </row>
    <row r="32" spans="1:8" hidden="1" x14ac:dyDescent="0.25">
      <c r="A32" s="390" t="s">
        <v>9</v>
      </c>
      <c r="B32" s="391">
        <v>25966</v>
      </c>
      <c r="C32" s="391">
        <v>681</v>
      </c>
      <c r="D32" s="391">
        <v>25281</v>
      </c>
      <c r="E32" s="391"/>
      <c r="F32" s="391"/>
      <c r="G32" s="391"/>
      <c r="H32" s="391"/>
    </row>
    <row r="33" spans="1:8" hidden="1" x14ac:dyDescent="0.25">
      <c r="A33" s="390" t="s">
        <v>114</v>
      </c>
      <c r="B33" s="391">
        <v>48571</v>
      </c>
      <c r="C33" s="391">
        <v>0</v>
      </c>
      <c r="D33" s="391">
        <v>48571</v>
      </c>
      <c r="E33" s="391"/>
      <c r="F33" s="391"/>
      <c r="G33" s="391"/>
      <c r="H33" s="391"/>
    </row>
    <row r="34" spans="1:8" hidden="1" x14ac:dyDescent="0.25">
      <c r="A34" s="390" t="s">
        <v>130</v>
      </c>
      <c r="B34" s="391">
        <v>7837</v>
      </c>
      <c r="C34" s="391">
        <v>1642</v>
      </c>
      <c r="D34" s="391"/>
      <c r="E34" s="391"/>
      <c r="F34" s="391"/>
      <c r="G34" s="391"/>
      <c r="H34" s="391"/>
    </row>
    <row r="35" spans="1:8" hidden="1" x14ac:dyDescent="0.25">
      <c r="A35" s="390" t="s">
        <v>283</v>
      </c>
      <c r="B35" s="391">
        <v>20</v>
      </c>
      <c r="C35" s="391"/>
      <c r="D35" s="391"/>
      <c r="E35" s="391"/>
      <c r="F35" s="391"/>
      <c r="G35" s="391"/>
      <c r="H35" s="391"/>
    </row>
    <row r="36" spans="1:8" hidden="1" x14ac:dyDescent="0.25">
      <c r="A36" s="390" t="s">
        <v>203</v>
      </c>
      <c r="B36" s="391">
        <v>237</v>
      </c>
      <c r="C36" s="391">
        <v>168</v>
      </c>
      <c r="D36" s="391">
        <v>69</v>
      </c>
      <c r="E36" s="391"/>
      <c r="F36" s="391"/>
      <c r="G36" s="391"/>
      <c r="H36" s="391"/>
    </row>
    <row r="37" spans="1:8" hidden="1" x14ac:dyDescent="0.25">
      <c r="A37" s="390" t="s">
        <v>145</v>
      </c>
      <c r="B37" s="391">
        <v>230</v>
      </c>
      <c r="C37" s="391">
        <v>0</v>
      </c>
      <c r="D37" s="391">
        <v>230</v>
      </c>
      <c r="E37" s="391"/>
      <c r="F37" s="391"/>
      <c r="G37" s="391"/>
      <c r="H37" s="391"/>
    </row>
    <row r="38" spans="1:8" hidden="1" x14ac:dyDescent="0.25">
      <c r="A38" s="390" t="s">
        <v>129</v>
      </c>
      <c r="B38" s="391">
        <v>994625</v>
      </c>
      <c r="C38" s="391"/>
      <c r="D38" s="391"/>
      <c r="E38" s="391"/>
      <c r="F38" s="391"/>
      <c r="G38" s="391"/>
      <c r="H38" s="391"/>
    </row>
    <row r="39" spans="1:8" hidden="1" x14ac:dyDescent="0.25">
      <c r="A39" s="390" t="s">
        <v>13</v>
      </c>
      <c r="B39" s="391">
        <v>12456</v>
      </c>
      <c r="C39" s="391">
        <v>2365</v>
      </c>
      <c r="D39" s="391">
        <v>10091</v>
      </c>
      <c r="E39" s="391"/>
      <c r="F39" s="391"/>
      <c r="G39" s="391"/>
      <c r="H39" s="391"/>
    </row>
    <row r="40" spans="1:8" hidden="1" x14ac:dyDescent="0.25">
      <c r="A40" s="390" t="s">
        <v>146</v>
      </c>
      <c r="B40" s="391">
        <v>10934</v>
      </c>
      <c r="C40" s="391">
        <v>3294</v>
      </c>
      <c r="D40" s="391">
        <v>6078</v>
      </c>
      <c r="E40" s="391">
        <v>1562</v>
      </c>
      <c r="F40" s="391">
        <v>0</v>
      </c>
      <c r="G40" s="391"/>
      <c r="H40" s="391"/>
    </row>
    <row r="41" spans="1:8" hidden="1" x14ac:dyDescent="0.25">
      <c r="A41" s="390" t="s">
        <v>188</v>
      </c>
      <c r="B41" s="391">
        <v>122</v>
      </c>
      <c r="C41" s="391">
        <v>23</v>
      </c>
      <c r="D41" s="391">
        <v>66</v>
      </c>
      <c r="E41" s="391">
        <v>33</v>
      </c>
      <c r="F41" s="391">
        <v>115</v>
      </c>
      <c r="G41" s="391">
        <v>7</v>
      </c>
      <c r="H41" s="391">
        <v>115</v>
      </c>
    </row>
    <row r="42" spans="1:8" hidden="1" x14ac:dyDescent="0.25">
      <c r="A42" s="390" t="s">
        <v>257</v>
      </c>
      <c r="B42" s="391">
        <v>40</v>
      </c>
      <c r="C42" s="391"/>
      <c r="D42" s="391">
        <v>40</v>
      </c>
      <c r="E42" s="391"/>
      <c r="F42" s="391">
        <v>28</v>
      </c>
      <c r="G42" s="391">
        <v>16</v>
      </c>
      <c r="H42" s="391">
        <v>24</v>
      </c>
    </row>
    <row r="43" spans="1:8" hidden="1" x14ac:dyDescent="0.25">
      <c r="A43" s="390" t="s">
        <v>265</v>
      </c>
      <c r="B43" s="391">
        <v>21</v>
      </c>
      <c r="C43" s="391">
        <v>0</v>
      </c>
      <c r="D43" s="391">
        <v>21</v>
      </c>
      <c r="E43" s="391">
        <v>0</v>
      </c>
      <c r="F43" s="391">
        <v>21</v>
      </c>
      <c r="G43" s="391">
        <v>5</v>
      </c>
      <c r="H43" s="391">
        <v>16</v>
      </c>
    </row>
    <row r="44" spans="1:8" hidden="1" x14ac:dyDescent="0.25">
      <c r="A44" s="390" t="s">
        <v>87</v>
      </c>
      <c r="B44" s="391">
        <v>2246</v>
      </c>
      <c r="C44" s="391">
        <v>348</v>
      </c>
      <c r="D44" s="391">
        <v>1681</v>
      </c>
      <c r="E44" s="391">
        <v>217</v>
      </c>
      <c r="F44" s="391">
        <v>1326</v>
      </c>
      <c r="G44" s="391">
        <v>361</v>
      </c>
      <c r="H44" s="391">
        <v>1254</v>
      </c>
    </row>
    <row r="45" spans="1:8" hidden="1" x14ac:dyDescent="0.25">
      <c r="A45" s="390" t="s">
        <v>277</v>
      </c>
      <c r="B45" s="391">
        <v>16</v>
      </c>
      <c r="C45" s="391"/>
      <c r="D45" s="391">
        <v>16</v>
      </c>
      <c r="E45" s="391"/>
      <c r="F45" s="391"/>
      <c r="G45" s="391"/>
      <c r="H45" s="391"/>
    </row>
    <row r="46" spans="1:8" hidden="1" x14ac:dyDescent="0.25">
      <c r="A46" s="390" t="s">
        <v>119</v>
      </c>
      <c r="B46" s="391">
        <v>581</v>
      </c>
      <c r="C46" s="391"/>
      <c r="D46" s="391">
        <v>581</v>
      </c>
      <c r="E46" s="391"/>
      <c r="F46" s="391"/>
      <c r="G46" s="391"/>
      <c r="H46" s="391"/>
    </row>
    <row r="47" spans="1:8" hidden="1" x14ac:dyDescent="0.25">
      <c r="A47" s="390" t="s">
        <v>215</v>
      </c>
      <c r="B47" s="391">
        <v>62</v>
      </c>
      <c r="C47" s="391"/>
      <c r="D47" s="391">
        <v>62</v>
      </c>
      <c r="E47" s="391"/>
      <c r="F47" s="391"/>
      <c r="G47" s="391"/>
      <c r="H47" s="391"/>
    </row>
    <row r="48" spans="1:8" hidden="1" x14ac:dyDescent="0.25">
      <c r="A48" s="390" t="s">
        <v>120</v>
      </c>
      <c r="B48" s="391">
        <v>1169</v>
      </c>
      <c r="C48" s="391"/>
      <c r="D48" s="391">
        <v>1169</v>
      </c>
      <c r="E48" s="391"/>
      <c r="F48" s="391"/>
      <c r="G48" s="391"/>
      <c r="H48" s="391"/>
    </row>
    <row r="49" spans="1:8" hidden="1" x14ac:dyDescent="0.25">
      <c r="A49" s="390" t="s">
        <v>216</v>
      </c>
      <c r="B49" s="391">
        <v>174</v>
      </c>
      <c r="C49" s="391"/>
      <c r="D49" s="391">
        <v>174</v>
      </c>
      <c r="E49" s="391"/>
      <c r="F49" s="391"/>
      <c r="G49" s="391"/>
      <c r="H49" s="391"/>
    </row>
    <row r="50" spans="1:8" hidden="1" x14ac:dyDescent="0.25">
      <c r="A50" s="390" t="s">
        <v>121</v>
      </c>
      <c r="B50" s="391">
        <v>273</v>
      </c>
      <c r="C50" s="391"/>
      <c r="D50" s="391">
        <v>273</v>
      </c>
      <c r="E50" s="391"/>
      <c r="F50" s="391"/>
      <c r="G50" s="391"/>
      <c r="H50" s="391"/>
    </row>
    <row r="51" spans="1:8" hidden="1" x14ac:dyDescent="0.25">
      <c r="A51" s="390" t="s">
        <v>217</v>
      </c>
      <c r="B51" s="391">
        <v>118</v>
      </c>
      <c r="C51" s="391"/>
      <c r="D51" s="391">
        <v>118</v>
      </c>
      <c r="E51" s="391"/>
      <c r="F51" s="391"/>
      <c r="G51" s="391"/>
      <c r="H51" s="391"/>
    </row>
    <row r="52" spans="1:8" hidden="1" x14ac:dyDescent="0.25">
      <c r="A52" s="390" t="s">
        <v>122</v>
      </c>
      <c r="B52" s="391">
        <v>418</v>
      </c>
      <c r="C52" s="391"/>
      <c r="D52" s="391">
        <v>418</v>
      </c>
      <c r="E52" s="391"/>
      <c r="F52" s="391"/>
      <c r="G52" s="391"/>
      <c r="H52" s="391"/>
    </row>
    <row r="53" spans="1:8" hidden="1" x14ac:dyDescent="0.25">
      <c r="A53" s="390" t="s">
        <v>123</v>
      </c>
      <c r="B53" s="391">
        <v>290</v>
      </c>
      <c r="C53" s="391"/>
      <c r="D53" s="391">
        <v>290</v>
      </c>
      <c r="E53" s="391"/>
      <c r="F53" s="391"/>
      <c r="G53" s="391"/>
      <c r="H53" s="391"/>
    </row>
    <row r="54" spans="1:8" hidden="1" x14ac:dyDescent="0.25">
      <c r="A54" s="390" t="s">
        <v>218</v>
      </c>
      <c r="B54" s="391">
        <v>172</v>
      </c>
      <c r="C54" s="391"/>
      <c r="D54" s="391">
        <v>172</v>
      </c>
      <c r="E54" s="391"/>
      <c r="F54" s="391"/>
      <c r="G54" s="391"/>
      <c r="H54" s="391"/>
    </row>
    <row r="55" spans="1:8" hidden="1" x14ac:dyDescent="0.25">
      <c r="A55" s="390" t="s">
        <v>124</v>
      </c>
      <c r="B55" s="391">
        <v>336</v>
      </c>
      <c r="C55" s="391"/>
      <c r="D55" s="391">
        <v>336</v>
      </c>
      <c r="E55" s="391"/>
      <c r="F55" s="391"/>
      <c r="G55" s="391"/>
      <c r="H55" s="391"/>
    </row>
    <row r="56" spans="1:8" hidden="1" x14ac:dyDescent="0.25">
      <c r="A56" s="390" t="s">
        <v>17</v>
      </c>
      <c r="B56" s="391">
        <v>81235</v>
      </c>
      <c r="C56" s="391">
        <v>11662</v>
      </c>
      <c r="D56" s="391">
        <v>69573</v>
      </c>
      <c r="E56" s="391">
        <v>356</v>
      </c>
      <c r="F56" s="391">
        <v>74717</v>
      </c>
      <c r="G56" s="391">
        <v>2</v>
      </c>
      <c r="H56" s="391"/>
    </row>
    <row r="57" spans="1:8" hidden="1" x14ac:dyDescent="0.25">
      <c r="A57" s="390" t="s">
        <v>18</v>
      </c>
      <c r="B57" s="391">
        <v>3128</v>
      </c>
      <c r="C57" s="391">
        <v>1374</v>
      </c>
      <c r="D57" s="391">
        <v>1754</v>
      </c>
      <c r="E57" s="391">
        <v>41</v>
      </c>
      <c r="F57" s="391">
        <v>3069</v>
      </c>
      <c r="G57" s="391"/>
      <c r="H57" s="391"/>
    </row>
    <row r="58" spans="1:8" hidden="1" x14ac:dyDescent="0.25">
      <c r="A58" s="390" t="s">
        <v>148</v>
      </c>
      <c r="B58" s="391">
        <v>1013</v>
      </c>
      <c r="C58" s="391">
        <v>182</v>
      </c>
      <c r="D58" s="391">
        <v>831</v>
      </c>
      <c r="E58" s="391">
        <v>2</v>
      </c>
      <c r="F58" s="391">
        <v>858</v>
      </c>
      <c r="G58" s="391">
        <v>0</v>
      </c>
      <c r="H58" s="391"/>
    </row>
    <row r="59" spans="1:8" hidden="1" x14ac:dyDescent="0.25">
      <c r="A59" s="390" t="s">
        <v>155</v>
      </c>
      <c r="B59" s="391">
        <v>752</v>
      </c>
      <c r="C59" s="391">
        <v>409</v>
      </c>
      <c r="D59" s="391">
        <v>343</v>
      </c>
      <c r="E59" s="391">
        <v>89</v>
      </c>
      <c r="F59" s="391">
        <v>593</v>
      </c>
      <c r="G59" s="391">
        <v>0</v>
      </c>
      <c r="H59" s="391"/>
    </row>
    <row r="60" spans="1:8" hidden="1" x14ac:dyDescent="0.25">
      <c r="A60" s="390" t="s">
        <v>152</v>
      </c>
      <c r="B60" s="391">
        <v>435</v>
      </c>
      <c r="C60" s="391">
        <v>140</v>
      </c>
      <c r="D60" s="391">
        <v>295</v>
      </c>
      <c r="E60" s="391">
        <v>47</v>
      </c>
      <c r="F60" s="391">
        <v>279</v>
      </c>
      <c r="G60" s="391">
        <v>0</v>
      </c>
      <c r="H60" s="391"/>
    </row>
    <row r="61" spans="1:8" hidden="1" x14ac:dyDescent="0.25">
      <c r="A61" s="390" t="s">
        <v>232</v>
      </c>
      <c r="B61" s="391">
        <v>27</v>
      </c>
      <c r="C61" s="391">
        <v>14</v>
      </c>
      <c r="D61" s="391">
        <v>13</v>
      </c>
      <c r="E61" s="391">
        <v>2</v>
      </c>
      <c r="F61" s="391">
        <v>25</v>
      </c>
      <c r="G61" s="391">
        <v>0</v>
      </c>
      <c r="H61" s="391"/>
    </row>
    <row r="62" spans="1:8" hidden="1" x14ac:dyDescent="0.25">
      <c r="A62" s="390" t="s">
        <v>151</v>
      </c>
      <c r="B62" s="391">
        <v>815</v>
      </c>
      <c r="C62" s="391">
        <v>51</v>
      </c>
      <c r="D62" s="391">
        <v>764</v>
      </c>
      <c r="E62" s="391">
        <v>320</v>
      </c>
      <c r="F62" s="391">
        <v>311</v>
      </c>
      <c r="G62" s="391">
        <v>0</v>
      </c>
      <c r="H62" s="391"/>
    </row>
    <row r="63" spans="1:8" hidden="1" x14ac:dyDescent="0.25">
      <c r="A63" s="390" t="s">
        <v>182</v>
      </c>
      <c r="B63" s="391">
        <v>49</v>
      </c>
      <c r="C63" s="391">
        <v>39</v>
      </c>
      <c r="D63" s="391">
        <v>10</v>
      </c>
      <c r="E63" s="391">
        <v>6</v>
      </c>
      <c r="F63" s="391">
        <v>44</v>
      </c>
      <c r="G63" s="391">
        <v>0</v>
      </c>
      <c r="H63" s="391"/>
    </row>
    <row r="64" spans="1:8" hidden="1" x14ac:dyDescent="0.25">
      <c r="A64" s="390" t="s">
        <v>183</v>
      </c>
      <c r="B64" s="391">
        <v>808</v>
      </c>
      <c r="C64" s="391">
        <v>601</v>
      </c>
      <c r="D64" s="391">
        <v>207</v>
      </c>
      <c r="E64" s="391">
        <v>574</v>
      </c>
      <c r="F64" s="391">
        <v>243</v>
      </c>
      <c r="G64" s="391">
        <v>0</v>
      </c>
      <c r="H64" s="391"/>
    </row>
    <row r="65" spans="1:8" hidden="1" x14ac:dyDescent="0.25">
      <c r="A65" s="390" t="s">
        <v>83</v>
      </c>
      <c r="B65" s="391">
        <v>5759</v>
      </c>
      <c r="C65" s="391">
        <v>2944</v>
      </c>
      <c r="D65" s="391">
        <v>2815</v>
      </c>
      <c r="E65" s="391">
        <v>167</v>
      </c>
      <c r="F65" s="391">
        <v>4401</v>
      </c>
      <c r="G65" s="391">
        <v>0</v>
      </c>
      <c r="H65" s="391"/>
    </row>
    <row r="66" spans="1:8" hidden="1" x14ac:dyDescent="0.25">
      <c r="A66" s="390" t="s">
        <v>21</v>
      </c>
      <c r="B66" s="391">
        <v>292278</v>
      </c>
      <c r="C66" s="391">
        <v>162735</v>
      </c>
      <c r="D66" s="391">
        <v>129558</v>
      </c>
      <c r="E66" s="391">
        <v>3885</v>
      </c>
      <c r="F66" s="391">
        <v>276995</v>
      </c>
      <c r="G66" s="391">
        <v>36</v>
      </c>
      <c r="H66" s="391"/>
    </row>
    <row r="67" spans="1:8" hidden="1" x14ac:dyDescent="0.25">
      <c r="A67" s="390" t="s">
        <v>22</v>
      </c>
      <c r="B67" s="391">
        <v>54323</v>
      </c>
      <c r="C67" s="391">
        <v>45898</v>
      </c>
      <c r="D67" s="391">
        <v>8425</v>
      </c>
      <c r="E67" s="391">
        <v>407</v>
      </c>
      <c r="F67" s="391">
        <v>51546</v>
      </c>
      <c r="G67" s="391">
        <v>2</v>
      </c>
      <c r="H67" s="391"/>
    </row>
    <row r="68" spans="1:8" hidden="1" x14ac:dyDescent="0.25">
      <c r="A68" s="390" t="s">
        <v>20</v>
      </c>
      <c r="B68" s="391">
        <v>43583</v>
      </c>
      <c r="C68" s="391">
        <v>1524</v>
      </c>
      <c r="D68" s="391">
        <v>42059</v>
      </c>
      <c r="E68" s="391">
        <v>572</v>
      </c>
      <c r="F68" s="391">
        <v>41037</v>
      </c>
      <c r="G68" s="391">
        <v>3</v>
      </c>
      <c r="H68" s="391"/>
    </row>
    <row r="69" spans="1:8" hidden="1" x14ac:dyDescent="0.25">
      <c r="A69" s="390" t="s">
        <v>84</v>
      </c>
      <c r="B69" s="391">
        <v>3905</v>
      </c>
      <c r="C69" s="391">
        <v>3157</v>
      </c>
      <c r="D69" s="391">
        <v>748</v>
      </c>
      <c r="E69" s="391">
        <v>57</v>
      </c>
      <c r="F69" s="391">
        <v>3680</v>
      </c>
      <c r="G69" s="391">
        <v>0</v>
      </c>
      <c r="H69" s="391"/>
    </row>
    <row r="70" spans="1:8" hidden="1" x14ac:dyDescent="0.25">
      <c r="A70" s="390" t="s">
        <v>23</v>
      </c>
      <c r="B70" s="391">
        <v>307</v>
      </c>
      <c r="C70" s="391">
        <v>96</v>
      </c>
      <c r="D70" s="391">
        <v>211</v>
      </c>
      <c r="E70" s="391">
        <v>17</v>
      </c>
      <c r="F70" s="391">
        <v>281</v>
      </c>
      <c r="G70" s="391">
        <v>0</v>
      </c>
      <c r="H70" s="391"/>
    </row>
    <row r="71" spans="1:8" hidden="1" x14ac:dyDescent="0.25">
      <c r="A71" s="390" t="s">
        <v>24</v>
      </c>
      <c r="B71" s="391">
        <v>2597</v>
      </c>
      <c r="C71" s="391">
        <v>973</v>
      </c>
      <c r="D71" s="391">
        <v>1624</v>
      </c>
      <c r="E71" s="391">
        <v>48</v>
      </c>
      <c r="F71" s="391">
        <v>2335</v>
      </c>
      <c r="G71" s="391">
        <v>0</v>
      </c>
      <c r="H71" s="391"/>
    </row>
    <row r="72" spans="1:8" hidden="1" x14ac:dyDescent="0.25">
      <c r="A72" s="390" t="s">
        <v>44</v>
      </c>
      <c r="B72" s="391">
        <v>25962</v>
      </c>
      <c r="C72" s="391">
        <v>681</v>
      </c>
      <c r="D72" s="391">
        <v>25281</v>
      </c>
      <c r="E72" s="391">
        <v>48</v>
      </c>
      <c r="F72" s="391">
        <v>24038</v>
      </c>
      <c r="G72" s="391">
        <v>1542</v>
      </c>
      <c r="H72" s="391"/>
    </row>
    <row r="73" spans="1:8" hidden="1" x14ac:dyDescent="0.25">
      <c r="A73" s="390" t="s">
        <v>19</v>
      </c>
      <c r="B73" s="391">
        <v>6296</v>
      </c>
      <c r="C73" s="391">
        <v>439</v>
      </c>
      <c r="D73" s="391">
        <v>5857</v>
      </c>
      <c r="E73" s="391">
        <v>0</v>
      </c>
      <c r="F73" s="391">
        <v>6157</v>
      </c>
      <c r="G73" s="391">
        <v>0</v>
      </c>
      <c r="H73" s="391"/>
    </row>
    <row r="74" spans="1:8" hidden="1" x14ac:dyDescent="0.25">
      <c r="A74" s="390" t="s">
        <v>41</v>
      </c>
      <c r="B74" s="391">
        <v>0</v>
      </c>
      <c r="C74" s="391"/>
      <c r="D74" s="391"/>
      <c r="E74" s="391">
        <v>24</v>
      </c>
      <c r="F74" s="391"/>
      <c r="G74" s="391"/>
      <c r="H74" s="391"/>
    </row>
    <row r="75" spans="1:8" hidden="1" x14ac:dyDescent="0.25">
      <c r="A75" s="390" t="s">
        <v>42</v>
      </c>
      <c r="B75" s="391">
        <v>0</v>
      </c>
      <c r="C75" s="391"/>
      <c r="D75" s="391"/>
      <c r="E75" s="391">
        <v>196</v>
      </c>
      <c r="F75" s="391"/>
      <c r="G75" s="391"/>
      <c r="H75" s="391"/>
    </row>
    <row r="76" spans="1:8" hidden="1" x14ac:dyDescent="0.25">
      <c r="A76" s="390" t="s">
        <v>67</v>
      </c>
      <c r="B76" s="391">
        <v>0</v>
      </c>
      <c r="C76" s="391"/>
      <c r="D76" s="391"/>
      <c r="E76" s="391">
        <v>116</v>
      </c>
      <c r="F76" s="391"/>
      <c r="G76" s="391"/>
      <c r="H76" s="391"/>
    </row>
    <row r="77" spans="1:8" hidden="1" x14ac:dyDescent="0.25">
      <c r="A77" s="390" t="s">
        <v>43</v>
      </c>
      <c r="B77" s="391">
        <v>2</v>
      </c>
      <c r="C77" s="391">
        <v>0</v>
      </c>
      <c r="D77" s="391">
        <v>2</v>
      </c>
      <c r="E77" s="391">
        <v>1356</v>
      </c>
      <c r="F77" s="391"/>
      <c r="G77" s="391"/>
      <c r="H77" s="391"/>
    </row>
    <row r="78" spans="1:8" hidden="1" x14ac:dyDescent="0.25">
      <c r="A78" s="390" t="s">
        <v>288</v>
      </c>
      <c r="B78" s="391">
        <v>0</v>
      </c>
      <c r="C78" s="391"/>
      <c r="D78" s="391"/>
      <c r="E78" s="391">
        <v>1767</v>
      </c>
      <c r="F78" s="391"/>
      <c r="G78" s="391"/>
      <c r="H78" s="391"/>
    </row>
    <row r="79" spans="1:8" hidden="1" x14ac:dyDescent="0.25">
      <c r="A79" s="390" t="s">
        <v>336</v>
      </c>
      <c r="B79" s="391">
        <v>0</v>
      </c>
      <c r="C79" s="391"/>
      <c r="D79" s="391"/>
      <c r="E79" s="391">
        <v>2</v>
      </c>
      <c r="F79" s="391"/>
      <c r="G79" s="391"/>
      <c r="H79" s="391"/>
    </row>
    <row r="80" spans="1:8" hidden="1" x14ac:dyDescent="0.25">
      <c r="A80" s="390" t="s">
        <v>337</v>
      </c>
      <c r="B80" s="391">
        <v>0</v>
      </c>
      <c r="C80" s="391"/>
      <c r="D80" s="391"/>
      <c r="E80" s="391">
        <v>1</v>
      </c>
      <c r="F80" s="391"/>
      <c r="G80" s="391"/>
      <c r="H80" s="391"/>
    </row>
    <row r="81" spans="1:8" hidden="1" x14ac:dyDescent="0.25">
      <c r="A81" s="390" t="s">
        <v>30</v>
      </c>
      <c r="B81" s="391">
        <v>1111</v>
      </c>
      <c r="C81" s="391"/>
      <c r="D81" s="391">
        <v>1111</v>
      </c>
      <c r="E81" s="391">
        <v>2324</v>
      </c>
      <c r="F81" s="391"/>
      <c r="G81" s="391"/>
      <c r="H81" s="391"/>
    </row>
    <row r="82" spans="1:8" hidden="1" x14ac:dyDescent="0.25">
      <c r="A82" s="390" t="s">
        <v>210</v>
      </c>
      <c r="B82" s="391">
        <v>0</v>
      </c>
      <c r="C82" s="391"/>
      <c r="D82" s="391"/>
      <c r="E82" s="391">
        <v>151</v>
      </c>
      <c r="F82" s="391"/>
      <c r="G82" s="391"/>
      <c r="H82" s="391"/>
    </row>
    <row r="83" spans="1:8" hidden="1" x14ac:dyDescent="0.25">
      <c r="A83" s="390" t="s">
        <v>131</v>
      </c>
      <c r="B83" s="391">
        <v>2511</v>
      </c>
      <c r="C83" s="391">
        <v>0</v>
      </c>
      <c r="D83" s="391">
        <v>2511</v>
      </c>
      <c r="E83" s="391">
        <v>35247</v>
      </c>
      <c r="F83" s="391"/>
      <c r="G83" s="391"/>
      <c r="H83" s="391"/>
    </row>
    <row r="84" spans="1:8" hidden="1" x14ac:dyDescent="0.25">
      <c r="A84" s="390" t="s">
        <v>31</v>
      </c>
      <c r="B84" s="391">
        <v>1399</v>
      </c>
      <c r="C84" s="391">
        <v>0</v>
      </c>
      <c r="D84" s="391">
        <v>1399</v>
      </c>
      <c r="E84" s="391">
        <v>32779</v>
      </c>
      <c r="F84" s="391"/>
      <c r="G84" s="391"/>
      <c r="H84" s="391"/>
    </row>
    <row r="85" spans="1:8" hidden="1" x14ac:dyDescent="0.25">
      <c r="A85" s="390" t="s">
        <v>296</v>
      </c>
      <c r="B85" s="391">
        <v>0</v>
      </c>
      <c r="C85" s="391"/>
      <c r="D85" s="391"/>
      <c r="E85" s="391">
        <v>145</v>
      </c>
      <c r="F85" s="391"/>
      <c r="G85" s="391"/>
      <c r="H85" s="391"/>
    </row>
    <row r="86" spans="1:8" hidden="1" x14ac:dyDescent="0.25">
      <c r="A86" s="390" t="s">
        <v>300</v>
      </c>
      <c r="B86" s="391">
        <v>0</v>
      </c>
      <c r="C86" s="391"/>
      <c r="D86" s="391"/>
      <c r="E86" s="391">
        <v>9</v>
      </c>
      <c r="F86" s="391"/>
      <c r="G86" s="391"/>
      <c r="H86" s="391"/>
    </row>
    <row r="87" spans="1:8" hidden="1" x14ac:dyDescent="0.25">
      <c r="A87" s="390" t="s">
        <v>32</v>
      </c>
      <c r="B87" s="391">
        <v>20960</v>
      </c>
      <c r="C87" s="391">
        <v>0</v>
      </c>
      <c r="D87" s="391">
        <v>20960</v>
      </c>
      <c r="E87" s="391">
        <v>47672</v>
      </c>
      <c r="F87" s="391"/>
      <c r="G87" s="391"/>
      <c r="H87" s="391"/>
    </row>
    <row r="88" spans="1:8" hidden="1" x14ac:dyDescent="0.25">
      <c r="A88" s="390" t="s">
        <v>154</v>
      </c>
      <c r="B88" s="391">
        <v>0</v>
      </c>
      <c r="C88" s="391"/>
      <c r="D88" s="391"/>
      <c r="E88" s="391">
        <v>267</v>
      </c>
      <c r="F88" s="391"/>
      <c r="G88" s="391"/>
      <c r="H88" s="391"/>
    </row>
    <row r="89" spans="1:8" hidden="1" x14ac:dyDescent="0.25">
      <c r="A89" s="390" t="s">
        <v>287</v>
      </c>
      <c r="B89" s="391">
        <v>0</v>
      </c>
      <c r="C89" s="391"/>
      <c r="D89" s="391"/>
      <c r="E89" s="391">
        <v>29</v>
      </c>
      <c r="F89" s="391"/>
      <c r="G89" s="391"/>
      <c r="H89" s="391"/>
    </row>
    <row r="90" spans="1:8" hidden="1" x14ac:dyDescent="0.25">
      <c r="A90" s="390" t="s">
        <v>332</v>
      </c>
      <c r="B90" s="391">
        <v>0</v>
      </c>
      <c r="C90" s="391"/>
      <c r="D90" s="391"/>
      <c r="E90" s="391">
        <v>18</v>
      </c>
      <c r="F90" s="391"/>
      <c r="G90" s="391"/>
      <c r="H90" s="391"/>
    </row>
    <row r="91" spans="1:8" hidden="1" x14ac:dyDescent="0.25">
      <c r="A91" s="390" t="s">
        <v>25</v>
      </c>
      <c r="B91" s="391">
        <v>34125</v>
      </c>
      <c r="C91" s="391">
        <v>0</v>
      </c>
      <c r="D91" s="391">
        <v>34125</v>
      </c>
      <c r="E91" s="391">
        <v>61967</v>
      </c>
      <c r="F91" s="391"/>
      <c r="G91" s="391"/>
      <c r="H91" s="391"/>
    </row>
    <row r="92" spans="1:8" hidden="1" x14ac:dyDescent="0.25">
      <c r="A92" s="390" t="s">
        <v>26</v>
      </c>
      <c r="B92" s="391">
        <v>0</v>
      </c>
      <c r="C92" s="391"/>
      <c r="D92" s="391"/>
      <c r="E92" s="391">
        <v>63</v>
      </c>
      <c r="F92" s="391"/>
      <c r="G92" s="391"/>
      <c r="H92" s="391"/>
    </row>
    <row r="93" spans="1:8" hidden="1" x14ac:dyDescent="0.25">
      <c r="A93" s="390" t="s">
        <v>33</v>
      </c>
      <c r="B93" s="391">
        <v>2297</v>
      </c>
      <c r="C93" s="391">
        <v>0</v>
      </c>
      <c r="D93" s="391">
        <v>2297</v>
      </c>
      <c r="E93" s="391">
        <v>3111</v>
      </c>
      <c r="F93" s="391"/>
      <c r="G93" s="391"/>
      <c r="H93" s="391"/>
    </row>
    <row r="94" spans="1:8" hidden="1" x14ac:dyDescent="0.25">
      <c r="A94" s="390" t="s">
        <v>253</v>
      </c>
      <c r="B94" s="391">
        <v>23</v>
      </c>
      <c r="C94" s="391"/>
      <c r="D94" s="391">
        <v>23</v>
      </c>
      <c r="E94" s="391">
        <v>22</v>
      </c>
      <c r="F94" s="391"/>
      <c r="G94" s="391"/>
      <c r="H94" s="391"/>
    </row>
    <row r="95" spans="1:8" hidden="1" x14ac:dyDescent="0.25">
      <c r="A95" s="390" t="s">
        <v>191</v>
      </c>
      <c r="B95" s="391">
        <v>184</v>
      </c>
      <c r="C95" s="391"/>
      <c r="D95" s="391">
        <v>184</v>
      </c>
      <c r="E95" s="391">
        <v>38</v>
      </c>
      <c r="F95" s="391"/>
      <c r="G95" s="391"/>
      <c r="H95" s="391"/>
    </row>
    <row r="96" spans="1:8" hidden="1" x14ac:dyDescent="0.25">
      <c r="A96" s="390" t="s">
        <v>34</v>
      </c>
      <c r="B96" s="391">
        <v>0</v>
      </c>
      <c r="C96" s="391"/>
      <c r="D96" s="391"/>
      <c r="E96" s="391">
        <v>9</v>
      </c>
      <c r="F96" s="391"/>
      <c r="G96" s="391"/>
      <c r="H96" s="391"/>
    </row>
    <row r="97" spans="1:8" hidden="1" x14ac:dyDescent="0.25">
      <c r="A97" s="390" t="s">
        <v>88</v>
      </c>
      <c r="B97" s="391">
        <v>31</v>
      </c>
      <c r="C97" s="391"/>
      <c r="D97" s="391">
        <v>31</v>
      </c>
      <c r="E97" s="391"/>
      <c r="F97" s="391"/>
      <c r="G97" s="391"/>
      <c r="H97" s="391"/>
    </row>
    <row r="98" spans="1:8" hidden="1" x14ac:dyDescent="0.25">
      <c r="A98" s="390" t="s">
        <v>222</v>
      </c>
      <c r="B98" s="391">
        <v>0</v>
      </c>
      <c r="C98" s="391">
        <v>0</v>
      </c>
      <c r="D98" s="391"/>
      <c r="E98" s="391">
        <v>134</v>
      </c>
      <c r="F98" s="391"/>
      <c r="G98" s="391"/>
      <c r="H98" s="391"/>
    </row>
    <row r="99" spans="1:8" hidden="1" x14ac:dyDescent="0.25">
      <c r="A99" s="390" t="s">
        <v>223</v>
      </c>
      <c r="B99" s="391">
        <v>0</v>
      </c>
      <c r="C99" s="391"/>
      <c r="D99" s="391"/>
      <c r="E99" s="391">
        <v>5</v>
      </c>
      <c r="F99" s="391"/>
      <c r="G99" s="391"/>
      <c r="H99" s="391"/>
    </row>
    <row r="100" spans="1:8" hidden="1" x14ac:dyDescent="0.25">
      <c r="A100" s="390" t="s">
        <v>264</v>
      </c>
      <c r="B100" s="391">
        <v>0</v>
      </c>
      <c r="C100" s="391"/>
      <c r="D100" s="391"/>
      <c r="E100" s="391">
        <v>17</v>
      </c>
      <c r="F100" s="391"/>
      <c r="G100" s="391"/>
      <c r="H100" s="391"/>
    </row>
    <row r="101" spans="1:8" hidden="1" x14ac:dyDescent="0.25">
      <c r="A101" s="390" t="s">
        <v>52</v>
      </c>
      <c r="B101" s="391">
        <v>0</v>
      </c>
      <c r="C101" s="391"/>
      <c r="D101" s="391"/>
      <c r="E101" s="391">
        <v>242</v>
      </c>
      <c r="F101" s="391"/>
      <c r="G101" s="391"/>
      <c r="H101" s="391"/>
    </row>
    <row r="102" spans="1:8" hidden="1" x14ac:dyDescent="0.25">
      <c r="A102" s="390" t="s">
        <v>37</v>
      </c>
      <c r="B102" s="391">
        <v>801</v>
      </c>
      <c r="C102" s="391"/>
      <c r="D102" s="391">
        <v>801</v>
      </c>
      <c r="E102" s="391">
        <v>1768</v>
      </c>
      <c r="F102" s="391"/>
      <c r="G102" s="391"/>
      <c r="H102" s="391"/>
    </row>
    <row r="103" spans="1:8" hidden="1" x14ac:dyDescent="0.25">
      <c r="A103" s="390" t="s">
        <v>92</v>
      </c>
      <c r="B103" s="391">
        <v>9029</v>
      </c>
      <c r="C103" s="391"/>
      <c r="D103" s="391">
        <v>9029</v>
      </c>
      <c r="E103" s="391">
        <v>2037</v>
      </c>
      <c r="F103" s="391"/>
      <c r="G103" s="391"/>
      <c r="H103" s="391"/>
    </row>
    <row r="104" spans="1:8" hidden="1" x14ac:dyDescent="0.25">
      <c r="A104" s="390" t="s">
        <v>38</v>
      </c>
      <c r="B104" s="391">
        <v>50</v>
      </c>
      <c r="C104" s="391">
        <v>0</v>
      </c>
      <c r="D104" s="391">
        <v>50</v>
      </c>
      <c r="E104" s="391">
        <v>2415</v>
      </c>
      <c r="F104" s="391"/>
      <c r="G104" s="391"/>
      <c r="H104" s="391"/>
    </row>
    <row r="105" spans="1:8" hidden="1" x14ac:dyDescent="0.25">
      <c r="A105" s="390" t="s">
        <v>39</v>
      </c>
      <c r="B105" s="391">
        <v>21993</v>
      </c>
      <c r="C105" s="391">
        <v>0</v>
      </c>
      <c r="D105" s="391">
        <v>21993</v>
      </c>
      <c r="E105" s="391">
        <v>39345</v>
      </c>
      <c r="F105" s="391"/>
      <c r="G105" s="391"/>
      <c r="H105" s="391"/>
    </row>
    <row r="106" spans="1:8" hidden="1" x14ac:dyDescent="0.25">
      <c r="A106" s="390" t="s">
        <v>40</v>
      </c>
      <c r="B106" s="391">
        <v>0</v>
      </c>
      <c r="C106" s="391"/>
      <c r="D106" s="391"/>
      <c r="E106" s="391">
        <v>76</v>
      </c>
      <c r="F106" s="391"/>
      <c r="G106" s="391"/>
      <c r="H106" s="391"/>
    </row>
    <row r="107" spans="1:8" hidden="1" x14ac:dyDescent="0.25">
      <c r="A107" s="390" t="s">
        <v>193</v>
      </c>
      <c r="B107" s="391">
        <v>173</v>
      </c>
      <c r="C107" s="391"/>
      <c r="D107" s="391">
        <v>173</v>
      </c>
      <c r="E107" s="391">
        <v>691</v>
      </c>
      <c r="F107" s="391"/>
      <c r="G107" s="391"/>
      <c r="H107" s="391"/>
    </row>
    <row r="108" spans="1:8" hidden="1" x14ac:dyDescent="0.25">
      <c r="A108" s="390" t="s">
        <v>53</v>
      </c>
      <c r="B108" s="391">
        <v>742</v>
      </c>
      <c r="C108" s="391">
        <v>0</v>
      </c>
      <c r="D108" s="391">
        <v>742</v>
      </c>
      <c r="E108" s="391">
        <v>7062</v>
      </c>
      <c r="F108" s="391"/>
      <c r="G108" s="391"/>
      <c r="H108" s="391"/>
    </row>
    <row r="109" spans="1:8" hidden="1" x14ac:dyDescent="0.25">
      <c r="A109" s="390" t="s">
        <v>54</v>
      </c>
      <c r="B109" s="391">
        <v>39</v>
      </c>
      <c r="C109" s="391"/>
      <c r="D109" s="391">
        <v>39</v>
      </c>
      <c r="E109" s="391">
        <v>1789</v>
      </c>
      <c r="F109" s="391"/>
      <c r="G109" s="391"/>
      <c r="H109" s="391"/>
    </row>
    <row r="110" spans="1:8" hidden="1" x14ac:dyDescent="0.25">
      <c r="A110" s="390" t="s">
        <v>282</v>
      </c>
      <c r="B110" s="391">
        <v>0</v>
      </c>
      <c r="C110" s="391"/>
      <c r="D110" s="391"/>
      <c r="E110" s="391">
        <v>2</v>
      </c>
      <c r="F110" s="391"/>
      <c r="G110" s="391"/>
      <c r="H110" s="391"/>
    </row>
    <row r="111" spans="1:8" hidden="1" x14ac:dyDescent="0.25">
      <c r="A111" s="390" t="s">
        <v>338</v>
      </c>
      <c r="B111" s="391">
        <v>0</v>
      </c>
      <c r="C111" s="391"/>
      <c r="D111" s="391"/>
      <c r="E111" s="391">
        <v>20</v>
      </c>
      <c r="F111" s="391"/>
      <c r="G111" s="391"/>
      <c r="H111" s="391"/>
    </row>
    <row r="112" spans="1:8" hidden="1" x14ac:dyDescent="0.25">
      <c r="A112" s="390" t="s">
        <v>286</v>
      </c>
      <c r="B112" s="391">
        <v>68</v>
      </c>
      <c r="C112" s="391"/>
      <c r="D112" s="391">
        <v>68</v>
      </c>
      <c r="E112" s="391">
        <v>1</v>
      </c>
      <c r="F112" s="391"/>
      <c r="G112" s="391"/>
      <c r="H112" s="391"/>
    </row>
    <row r="113" spans="1:8" hidden="1" x14ac:dyDescent="0.25">
      <c r="A113" s="390" t="s">
        <v>330</v>
      </c>
      <c r="B113" s="391">
        <v>0</v>
      </c>
      <c r="C113" s="391"/>
      <c r="D113" s="391"/>
      <c r="E113" s="391">
        <v>581</v>
      </c>
      <c r="F113" s="391"/>
      <c r="G113" s="391"/>
      <c r="H113" s="391"/>
    </row>
    <row r="114" spans="1:8" hidden="1" x14ac:dyDescent="0.25">
      <c r="A114" s="390" t="s">
        <v>260</v>
      </c>
      <c r="B114" s="391">
        <v>292</v>
      </c>
      <c r="C114" s="391"/>
      <c r="D114" s="391">
        <v>292</v>
      </c>
      <c r="E114" s="391">
        <v>1696</v>
      </c>
      <c r="F114" s="391"/>
      <c r="G114" s="391"/>
      <c r="H114" s="391"/>
    </row>
    <row r="115" spans="1:8" hidden="1" x14ac:dyDescent="0.25">
      <c r="A115" s="390" t="s">
        <v>93</v>
      </c>
      <c r="B115" s="391">
        <v>32721</v>
      </c>
      <c r="C115" s="391">
        <v>0</v>
      </c>
      <c r="D115" s="391">
        <v>32721</v>
      </c>
      <c r="E115" s="391">
        <v>85920</v>
      </c>
      <c r="F115" s="391"/>
      <c r="G115" s="391"/>
      <c r="H115" s="391"/>
    </row>
    <row r="116" spans="1:8" hidden="1" x14ac:dyDescent="0.25">
      <c r="A116" s="390" t="s">
        <v>133</v>
      </c>
      <c r="B116" s="391">
        <v>169</v>
      </c>
      <c r="C116" s="391"/>
      <c r="D116" s="391">
        <v>169</v>
      </c>
      <c r="E116" s="391">
        <v>239</v>
      </c>
      <c r="F116" s="391"/>
      <c r="G116" s="391"/>
      <c r="H116" s="391"/>
    </row>
    <row r="117" spans="1:8" hidden="1" x14ac:dyDescent="0.25">
      <c r="A117" s="390" t="s">
        <v>245</v>
      </c>
      <c r="B117" s="391">
        <v>0</v>
      </c>
      <c r="C117" s="391"/>
      <c r="D117" s="391"/>
      <c r="E117" s="391">
        <v>15</v>
      </c>
      <c r="F117" s="391"/>
      <c r="G117" s="391"/>
      <c r="H117" s="391"/>
    </row>
    <row r="118" spans="1:8" hidden="1" x14ac:dyDescent="0.25">
      <c r="A118" s="390" t="s">
        <v>134</v>
      </c>
      <c r="B118" s="391">
        <v>1</v>
      </c>
      <c r="C118" s="391"/>
      <c r="D118" s="391">
        <v>1</v>
      </c>
      <c r="E118" s="391">
        <v>398</v>
      </c>
      <c r="F118" s="391"/>
      <c r="G118" s="391"/>
      <c r="H118" s="391"/>
    </row>
    <row r="119" spans="1:8" hidden="1" x14ac:dyDescent="0.25">
      <c r="A119" s="390" t="s">
        <v>94</v>
      </c>
      <c r="B119" s="391">
        <v>32</v>
      </c>
      <c r="C119" s="391"/>
      <c r="D119" s="391">
        <v>32</v>
      </c>
      <c r="E119" s="391">
        <v>1</v>
      </c>
      <c r="F119" s="391"/>
      <c r="G119" s="391"/>
      <c r="H119" s="391"/>
    </row>
    <row r="120" spans="1:8" hidden="1" x14ac:dyDescent="0.25">
      <c r="A120" s="390" t="s">
        <v>135</v>
      </c>
      <c r="B120" s="391">
        <v>26</v>
      </c>
      <c r="C120" s="391"/>
      <c r="D120" s="391">
        <v>26</v>
      </c>
      <c r="E120" s="391">
        <v>445</v>
      </c>
      <c r="F120" s="391"/>
      <c r="G120" s="391"/>
      <c r="H120" s="391"/>
    </row>
    <row r="121" spans="1:8" hidden="1" x14ac:dyDescent="0.25">
      <c r="A121" s="390" t="s">
        <v>235</v>
      </c>
      <c r="B121" s="391">
        <v>0</v>
      </c>
      <c r="C121" s="391"/>
      <c r="D121" s="391"/>
      <c r="E121" s="391">
        <v>269</v>
      </c>
      <c r="F121" s="391"/>
      <c r="G121" s="391"/>
      <c r="H121" s="391"/>
    </row>
    <row r="122" spans="1:8" hidden="1" x14ac:dyDescent="0.25">
      <c r="A122" s="390" t="s">
        <v>56</v>
      </c>
      <c r="B122" s="391">
        <v>59329</v>
      </c>
      <c r="C122" s="391">
        <v>0</v>
      </c>
      <c r="D122" s="391">
        <v>59329</v>
      </c>
      <c r="E122" s="391">
        <v>72383</v>
      </c>
      <c r="F122" s="391"/>
      <c r="G122" s="391"/>
      <c r="H122" s="391"/>
    </row>
    <row r="123" spans="1:8" hidden="1" x14ac:dyDescent="0.25">
      <c r="A123" s="390" t="s">
        <v>325</v>
      </c>
      <c r="B123" s="391">
        <v>0</v>
      </c>
      <c r="C123" s="391"/>
      <c r="D123" s="391"/>
      <c r="E123" s="391">
        <v>1270</v>
      </c>
      <c r="F123" s="391"/>
      <c r="G123" s="391"/>
      <c r="H123" s="391"/>
    </row>
    <row r="124" spans="1:8" hidden="1" x14ac:dyDescent="0.25">
      <c r="A124" s="390" t="s">
        <v>57</v>
      </c>
      <c r="B124" s="391">
        <v>38661</v>
      </c>
      <c r="C124" s="391"/>
      <c r="D124" s="391">
        <v>38661</v>
      </c>
      <c r="E124" s="391">
        <v>58934</v>
      </c>
      <c r="F124" s="391"/>
      <c r="G124" s="391"/>
      <c r="H124" s="391"/>
    </row>
    <row r="125" spans="1:8" hidden="1" x14ac:dyDescent="0.25">
      <c r="A125" s="390" t="s">
        <v>238</v>
      </c>
      <c r="B125" s="391">
        <v>0</v>
      </c>
      <c r="C125" s="391"/>
      <c r="D125" s="391"/>
      <c r="E125" s="391">
        <v>140</v>
      </c>
      <c r="F125" s="391"/>
      <c r="G125" s="391"/>
      <c r="H125" s="391"/>
    </row>
    <row r="126" spans="1:8" hidden="1" x14ac:dyDescent="0.25">
      <c r="A126" s="390" t="s">
        <v>333</v>
      </c>
      <c r="B126" s="391">
        <v>0</v>
      </c>
      <c r="C126" s="391"/>
      <c r="D126" s="391"/>
      <c r="E126" s="391">
        <v>4</v>
      </c>
      <c r="F126" s="391"/>
      <c r="G126" s="391"/>
      <c r="H126" s="391"/>
    </row>
    <row r="127" spans="1:8" hidden="1" x14ac:dyDescent="0.25">
      <c r="A127" s="390" t="s">
        <v>95</v>
      </c>
      <c r="B127" s="391">
        <v>319</v>
      </c>
      <c r="C127" s="391">
        <v>0</v>
      </c>
      <c r="D127" s="391">
        <v>319</v>
      </c>
      <c r="E127" s="391">
        <v>6257</v>
      </c>
      <c r="F127" s="391"/>
      <c r="G127" s="391"/>
      <c r="H127" s="391"/>
    </row>
    <row r="128" spans="1:8" hidden="1" x14ac:dyDescent="0.25">
      <c r="A128" s="390" t="s">
        <v>58</v>
      </c>
      <c r="B128" s="391">
        <v>30</v>
      </c>
      <c r="C128" s="391"/>
      <c r="D128" s="391">
        <v>30</v>
      </c>
      <c r="E128" s="391">
        <v>394</v>
      </c>
      <c r="F128" s="391"/>
      <c r="G128" s="391"/>
      <c r="H128" s="391"/>
    </row>
    <row r="129" spans="1:8" hidden="1" x14ac:dyDescent="0.25">
      <c r="A129" s="390" t="s">
        <v>136</v>
      </c>
      <c r="B129" s="391">
        <v>239</v>
      </c>
      <c r="C129" s="391"/>
      <c r="D129" s="391">
        <v>239</v>
      </c>
      <c r="E129" s="391">
        <v>888</v>
      </c>
      <c r="F129" s="391"/>
      <c r="G129" s="391"/>
      <c r="H129" s="391"/>
    </row>
    <row r="130" spans="1:8" hidden="1" x14ac:dyDescent="0.25">
      <c r="A130" s="390" t="s">
        <v>59</v>
      </c>
      <c r="B130" s="391">
        <v>44762</v>
      </c>
      <c r="C130" s="391">
        <v>0</v>
      </c>
      <c r="D130" s="391">
        <v>44762</v>
      </c>
      <c r="E130" s="391">
        <v>111483</v>
      </c>
      <c r="F130" s="391"/>
      <c r="G130" s="391"/>
      <c r="H130" s="391"/>
    </row>
    <row r="131" spans="1:8" hidden="1" x14ac:dyDescent="0.25">
      <c r="A131" s="390" t="s">
        <v>60</v>
      </c>
      <c r="B131" s="391">
        <v>3846</v>
      </c>
      <c r="C131" s="391">
        <v>0</v>
      </c>
      <c r="D131" s="391">
        <v>3846</v>
      </c>
      <c r="E131" s="391">
        <v>8121</v>
      </c>
      <c r="F131" s="391"/>
      <c r="G131" s="391"/>
      <c r="H131" s="391"/>
    </row>
    <row r="132" spans="1:8" hidden="1" x14ac:dyDescent="0.25">
      <c r="A132" s="390" t="s">
        <v>246</v>
      </c>
      <c r="B132" s="391">
        <v>0</v>
      </c>
      <c r="C132" s="391"/>
      <c r="D132" s="391"/>
      <c r="E132" s="391">
        <v>16</v>
      </c>
      <c r="F132" s="391"/>
      <c r="G132" s="391"/>
      <c r="H132" s="391"/>
    </row>
    <row r="133" spans="1:8" hidden="1" x14ac:dyDescent="0.25">
      <c r="A133" s="390" t="s">
        <v>236</v>
      </c>
      <c r="B133" s="391">
        <v>0</v>
      </c>
      <c r="C133" s="391"/>
      <c r="D133" s="391"/>
      <c r="E133" s="391">
        <v>25</v>
      </c>
      <c r="F133" s="391"/>
      <c r="G133" s="391"/>
      <c r="H133" s="391"/>
    </row>
    <row r="134" spans="1:8" hidden="1" x14ac:dyDescent="0.25">
      <c r="A134" s="390" t="s">
        <v>251</v>
      </c>
      <c r="B134" s="391">
        <v>0</v>
      </c>
      <c r="C134" s="391"/>
      <c r="D134" s="391"/>
      <c r="E134" s="391">
        <v>4</v>
      </c>
      <c r="F134" s="391"/>
      <c r="G134" s="391"/>
      <c r="H134" s="391"/>
    </row>
    <row r="135" spans="1:8" hidden="1" x14ac:dyDescent="0.25">
      <c r="A135" s="390" t="s">
        <v>221</v>
      </c>
      <c r="B135" s="391">
        <v>0</v>
      </c>
      <c r="C135" s="391"/>
      <c r="D135" s="391"/>
      <c r="E135" s="391">
        <v>7</v>
      </c>
      <c r="F135" s="391"/>
      <c r="G135" s="391"/>
      <c r="H135" s="391"/>
    </row>
    <row r="136" spans="1:8" hidden="1" x14ac:dyDescent="0.25">
      <c r="A136" s="390" t="s">
        <v>281</v>
      </c>
      <c r="B136" s="391">
        <v>0</v>
      </c>
      <c r="C136" s="391"/>
      <c r="D136" s="391"/>
      <c r="E136" s="391">
        <v>2</v>
      </c>
      <c r="F136" s="391"/>
      <c r="G136" s="391"/>
      <c r="H136" s="391"/>
    </row>
    <row r="137" spans="1:8" hidden="1" x14ac:dyDescent="0.25">
      <c r="A137" s="390" t="s">
        <v>96</v>
      </c>
      <c r="B137" s="391">
        <v>20281</v>
      </c>
      <c r="C137" s="391"/>
      <c r="D137" s="391">
        <v>20281</v>
      </c>
      <c r="E137" s="391">
        <v>37240</v>
      </c>
      <c r="F137" s="391"/>
      <c r="G137" s="391"/>
      <c r="H137" s="391"/>
    </row>
    <row r="138" spans="1:8" hidden="1" x14ac:dyDescent="0.25">
      <c r="A138" s="390" t="s">
        <v>97</v>
      </c>
      <c r="B138" s="391">
        <v>742</v>
      </c>
      <c r="C138" s="391"/>
      <c r="D138" s="391">
        <v>742</v>
      </c>
      <c r="E138" s="391">
        <v>64</v>
      </c>
      <c r="F138" s="391"/>
      <c r="G138" s="391"/>
      <c r="H138" s="391"/>
    </row>
    <row r="139" spans="1:8" hidden="1" x14ac:dyDescent="0.25">
      <c r="A139" s="390" t="s">
        <v>29</v>
      </c>
      <c r="B139" s="391">
        <v>848</v>
      </c>
      <c r="C139" s="391">
        <v>0</v>
      </c>
      <c r="D139" s="391">
        <v>848</v>
      </c>
      <c r="E139" s="391">
        <v>2677</v>
      </c>
      <c r="F139" s="391"/>
      <c r="G139" s="391"/>
      <c r="H139" s="391"/>
    </row>
    <row r="140" spans="1:8" hidden="1" x14ac:dyDescent="0.25">
      <c r="A140" s="390" t="s">
        <v>315</v>
      </c>
      <c r="B140" s="391">
        <v>0</v>
      </c>
      <c r="C140" s="391"/>
      <c r="D140" s="391"/>
      <c r="E140" s="391">
        <v>184</v>
      </c>
      <c r="F140" s="391"/>
      <c r="G140" s="391"/>
      <c r="H140" s="391"/>
    </row>
    <row r="141" spans="1:8" hidden="1" x14ac:dyDescent="0.25">
      <c r="A141" s="390" t="s">
        <v>98</v>
      </c>
      <c r="B141" s="391">
        <v>642</v>
      </c>
      <c r="C141" s="391">
        <v>0</v>
      </c>
      <c r="D141" s="391">
        <v>642</v>
      </c>
      <c r="E141" s="391">
        <v>15769</v>
      </c>
      <c r="F141" s="391"/>
      <c r="G141" s="391"/>
      <c r="H141" s="391"/>
    </row>
    <row r="142" spans="1:8" hidden="1" x14ac:dyDescent="0.25">
      <c r="A142" s="390" t="s">
        <v>99</v>
      </c>
      <c r="B142" s="391">
        <v>1648</v>
      </c>
      <c r="C142" s="391">
        <v>0</v>
      </c>
      <c r="D142" s="391">
        <v>1648</v>
      </c>
      <c r="E142" s="391">
        <v>48737</v>
      </c>
      <c r="F142" s="391"/>
      <c r="G142" s="391"/>
      <c r="H142" s="391"/>
    </row>
    <row r="143" spans="1:8" hidden="1" x14ac:dyDescent="0.25">
      <c r="A143" s="390" t="s">
        <v>162</v>
      </c>
      <c r="B143" s="391">
        <v>0</v>
      </c>
      <c r="C143" s="391"/>
      <c r="D143" s="391"/>
      <c r="E143" s="391">
        <v>346</v>
      </c>
      <c r="F143" s="391"/>
      <c r="G143" s="391"/>
      <c r="H143" s="391"/>
    </row>
    <row r="144" spans="1:8" hidden="1" x14ac:dyDescent="0.25">
      <c r="A144" s="390" t="s">
        <v>55</v>
      </c>
      <c r="B144" s="391">
        <v>3176</v>
      </c>
      <c r="C144" s="391">
        <v>0</v>
      </c>
      <c r="D144" s="391">
        <v>3176</v>
      </c>
      <c r="E144" s="391">
        <v>53822</v>
      </c>
      <c r="F144" s="391"/>
      <c r="G144" s="391"/>
      <c r="H144" s="391"/>
    </row>
    <row r="145" spans="1:8" hidden="1" x14ac:dyDescent="0.25">
      <c r="A145" s="390" t="s">
        <v>132</v>
      </c>
      <c r="B145" s="391">
        <v>805</v>
      </c>
      <c r="C145" s="391">
        <v>0</v>
      </c>
      <c r="D145" s="391">
        <v>805</v>
      </c>
      <c r="E145" s="391">
        <v>47171</v>
      </c>
      <c r="F145" s="391"/>
      <c r="G145" s="391"/>
      <c r="H145" s="391"/>
    </row>
    <row r="146" spans="1:8" hidden="1" x14ac:dyDescent="0.25">
      <c r="A146" s="390" t="s">
        <v>261</v>
      </c>
      <c r="B146" s="391">
        <v>0</v>
      </c>
      <c r="C146" s="391"/>
      <c r="D146" s="391"/>
      <c r="E146" s="391">
        <v>2048</v>
      </c>
      <c r="F146" s="391"/>
      <c r="G146" s="391"/>
      <c r="H146" s="391"/>
    </row>
    <row r="147" spans="1:8" hidden="1" x14ac:dyDescent="0.25">
      <c r="A147" s="390" t="s">
        <v>28</v>
      </c>
      <c r="B147" s="391">
        <v>35</v>
      </c>
      <c r="C147" s="391">
        <v>0</v>
      </c>
      <c r="D147" s="391">
        <v>35</v>
      </c>
      <c r="E147" s="391">
        <v>995</v>
      </c>
      <c r="F147" s="391"/>
      <c r="G147" s="391"/>
      <c r="H147" s="391"/>
    </row>
    <row r="148" spans="1:8" hidden="1" x14ac:dyDescent="0.25">
      <c r="A148" s="390" t="s">
        <v>61</v>
      </c>
      <c r="B148" s="391">
        <v>18822</v>
      </c>
      <c r="C148" s="391"/>
      <c r="D148" s="391">
        <v>18822</v>
      </c>
      <c r="E148" s="391">
        <v>20416</v>
      </c>
      <c r="F148" s="391"/>
      <c r="G148" s="391"/>
      <c r="H148" s="391"/>
    </row>
    <row r="149" spans="1:8" hidden="1" x14ac:dyDescent="0.25">
      <c r="A149" s="390" t="s">
        <v>156</v>
      </c>
      <c r="B149" s="391">
        <v>11</v>
      </c>
      <c r="C149" s="391"/>
      <c r="D149" s="391">
        <v>11</v>
      </c>
      <c r="E149" s="391">
        <v>171</v>
      </c>
      <c r="F149" s="391"/>
      <c r="G149" s="391"/>
      <c r="H149" s="391"/>
    </row>
    <row r="150" spans="1:8" hidden="1" x14ac:dyDescent="0.25">
      <c r="A150" s="390" t="s">
        <v>62</v>
      </c>
      <c r="B150" s="391">
        <v>28005</v>
      </c>
      <c r="C150" s="391">
        <v>0</v>
      </c>
      <c r="D150" s="391">
        <v>28005</v>
      </c>
      <c r="E150" s="391">
        <v>72874</v>
      </c>
      <c r="F150" s="391"/>
      <c r="G150" s="391"/>
      <c r="H150" s="391"/>
    </row>
    <row r="151" spans="1:8" hidden="1" x14ac:dyDescent="0.25">
      <c r="A151" s="390" t="s">
        <v>214</v>
      </c>
      <c r="B151" s="391">
        <v>0</v>
      </c>
      <c r="C151" s="391"/>
      <c r="D151" s="391"/>
      <c r="E151" s="391">
        <v>39</v>
      </c>
      <c r="F151" s="391"/>
      <c r="G151" s="391"/>
      <c r="H151" s="391"/>
    </row>
    <row r="152" spans="1:8" hidden="1" x14ac:dyDescent="0.25">
      <c r="A152" s="390" t="s">
        <v>63</v>
      </c>
      <c r="B152" s="391">
        <v>19899</v>
      </c>
      <c r="C152" s="391">
        <v>0</v>
      </c>
      <c r="D152" s="391">
        <v>19899</v>
      </c>
      <c r="E152" s="391">
        <v>26760</v>
      </c>
      <c r="F152" s="391"/>
      <c r="G152" s="391"/>
      <c r="H152" s="391"/>
    </row>
    <row r="153" spans="1:8" hidden="1" x14ac:dyDescent="0.25">
      <c r="A153" s="390" t="s">
        <v>100</v>
      </c>
      <c r="B153" s="391">
        <v>399</v>
      </c>
      <c r="C153" s="391"/>
      <c r="D153" s="391">
        <v>399</v>
      </c>
      <c r="E153" s="391">
        <v>110</v>
      </c>
      <c r="F153" s="391"/>
      <c r="G153" s="391"/>
      <c r="H153" s="391"/>
    </row>
    <row r="154" spans="1:8" hidden="1" x14ac:dyDescent="0.25">
      <c r="A154" s="390" t="s">
        <v>101</v>
      </c>
      <c r="B154" s="391">
        <v>257</v>
      </c>
      <c r="C154" s="391"/>
      <c r="D154" s="391">
        <v>257</v>
      </c>
      <c r="E154" s="391">
        <v>43</v>
      </c>
      <c r="F154" s="391"/>
      <c r="G154" s="391"/>
      <c r="H154" s="391"/>
    </row>
    <row r="155" spans="1:8" hidden="1" x14ac:dyDescent="0.25">
      <c r="A155" s="390" t="s">
        <v>306</v>
      </c>
      <c r="B155" s="391">
        <v>0</v>
      </c>
      <c r="C155" s="391"/>
      <c r="D155" s="391"/>
      <c r="E155" s="391">
        <v>3</v>
      </c>
      <c r="F155" s="391"/>
      <c r="G155" s="391"/>
      <c r="H155" s="391"/>
    </row>
    <row r="156" spans="1:8" hidden="1" x14ac:dyDescent="0.25">
      <c r="A156" s="390" t="s">
        <v>290</v>
      </c>
      <c r="B156" s="391">
        <v>0</v>
      </c>
      <c r="C156" s="391"/>
      <c r="D156" s="391"/>
      <c r="E156" s="391">
        <v>125</v>
      </c>
      <c r="F156" s="391"/>
      <c r="G156" s="391"/>
      <c r="H156" s="391"/>
    </row>
    <row r="157" spans="1:8" hidden="1" x14ac:dyDescent="0.25">
      <c r="A157" s="390" t="s">
        <v>327</v>
      </c>
      <c r="B157" s="391">
        <v>0</v>
      </c>
      <c r="C157" s="391"/>
      <c r="D157" s="391"/>
      <c r="E157" s="391">
        <v>1</v>
      </c>
      <c r="F157" s="391"/>
      <c r="G157" s="391"/>
      <c r="H157" s="391"/>
    </row>
    <row r="158" spans="1:8" hidden="1" x14ac:dyDescent="0.25">
      <c r="A158" s="390" t="s">
        <v>314</v>
      </c>
      <c r="B158" s="391">
        <v>0</v>
      </c>
      <c r="C158" s="391"/>
      <c r="D158" s="391"/>
      <c r="E158" s="391">
        <v>9</v>
      </c>
      <c r="F158" s="391"/>
      <c r="G158" s="391"/>
      <c r="H158" s="391"/>
    </row>
    <row r="159" spans="1:8" hidden="1" x14ac:dyDescent="0.25">
      <c r="A159" s="390" t="s">
        <v>308</v>
      </c>
      <c r="B159" s="391">
        <v>0</v>
      </c>
      <c r="C159" s="391"/>
      <c r="D159" s="391"/>
      <c r="E159" s="391">
        <v>5</v>
      </c>
      <c r="F159" s="391"/>
      <c r="G159" s="391"/>
      <c r="H159" s="391"/>
    </row>
    <row r="160" spans="1:8" hidden="1" x14ac:dyDescent="0.25">
      <c r="A160" s="390" t="s">
        <v>65</v>
      </c>
      <c r="B160" s="391">
        <v>1140</v>
      </c>
      <c r="C160" s="391">
        <v>0</v>
      </c>
      <c r="D160" s="391">
        <v>1140</v>
      </c>
      <c r="E160" s="391">
        <v>2636</v>
      </c>
      <c r="F160" s="391"/>
      <c r="G160" s="391"/>
      <c r="H160" s="391"/>
    </row>
    <row r="161" spans="1:8" hidden="1" x14ac:dyDescent="0.25">
      <c r="A161" s="390" t="s">
        <v>157</v>
      </c>
      <c r="B161" s="391">
        <v>19</v>
      </c>
      <c r="C161" s="391"/>
      <c r="D161" s="391">
        <v>19</v>
      </c>
      <c r="E161" s="391">
        <v>198</v>
      </c>
      <c r="F161" s="391"/>
      <c r="G161" s="391"/>
      <c r="H161" s="391"/>
    </row>
    <row r="162" spans="1:8" hidden="1" x14ac:dyDescent="0.25">
      <c r="A162" s="390" t="s">
        <v>339</v>
      </c>
      <c r="B162" s="391">
        <v>0</v>
      </c>
      <c r="C162" s="391"/>
      <c r="D162" s="391"/>
      <c r="E162" s="391">
        <v>4</v>
      </c>
      <c r="F162" s="391"/>
      <c r="G162" s="391"/>
      <c r="H162" s="391"/>
    </row>
    <row r="163" spans="1:8" hidden="1" x14ac:dyDescent="0.25">
      <c r="A163" s="390" t="s">
        <v>66</v>
      </c>
      <c r="B163" s="391">
        <v>2</v>
      </c>
      <c r="C163" s="391"/>
      <c r="D163" s="391">
        <v>2</v>
      </c>
      <c r="E163" s="391">
        <v>631</v>
      </c>
      <c r="F163" s="391"/>
      <c r="G163" s="391"/>
      <c r="H163" s="391"/>
    </row>
    <row r="164" spans="1:8" hidden="1" x14ac:dyDescent="0.25">
      <c r="A164" s="390" t="s">
        <v>273</v>
      </c>
      <c r="B164" s="391">
        <v>0</v>
      </c>
      <c r="C164" s="391"/>
      <c r="D164" s="391"/>
      <c r="E164" s="391">
        <v>2</v>
      </c>
      <c r="F164" s="391"/>
      <c r="G164" s="391"/>
      <c r="H164" s="391"/>
    </row>
    <row r="165" spans="1:8" hidden="1" x14ac:dyDescent="0.25">
      <c r="A165" s="390" t="s">
        <v>274</v>
      </c>
      <c r="B165" s="391">
        <v>0</v>
      </c>
      <c r="C165" s="391"/>
      <c r="D165" s="391"/>
      <c r="E165" s="391">
        <v>3</v>
      </c>
      <c r="F165" s="391"/>
      <c r="G165" s="391"/>
      <c r="H165" s="391"/>
    </row>
    <row r="166" spans="1:8" hidden="1" x14ac:dyDescent="0.25">
      <c r="A166" s="390" t="s">
        <v>275</v>
      </c>
      <c r="B166" s="391">
        <v>0</v>
      </c>
      <c r="C166" s="391"/>
      <c r="D166" s="391"/>
      <c r="E166" s="391">
        <v>1</v>
      </c>
      <c r="F166" s="391"/>
      <c r="G166" s="391"/>
      <c r="H166" s="391"/>
    </row>
    <row r="167" spans="1:8" hidden="1" x14ac:dyDescent="0.25">
      <c r="A167" s="390" t="s">
        <v>276</v>
      </c>
      <c r="B167" s="391">
        <v>0</v>
      </c>
      <c r="C167" s="391"/>
      <c r="D167" s="391"/>
      <c r="E167" s="391">
        <v>240</v>
      </c>
      <c r="F167" s="391"/>
      <c r="G167" s="391"/>
      <c r="H167" s="391"/>
    </row>
    <row r="168" spans="1:8" hidden="1" x14ac:dyDescent="0.25">
      <c r="A168" s="390" t="s">
        <v>64</v>
      </c>
      <c r="B168" s="391">
        <v>1605</v>
      </c>
      <c r="C168" s="391"/>
      <c r="D168" s="391">
        <v>1605</v>
      </c>
      <c r="E168" s="391">
        <v>5566</v>
      </c>
      <c r="F168" s="391"/>
      <c r="G168" s="391"/>
      <c r="H168" s="391"/>
    </row>
    <row r="169" spans="1:8" hidden="1" x14ac:dyDescent="0.25">
      <c r="A169" s="390" t="s">
        <v>311</v>
      </c>
      <c r="B169" s="391">
        <v>0</v>
      </c>
      <c r="C169" s="391"/>
      <c r="D169" s="391"/>
      <c r="E169" s="391">
        <v>21</v>
      </c>
      <c r="F169" s="391"/>
      <c r="G169" s="391"/>
      <c r="H169" s="391"/>
    </row>
    <row r="170" spans="1:8" hidden="1" x14ac:dyDescent="0.25">
      <c r="A170" s="390" t="s">
        <v>68</v>
      </c>
      <c r="B170" s="391">
        <v>13</v>
      </c>
      <c r="C170" s="391">
        <v>0</v>
      </c>
      <c r="D170" s="391">
        <v>13</v>
      </c>
      <c r="E170" s="391">
        <v>134</v>
      </c>
      <c r="F170" s="391"/>
      <c r="G170" s="391"/>
      <c r="H170" s="391"/>
    </row>
    <row r="171" spans="1:8" hidden="1" x14ac:dyDescent="0.25">
      <c r="A171" s="390" t="s">
        <v>137</v>
      </c>
      <c r="B171" s="391">
        <v>5</v>
      </c>
      <c r="C171" s="391"/>
      <c r="D171" s="391">
        <v>5</v>
      </c>
      <c r="E171" s="391">
        <v>1449</v>
      </c>
      <c r="F171" s="391"/>
      <c r="G171" s="391"/>
      <c r="H171" s="391"/>
    </row>
    <row r="172" spans="1:8" hidden="1" x14ac:dyDescent="0.25">
      <c r="A172" s="390" t="s">
        <v>194</v>
      </c>
      <c r="B172" s="391">
        <v>14</v>
      </c>
      <c r="C172" s="391"/>
      <c r="D172" s="391">
        <v>14</v>
      </c>
      <c r="E172" s="391">
        <v>1</v>
      </c>
      <c r="F172" s="391"/>
      <c r="G172" s="391"/>
      <c r="H172" s="391"/>
    </row>
    <row r="173" spans="1:8" hidden="1" x14ac:dyDescent="0.25">
      <c r="A173" s="390" t="s">
        <v>102</v>
      </c>
      <c r="B173" s="391">
        <v>260</v>
      </c>
      <c r="C173" s="391"/>
      <c r="D173" s="391">
        <v>260</v>
      </c>
      <c r="E173" s="391">
        <v>11</v>
      </c>
      <c r="F173" s="391"/>
      <c r="G173" s="391"/>
      <c r="H173" s="391"/>
    </row>
    <row r="174" spans="1:8" hidden="1" x14ac:dyDescent="0.25">
      <c r="A174" s="390" t="s">
        <v>69</v>
      </c>
      <c r="B174" s="391">
        <v>244</v>
      </c>
      <c r="C174" s="391"/>
      <c r="D174" s="391">
        <v>244</v>
      </c>
      <c r="E174" s="391">
        <v>188</v>
      </c>
      <c r="F174" s="391"/>
      <c r="G174" s="391"/>
      <c r="H174" s="391"/>
    </row>
    <row r="175" spans="1:8" hidden="1" x14ac:dyDescent="0.25">
      <c r="A175" s="390" t="s">
        <v>70</v>
      </c>
      <c r="B175" s="391">
        <v>208</v>
      </c>
      <c r="C175" s="391"/>
      <c r="D175" s="391">
        <v>208</v>
      </c>
      <c r="E175" s="391">
        <v>256</v>
      </c>
      <c r="F175" s="391"/>
      <c r="G175" s="391"/>
      <c r="H175" s="391"/>
    </row>
    <row r="176" spans="1:8" hidden="1" x14ac:dyDescent="0.25">
      <c r="A176" s="390" t="s">
        <v>103</v>
      </c>
      <c r="B176" s="391">
        <v>8598</v>
      </c>
      <c r="C176" s="391"/>
      <c r="D176" s="391">
        <v>8598</v>
      </c>
      <c r="E176" s="391">
        <v>16064</v>
      </c>
      <c r="F176" s="391"/>
      <c r="G176" s="391"/>
      <c r="H176" s="391"/>
    </row>
    <row r="177" spans="1:8" hidden="1" x14ac:dyDescent="0.25">
      <c r="A177" s="390" t="s">
        <v>331</v>
      </c>
      <c r="B177" s="391">
        <v>0</v>
      </c>
      <c r="C177" s="391"/>
      <c r="D177" s="391"/>
      <c r="E177" s="391">
        <v>1</v>
      </c>
      <c r="F177" s="391"/>
      <c r="G177" s="391"/>
      <c r="H177" s="391"/>
    </row>
    <row r="178" spans="1:8" hidden="1" x14ac:dyDescent="0.25">
      <c r="A178" s="390" t="s">
        <v>138</v>
      </c>
      <c r="B178" s="391">
        <v>1</v>
      </c>
      <c r="C178" s="391"/>
      <c r="D178" s="391">
        <v>1</v>
      </c>
      <c r="E178" s="391">
        <v>157</v>
      </c>
      <c r="F178" s="391"/>
      <c r="G178" s="391"/>
      <c r="H178" s="391"/>
    </row>
    <row r="179" spans="1:8" hidden="1" x14ac:dyDescent="0.25">
      <c r="A179" s="390" t="s">
        <v>301</v>
      </c>
      <c r="B179" s="391">
        <v>0</v>
      </c>
      <c r="C179" s="391"/>
      <c r="D179" s="391"/>
      <c r="E179" s="391">
        <v>1</v>
      </c>
      <c r="F179" s="391"/>
      <c r="G179" s="391"/>
      <c r="H179" s="391"/>
    </row>
    <row r="180" spans="1:8" hidden="1" x14ac:dyDescent="0.25">
      <c r="A180" s="390" t="s">
        <v>196</v>
      </c>
      <c r="B180" s="391">
        <v>1378</v>
      </c>
      <c r="C180" s="391"/>
      <c r="D180" s="391">
        <v>1378</v>
      </c>
      <c r="E180" s="391">
        <v>3</v>
      </c>
      <c r="F180" s="391"/>
      <c r="G180" s="391"/>
      <c r="H180" s="391"/>
    </row>
    <row r="181" spans="1:8" hidden="1" x14ac:dyDescent="0.25">
      <c r="A181" s="390" t="s">
        <v>71</v>
      </c>
      <c r="B181" s="391">
        <v>5269</v>
      </c>
      <c r="C181" s="391"/>
      <c r="D181" s="391">
        <v>5269</v>
      </c>
      <c r="E181" s="391">
        <v>3745</v>
      </c>
      <c r="F181" s="391"/>
      <c r="G181" s="391"/>
      <c r="H181" s="391"/>
    </row>
    <row r="182" spans="1:8" hidden="1" x14ac:dyDescent="0.25">
      <c r="A182" s="390" t="s">
        <v>224</v>
      </c>
      <c r="B182" s="391">
        <v>2</v>
      </c>
      <c r="C182" s="391"/>
      <c r="D182" s="391">
        <v>2</v>
      </c>
      <c r="E182" s="391">
        <v>35</v>
      </c>
      <c r="F182" s="391"/>
      <c r="G182" s="391"/>
      <c r="H182" s="391"/>
    </row>
    <row r="183" spans="1:8" hidden="1" x14ac:dyDescent="0.25">
      <c r="A183" s="390" t="s">
        <v>72</v>
      </c>
      <c r="B183" s="391">
        <v>402</v>
      </c>
      <c r="C183" s="391">
        <v>0</v>
      </c>
      <c r="D183" s="391">
        <v>402</v>
      </c>
      <c r="E183" s="391">
        <v>15612</v>
      </c>
      <c r="F183" s="391"/>
      <c r="G183" s="391"/>
      <c r="H183" s="391"/>
    </row>
    <row r="184" spans="1:8" hidden="1" x14ac:dyDescent="0.25">
      <c r="A184" s="390" t="s">
        <v>313</v>
      </c>
      <c r="B184" s="391">
        <v>0</v>
      </c>
      <c r="C184" s="391"/>
      <c r="D184" s="391"/>
      <c r="E184" s="391">
        <v>3</v>
      </c>
      <c r="F184" s="391"/>
      <c r="G184" s="391"/>
      <c r="H184" s="391"/>
    </row>
    <row r="185" spans="1:8" hidden="1" x14ac:dyDescent="0.25">
      <c r="A185" s="390" t="s">
        <v>307</v>
      </c>
      <c r="B185" s="391">
        <v>0</v>
      </c>
      <c r="C185" s="391"/>
      <c r="D185" s="391"/>
      <c r="E185" s="391">
        <v>6</v>
      </c>
      <c r="F185" s="391"/>
      <c r="G185" s="391"/>
      <c r="H185" s="391"/>
    </row>
    <row r="186" spans="1:8" hidden="1" x14ac:dyDescent="0.25">
      <c r="A186" s="390" t="s">
        <v>104</v>
      </c>
      <c r="B186" s="391">
        <v>447</v>
      </c>
      <c r="C186" s="391"/>
      <c r="D186" s="391">
        <v>447</v>
      </c>
      <c r="E186" s="391">
        <v>949</v>
      </c>
      <c r="F186" s="391"/>
      <c r="G186" s="391"/>
      <c r="H186" s="391"/>
    </row>
    <row r="187" spans="1:8" hidden="1" x14ac:dyDescent="0.25">
      <c r="A187" s="390" t="s">
        <v>105</v>
      </c>
      <c r="B187" s="391">
        <v>138</v>
      </c>
      <c r="C187" s="391"/>
      <c r="D187" s="391">
        <v>138</v>
      </c>
      <c r="E187" s="391">
        <v>291</v>
      </c>
      <c r="F187" s="391"/>
      <c r="G187" s="391"/>
      <c r="H187" s="391"/>
    </row>
    <row r="188" spans="1:8" hidden="1" x14ac:dyDescent="0.25">
      <c r="A188" s="390" t="s">
        <v>237</v>
      </c>
      <c r="B188" s="391">
        <v>1</v>
      </c>
      <c r="C188" s="391"/>
      <c r="D188" s="391">
        <v>1</v>
      </c>
      <c r="E188" s="391">
        <v>62</v>
      </c>
      <c r="F188" s="391"/>
      <c r="G188" s="391"/>
      <c r="H188" s="391"/>
    </row>
    <row r="189" spans="1:8" hidden="1" x14ac:dyDescent="0.25">
      <c r="A189" s="390" t="s">
        <v>317</v>
      </c>
      <c r="B189" s="391">
        <v>0</v>
      </c>
      <c r="C189" s="391"/>
      <c r="D189" s="391"/>
      <c r="E189" s="391">
        <v>8</v>
      </c>
      <c r="F189" s="391"/>
      <c r="G189" s="391"/>
      <c r="H189" s="391"/>
    </row>
    <row r="190" spans="1:8" hidden="1" x14ac:dyDescent="0.25">
      <c r="A190" s="390" t="s">
        <v>139</v>
      </c>
      <c r="B190" s="391">
        <v>35</v>
      </c>
      <c r="C190" s="391"/>
      <c r="D190" s="391">
        <v>35</v>
      </c>
      <c r="E190" s="391">
        <v>144</v>
      </c>
      <c r="F190" s="391"/>
      <c r="G190" s="391"/>
      <c r="H190" s="391"/>
    </row>
    <row r="191" spans="1:8" hidden="1" x14ac:dyDescent="0.25">
      <c r="A191" s="390" t="s">
        <v>73</v>
      </c>
      <c r="B191" s="391">
        <v>701</v>
      </c>
      <c r="C191" s="391">
        <v>0</v>
      </c>
      <c r="D191" s="391">
        <v>701</v>
      </c>
      <c r="E191" s="391">
        <v>4129</v>
      </c>
      <c r="F191" s="391"/>
      <c r="G191" s="391"/>
      <c r="H191" s="391"/>
    </row>
    <row r="192" spans="1:8" hidden="1" x14ac:dyDescent="0.25">
      <c r="A192" s="390" t="s">
        <v>252</v>
      </c>
      <c r="B192" s="391">
        <v>0</v>
      </c>
      <c r="C192" s="391"/>
      <c r="D192" s="391"/>
      <c r="E192" s="391">
        <v>16</v>
      </c>
      <c r="F192" s="391"/>
      <c r="G192" s="391"/>
      <c r="H192" s="391"/>
    </row>
    <row r="193" spans="1:8" hidden="1" x14ac:dyDescent="0.25">
      <c r="A193" s="390" t="s">
        <v>189</v>
      </c>
      <c r="B193" s="391">
        <v>7</v>
      </c>
      <c r="C193" s="391"/>
      <c r="D193" s="391">
        <v>7</v>
      </c>
      <c r="E193" s="391">
        <v>4</v>
      </c>
      <c r="F193" s="391"/>
      <c r="G193" s="391"/>
      <c r="H193" s="391"/>
    </row>
    <row r="194" spans="1:8" hidden="1" x14ac:dyDescent="0.25">
      <c r="A194" s="390" t="s">
        <v>291</v>
      </c>
      <c r="B194" s="391">
        <v>0</v>
      </c>
      <c r="C194" s="391"/>
      <c r="D194" s="391"/>
      <c r="E194" s="391">
        <v>62</v>
      </c>
      <c r="F194" s="391"/>
      <c r="G194" s="391"/>
      <c r="H194" s="391"/>
    </row>
    <row r="195" spans="1:8" hidden="1" x14ac:dyDescent="0.25">
      <c r="A195" s="390" t="s">
        <v>298</v>
      </c>
      <c r="B195" s="391">
        <v>5</v>
      </c>
      <c r="C195" s="391"/>
      <c r="D195" s="391">
        <v>5</v>
      </c>
      <c r="E195" s="391">
        <v>32</v>
      </c>
      <c r="F195" s="391"/>
      <c r="G195" s="391"/>
      <c r="H195" s="391"/>
    </row>
    <row r="196" spans="1:8" hidden="1" x14ac:dyDescent="0.25">
      <c r="A196" s="390" t="s">
        <v>75</v>
      </c>
      <c r="B196" s="391">
        <v>0</v>
      </c>
      <c r="C196" s="391"/>
      <c r="D196" s="391"/>
      <c r="E196" s="391">
        <v>410</v>
      </c>
      <c r="F196" s="391"/>
      <c r="G196" s="391"/>
      <c r="H196" s="391"/>
    </row>
    <row r="197" spans="1:8" hidden="1" x14ac:dyDescent="0.25">
      <c r="A197" s="390" t="s">
        <v>220</v>
      </c>
      <c r="B197" s="391">
        <v>0</v>
      </c>
      <c r="C197" s="391"/>
      <c r="D197" s="391"/>
      <c r="E197" s="391">
        <v>47</v>
      </c>
      <c r="F197" s="391"/>
      <c r="G197" s="391"/>
      <c r="H197" s="391"/>
    </row>
    <row r="198" spans="1:8" hidden="1" x14ac:dyDescent="0.25">
      <c r="A198" s="390" t="s">
        <v>250</v>
      </c>
      <c r="B198" s="391">
        <v>0</v>
      </c>
      <c r="C198" s="391"/>
      <c r="D198" s="391"/>
      <c r="E198" s="391">
        <v>6</v>
      </c>
      <c r="F198" s="391"/>
      <c r="G198" s="391"/>
      <c r="H198" s="391"/>
    </row>
    <row r="199" spans="1:8" hidden="1" x14ac:dyDescent="0.25">
      <c r="A199" s="390" t="s">
        <v>239</v>
      </c>
      <c r="B199" s="391">
        <v>2</v>
      </c>
      <c r="C199" s="391"/>
      <c r="D199" s="391">
        <v>2</v>
      </c>
      <c r="E199" s="391">
        <v>1162</v>
      </c>
      <c r="F199" s="391"/>
      <c r="G199" s="391"/>
      <c r="H199" s="391"/>
    </row>
    <row r="200" spans="1:8" hidden="1" x14ac:dyDescent="0.25">
      <c r="A200" s="390" t="s">
        <v>140</v>
      </c>
      <c r="B200" s="391">
        <v>29</v>
      </c>
      <c r="C200" s="391">
        <v>0</v>
      </c>
      <c r="D200" s="391">
        <v>29</v>
      </c>
      <c r="E200" s="391">
        <v>564</v>
      </c>
      <c r="F200" s="391"/>
      <c r="G200" s="391"/>
      <c r="H200" s="391"/>
    </row>
    <row r="201" spans="1:8" hidden="1" x14ac:dyDescent="0.25">
      <c r="A201" s="390" t="s">
        <v>204</v>
      </c>
      <c r="B201" s="391">
        <v>1</v>
      </c>
      <c r="C201" s="391"/>
      <c r="D201" s="391">
        <v>1</v>
      </c>
      <c r="E201" s="391">
        <v>88</v>
      </c>
      <c r="F201" s="391"/>
      <c r="G201" s="391"/>
      <c r="H201" s="391"/>
    </row>
    <row r="202" spans="1:8" hidden="1" x14ac:dyDescent="0.25">
      <c r="A202" s="390" t="s">
        <v>158</v>
      </c>
      <c r="B202" s="391">
        <v>0</v>
      </c>
      <c r="C202" s="391"/>
      <c r="D202" s="391"/>
      <c r="E202" s="391">
        <v>19</v>
      </c>
      <c r="F202" s="391"/>
      <c r="G202" s="391"/>
      <c r="H202" s="391"/>
    </row>
    <row r="203" spans="1:8" hidden="1" x14ac:dyDescent="0.25">
      <c r="A203" s="390" t="s">
        <v>195</v>
      </c>
      <c r="B203" s="391">
        <v>14</v>
      </c>
      <c r="C203" s="391"/>
      <c r="D203" s="391">
        <v>14</v>
      </c>
      <c r="E203" s="391"/>
      <c r="F203" s="391"/>
      <c r="G203" s="391"/>
      <c r="H203" s="391"/>
    </row>
    <row r="204" spans="1:8" hidden="1" x14ac:dyDescent="0.25">
      <c r="A204" s="390" t="s">
        <v>74</v>
      </c>
      <c r="B204" s="391">
        <v>1</v>
      </c>
      <c r="C204" s="391"/>
      <c r="D204" s="391">
        <v>1</v>
      </c>
      <c r="E204" s="391">
        <v>2390</v>
      </c>
      <c r="F204" s="391"/>
      <c r="G204" s="391"/>
      <c r="H204" s="391"/>
    </row>
    <row r="205" spans="1:8" hidden="1" x14ac:dyDescent="0.25">
      <c r="A205" s="390" t="s">
        <v>106</v>
      </c>
      <c r="B205" s="391">
        <v>16</v>
      </c>
      <c r="C205" s="391"/>
      <c r="D205" s="391">
        <v>16</v>
      </c>
      <c r="E205" s="391"/>
      <c r="F205" s="391"/>
      <c r="G205" s="391"/>
      <c r="H205" s="391"/>
    </row>
    <row r="206" spans="1:8" hidden="1" x14ac:dyDescent="0.25">
      <c r="A206" s="390" t="s">
        <v>45</v>
      </c>
      <c r="B206" s="391">
        <v>255154</v>
      </c>
      <c r="C206" s="391">
        <v>3879</v>
      </c>
      <c r="D206" s="391">
        <v>251275</v>
      </c>
      <c r="E206" s="391">
        <v>69404</v>
      </c>
      <c r="F206" s="391"/>
      <c r="G206" s="391"/>
      <c r="H206" s="391"/>
    </row>
    <row r="207" spans="1:8" hidden="1" x14ac:dyDescent="0.25">
      <c r="A207" s="390" t="s">
        <v>1</v>
      </c>
      <c r="B207" s="391">
        <v>7824</v>
      </c>
      <c r="C207" s="391">
        <v>73</v>
      </c>
      <c r="D207" s="391">
        <v>7751</v>
      </c>
      <c r="E207" s="391">
        <v>2327</v>
      </c>
      <c r="F207" s="391"/>
      <c r="G207" s="391"/>
      <c r="H207" s="391"/>
    </row>
    <row r="208" spans="1:8" hidden="1" x14ac:dyDescent="0.25">
      <c r="A208" s="390" t="s">
        <v>240</v>
      </c>
      <c r="B208" s="391">
        <v>2</v>
      </c>
      <c r="C208" s="391"/>
      <c r="D208" s="391">
        <v>2</v>
      </c>
      <c r="E208" s="391">
        <v>77</v>
      </c>
      <c r="F208" s="391"/>
      <c r="G208" s="391"/>
      <c r="H208" s="391"/>
    </row>
    <row r="209" spans="1:8" hidden="1" x14ac:dyDescent="0.25">
      <c r="A209" s="390" t="s">
        <v>76</v>
      </c>
      <c r="B209" s="391">
        <v>148</v>
      </c>
      <c r="C209" s="391">
        <v>0</v>
      </c>
      <c r="D209" s="391">
        <v>148</v>
      </c>
      <c r="E209" s="391">
        <v>948</v>
      </c>
      <c r="F209" s="391"/>
      <c r="G209" s="391"/>
      <c r="H209" s="391"/>
    </row>
    <row r="210" spans="1:8" hidden="1" x14ac:dyDescent="0.25">
      <c r="A210" s="390" t="s">
        <v>107</v>
      </c>
      <c r="B210" s="391">
        <v>129</v>
      </c>
      <c r="C210" s="391"/>
      <c r="D210" s="391">
        <v>129</v>
      </c>
      <c r="E210" s="391">
        <v>256</v>
      </c>
      <c r="F210" s="391"/>
      <c r="G210" s="391"/>
      <c r="H210" s="391"/>
    </row>
    <row r="211" spans="1:8" hidden="1" x14ac:dyDescent="0.25">
      <c r="A211" s="390" t="s">
        <v>190</v>
      </c>
      <c r="B211" s="391">
        <v>1607</v>
      </c>
      <c r="C211" s="391">
        <v>0</v>
      </c>
      <c r="D211" s="391">
        <v>1607</v>
      </c>
      <c r="E211" s="391">
        <v>17</v>
      </c>
      <c r="F211" s="391"/>
      <c r="G211" s="391"/>
      <c r="H211" s="391"/>
    </row>
    <row r="212" spans="1:8" hidden="1" x14ac:dyDescent="0.25">
      <c r="A212" s="390" t="s">
        <v>225</v>
      </c>
      <c r="B212" s="391">
        <v>50</v>
      </c>
      <c r="C212" s="391"/>
      <c r="D212" s="391">
        <v>50</v>
      </c>
      <c r="E212" s="391">
        <v>1945</v>
      </c>
      <c r="F212" s="391"/>
      <c r="G212" s="391"/>
      <c r="H212" s="391"/>
    </row>
    <row r="213" spans="1:8" hidden="1" x14ac:dyDescent="0.25">
      <c r="A213" s="390" t="s">
        <v>255</v>
      </c>
      <c r="B213" s="391">
        <v>0</v>
      </c>
      <c r="C213" s="391"/>
      <c r="D213" s="391"/>
      <c r="E213" s="391">
        <v>308</v>
      </c>
      <c r="F213" s="391"/>
      <c r="G213" s="391"/>
      <c r="H213" s="391"/>
    </row>
    <row r="214" spans="1:8" hidden="1" x14ac:dyDescent="0.25">
      <c r="A214" s="390" t="s">
        <v>77</v>
      </c>
      <c r="B214" s="391">
        <v>0</v>
      </c>
      <c r="C214" s="391"/>
      <c r="D214" s="391"/>
      <c r="E214" s="391">
        <v>73</v>
      </c>
      <c r="F214" s="391"/>
      <c r="G214" s="391"/>
      <c r="H214" s="391"/>
    </row>
    <row r="215" spans="1:8" hidden="1" x14ac:dyDescent="0.25">
      <c r="A215" s="390" t="s">
        <v>289</v>
      </c>
      <c r="B215" s="391">
        <v>0</v>
      </c>
      <c r="C215" s="391"/>
      <c r="D215" s="391"/>
      <c r="E215" s="391">
        <v>42</v>
      </c>
      <c r="F215" s="391"/>
      <c r="G215" s="391"/>
      <c r="H215" s="391"/>
    </row>
    <row r="216" spans="1:8" hidden="1" x14ac:dyDescent="0.25">
      <c r="A216" s="390" t="s">
        <v>256</v>
      </c>
      <c r="B216" s="391">
        <v>0</v>
      </c>
      <c r="C216" s="391"/>
      <c r="D216" s="391"/>
      <c r="E216" s="391">
        <v>474</v>
      </c>
      <c r="F216" s="391"/>
      <c r="G216" s="391"/>
      <c r="H216" s="391"/>
    </row>
    <row r="217" spans="1:8" hidden="1" x14ac:dyDescent="0.25">
      <c r="A217" s="390" t="s">
        <v>322</v>
      </c>
      <c r="B217" s="391">
        <v>0</v>
      </c>
      <c r="C217" s="391"/>
      <c r="D217" s="391"/>
      <c r="E217" s="391">
        <v>2</v>
      </c>
      <c r="F217" s="391"/>
      <c r="G217" s="391"/>
      <c r="H217" s="391"/>
    </row>
    <row r="218" spans="1:8" hidden="1" x14ac:dyDescent="0.25">
      <c r="A218" s="390" t="s">
        <v>312</v>
      </c>
      <c r="B218" s="391">
        <v>0</v>
      </c>
      <c r="C218" s="391"/>
      <c r="D218" s="391"/>
      <c r="E218" s="391">
        <v>17</v>
      </c>
      <c r="F218" s="391"/>
      <c r="G218" s="391"/>
      <c r="H218" s="391"/>
    </row>
    <row r="219" spans="1:8" hidden="1" x14ac:dyDescent="0.25">
      <c r="A219" s="390" t="s">
        <v>334</v>
      </c>
      <c r="B219" s="391">
        <v>0</v>
      </c>
      <c r="C219" s="391"/>
      <c r="D219" s="391"/>
      <c r="E219" s="391">
        <v>3</v>
      </c>
      <c r="F219" s="391"/>
      <c r="G219" s="391"/>
      <c r="H219" s="391"/>
    </row>
    <row r="220" spans="1:8" hidden="1" x14ac:dyDescent="0.25">
      <c r="A220" s="390" t="s">
        <v>324</v>
      </c>
      <c r="B220" s="391">
        <v>0</v>
      </c>
      <c r="C220" s="391"/>
      <c r="D220" s="391"/>
      <c r="E220" s="391">
        <v>30</v>
      </c>
      <c r="F220" s="391"/>
      <c r="G220" s="391"/>
      <c r="H220" s="391"/>
    </row>
    <row r="221" spans="1:8" hidden="1" x14ac:dyDescent="0.25">
      <c r="A221" s="390" t="s">
        <v>280</v>
      </c>
      <c r="B221" s="391">
        <v>0</v>
      </c>
      <c r="C221" s="391"/>
      <c r="D221" s="391"/>
      <c r="E221" s="391">
        <v>6</v>
      </c>
      <c r="F221" s="391"/>
      <c r="G221" s="391"/>
      <c r="H221" s="391"/>
    </row>
    <row r="222" spans="1:8" hidden="1" x14ac:dyDescent="0.25">
      <c r="A222" s="390" t="s">
        <v>299</v>
      </c>
      <c r="B222" s="391">
        <v>5</v>
      </c>
      <c r="C222" s="391"/>
      <c r="D222" s="391">
        <v>5</v>
      </c>
      <c r="E222" s="391"/>
      <c r="F222" s="391"/>
      <c r="G222" s="391"/>
      <c r="H222" s="391"/>
    </row>
    <row r="223" spans="1:8" hidden="1" x14ac:dyDescent="0.25">
      <c r="A223" s="390" t="s">
        <v>49</v>
      </c>
      <c r="B223" s="391">
        <v>0</v>
      </c>
      <c r="C223" s="391"/>
      <c r="D223" s="391"/>
      <c r="E223" s="391">
        <v>1207</v>
      </c>
      <c r="F223" s="391"/>
      <c r="G223" s="391"/>
      <c r="H223" s="391"/>
    </row>
    <row r="224" spans="1:8" hidden="1" x14ac:dyDescent="0.25">
      <c r="A224" s="390" t="s">
        <v>244</v>
      </c>
      <c r="B224" s="391">
        <v>0</v>
      </c>
      <c r="C224" s="391"/>
      <c r="D224" s="391"/>
      <c r="E224" s="391">
        <v>2</v>
      </c>
      <c r="F224" s="391"/>
      <c r="G224" s="391"/>
      <c r="H224" s="391"/>
    </row>
    <row r="225" spans="1:8" hidden="1" x14ac:dyDescent="0.25">
      <c r="A225" s="390" t="s">
        <v>192</v>
      </c>
      <c r="B225" s="391">
        <v>126</v>
      </c>
      <c r="C225" s="391">
        <v>0</v>
      </c>
      <c r="D225" s="391">
        <v>126</v>
      </c>
      <c r="E225" s="391">
        <v>41</v>
      </c>
      <c r="F225" s="391"/>
      <c r="G225" s="391"/>
      <c r="H225" s="391"/>
    </row>
    <row r="226" spans="1:8" hidden="1" x14ac:dyDescent="0.25">
      <c r="A226" s="390" t="s">
        <v>258</v>
      </c>
      <c r="B226" s="391">
        <v>14</v>
      </c>
      <c r="C226" s="391"/>
      <c r="D226" s="391">
        <v>14</v>
      </c>
      <c r="E226" s="391">
        <v>579</v>
      </c>
      <c r="F226" s="391"/>
      <c r="G226" s="391"/>
      <c r="H226" s="391"/>
    </row>
    <row r="227" spans="1:8" hidden="1" x14ac:dyDescent="0.25">
      <c r="A227" s="390" t="s">
        <v>262</v>
      </c>
      <c r="B227" s="391">
        <v>0</v>
      </c>
      <c r="C227" s="391"/>
      <c r="D227" s="391"/>
      <c r="E227" s="391">
        <v>7</v>
      </c>
      <c r="F227" s="391"/>
      <c r="G227" s="391"/>
      <c r="H227" s="391"/>
    </row>
    <row r="228" spans="1:8" hidden="1" x14ac:dyDescent="0.25">
      <c r="A228" s="390" t="s">
        <v>27</v>
      </c>
      <c r="B228" s="391">
        <v>25614</v>
      </c>
      <c r="C228" s="391">
        <v>0</v>
      </c>
      <c r="D228" s="391">
        <v>25614</v>
      </c>
      <c r="E228" s="391">
        <v>24704</v>
      </c>
      <c r="F228" s="391"/>
      <c r="G228" s="391"/>
      <c r="H228" s="391"/>
    </row>
    <row r="229" spans="1:8" hidden="1" x14ac:dyDescent="0.25">
      <c r="A229" s="390" t="s">
        <v>341</v>
      </c>
      <c r="B229" s="391">
        <v>45</v>
      </c>
      <c r="C229" s="391"/>
      <c r="D229" s="391">
        <v>45</v>
      </c>
      <c r="E229" s="391">
        <v>45</v>
      </c>
      <c r="F229" s="391"/>
      <c r="G229" s="391"/>
      <c r="H229" s="391"/>
    </row>
    <row r="230" spans="1:8" hidden="1" x14ac:dyDescent="0.25">
      <c r="A230" s="390" t="s">
        <v>35</v>
      </c>
      <c r="B230" s="391">
        <v>25498</v>
      </c>
      <c r="C230" s="391"/>
      <c r="D230" s="391">
        <v>25498</v>
      </c>
      <c r="E230" s="391">
        <v>36406</v>
      </c>
      <c r="F230" s="391"/>
      <c r="G230" s="391"/>
      <c r="H230" s="391"/>
    </row>
    <row r="231" spans="1:8" hidden="1" x14ac:dyDescent="0.25">
      <c r="A231" s="390" t="s">
        <v>89</v>
      </c>
      <c r="B231" s="391">
        <v>186</v>
      </c>
      <c r="C231" s="391">
        <v>23</v>
      </c>
      <c r="D231" s="391">
        <v>163</v>
      </c>
      <c r="E231" s="391">
        <v>140</v>
      </c>
      <c r="F231" s="391"/>
      <c r="G231" s="391"/>
      <c r="H231" s="391"/>
    </row>
    <row r="232" spans="1:8" hidden="1" x14ac:dyDescent="0.25">
      <c r="A232" s="390" t="s">
        <v>259</v>
      </c>
      <c r="B232" s="391">
        <v>0</v>
      </c>
      <c r="C232" s="391"/>
      <c r="D232" s="391"/>
      <c r="E232" s="391">
        <v>9</v>
      </c>
      <c r="F232" s="391"/>
      <c r="G232" s="391"/>
      <c r="H232" s="391"/>
    </row>
    <row r="233" spans="1:8" hidden="1" x14ac:dyDescent="0.25">
      <c r="A233" s="390" t="s">
        <v>90</v>
      </c>
      <c r="B233" s="391">
        <v>852</v>
      </c>
      <c r="C233" s="391"/>
      <c r="D233" s="391">
        <v>852</v>
      </c>
      <c r="E233" s="391"/>
      <c r="F233" s="391"/>
      <c r="G233" s="391"/>
      <c r="H233" s="391"/>
    </row>
    <row r="234" spans="1:8" hidden="1" x14ac:dyDescent="0.25">
      <c r="A234" s="390" t="s">
        <v>50</v>
      </c>
      <c r="B234" s="391">
        <v>54</v>
      </c>
      <c r="C234" s="391"/>
      <c r="D234" s="391">
        <v>54</v>
      </c>
      <c r="E234" s="391">
        <v>906</v>
      </c>
      <c r="F234" s="391"/>
      <c r="G234" s="391"/>
      <c r="H234" s="391"/>
    </row>
    <row r="235" spans="1:8" hidden="1" x14ac:dyDescent="0.25">
      <c r="A235" s="390" t="s">
        <v>318</v>
      </c>
      <c r="B235" s="391">
        <v>111</v>
      </c>
      <c r="C235" s="391"/>
      <c r="D235" s="391">
        <v>111</v>
      </c>
      <c r="E235" s="391">
        <v>111</v>
      </c>
      <c r="F235" s="391"/>
      <c r="G235" s="391"/>
      <c r="H235" s="391"/>
    </row>
    <row r="236" spans="1:8" hidden="1" x14ac:dyDescent="0.25">
      <c r="A236" s="390" t="s">
        <v>36</v>
      </c>
      <c r="B236" s="391">
        <v>37711</v>
      </c>
      <c r="C236" s="391">
        <v>0</v>
      </c>
      <c r="D236" s="391">
        <v>37711</v>
      </c>
      <c r="E236" s="391">
        <v>84230</v>
      </c>
      <c r="F236" s="391"/>
      <c r="G236" s="391"/>
      <c r="H236" s="391"/>
    </row>
    <row r="237" spans="1:8" hidden="1" x14ac:dyDescent="0.25">
      <c r="A237" s="390" t="s">
        <v>198</v>
      </c>
      <c r="B237" s="391">
        <v>1434</v>
      </c>
      <c r="C237" s="391">
        <v>1341</v>
      </c>
      <c r="D237" s="391">
        <v>93</v>
      </c>
      <c r="E237" s="391">
        <v>2541</v>
      </c>
      <c r="F237" s="391"/>
      <c r="G237" s="391"/>
      <c r="H237" s="391"/>
    </row>
    <row r="238" spans="1:8" hidden="1" x14ac:dyDescent="0.25">
      <c r="A238" s="390" t="s">
        <v>51</v>
      </c>
      <c r="B238" s="391">
        <v>0</v>
      </c>
      <c r="C238" s="391"/>
      <c r="D238" s="391"/>
      <c r="E238" s="391">
        <v>3126</v>
      </c>
      <c r="F238" s="391"/>
      <c r="G238" s="391"/>
      <c r="H238" s="391"/>
    </row>
    <row r="239" spans="1:8" hidden="1" x14ac:dyDescent="0.25">
      <c r="A239" s="390" t="s">
        <v>263</v>
      </c>
      <c r="B239" s="391">
        <v>0</v>
      </c>
      <c r="C239" s="391"/>
      <c r="D239" s="391"/>
      <c r="E239" s="391">
        <v>2</v>
      </c>
      <c r="F239" s="391"/>
      <c r="G239" s="391"/>
      <c r="H239" s="391"/>
    </row>
    <row r="240" spans="1:8" hidden="1" x14ac:dyDescent="0.25">
      <c r="A240" s="390" t="s">
        <v>91</v>
      </c>
      <c r="B240" s="391">
        <v>1213</v>
      </c>
      <c r="C240" s="391">
        <v>0</v>
      </c>
      <c r="D240" s="391">
        <v>1213</v>
      </c>
      <c r="E240" s="391">
        <v>5255</v>
      </c>
      <c r="F240" s="391"/>
      <c r="G240" s="391"/>
      <c r="H240" s="391"/>
    </row>
    <row r="241" spans="1:8" hidden="1" x14ac:dyDescent="0.25">
      <c r="A241" s="390" t="s">
        <v>254</v>
      </c>
      <c r="B241" s="391">
        <v>0</v>
      </c>
      <c r="C241" s="391"/>
      <c r="D241" s="391"/>
      <c r="E241" s="391">
        <v>379</v>
      </c>
      <c r="F241" s="391"/>
      <c r="G241" s="391"/>
      <c r="H241" s="391"/>
    </row>
    <row r="242" spans="1:8" hidden="1" x14ac:dyDescent="0.25">
      <c r="A242" s="390" t="s">
        <v>302</v>
      </c>
      <c r="B242" s="391">
        <v>11</v>
      </c>
      <c r="C242" s="391">
        <v>11</v>
      </c>
      <c r="D242" s="391"/>
      <c r="E242" s="391"/>
      <c r="F242" s="391"/>
      <c r="G242" s="391"/>
      <c r="H242" s="391"/>
    </row>
    <row r="243" spans="1:8" hidden="1" x14ac:dyDescent="0.25">
      <c r="A243" s="390" t="s">
        <v>199</v>
      </c>
      <c r="B243" s="391">
        <v>12</v>
      </c>
      <c r="C243" s="391">
        <v>12</v>
      </c>
      <c r="D243" s="391"/>
      <c r="E243" s="391"/>
      <c r="F243" s="391"/>
      <c r="G243" s="391"/>
      <c r="H243" s="391"/>
    </row>
    <row r="244" spans="1:8" hidden="1" x14ac:dyDescent="0.25">
      <c r="A244" s="390" t="s">
        <v>226</v>
      </c>
      <c r="B244" s="391">
        <v>46</v>
      </c>
      <c r="C244" s="391">
        <v>46</v>
      </c>
      <c r="D244" s="391"/>
      <c r="E244" s="391">
        <v>20</v>
      </c>
      <c r="F244" s="391"/>
      <c r="G244" s="391"/>
      <c r="H244" s="391"/>
    </row>
    <row r="245" spans="1:8" hidden="1" x14ac:dyDescent="0.25">
      <c r="A245" s="390" t="s">
        <v>284</v>
      </c>
      <c r="B245" s="391">
        <v>14</v>
      </c>
      <c r="C245" s="391"/>
      <c r="D245" s="391">
        <v>14</v>
      </c>
      <c r="E245" s="391">
        <v>14</v>
      </c>
      <c r="F245" s="391"/>
      <c r="G245" s="391"/>
      <c r="H245" s="391"/>
    </row>
    <row r="246" spans="1:8" hidden="1" x14ac:dyDescent="0.25">
      <c r="A246" s="390" t="s">
        <v>310</v>
      </c>
      <c r="B246" s="391">
        <v>0</v>
      </c>
      <c r="C246" s="391"/>
      <c r="D246" s="391"/>
      <c r="E246" s="391">
        <v>68</v>
      </c>
      <c r="F246" s="391"/>
      <c r="G246" s="391"/>
      <c r="H246" s="391"/>
    </row>
    <row r="247" spans="1:8" hidden="1" x14ac:dyDescent="0.25">
      <c r="A247" s="390" t="s">
        <v>141</v>
      </c>
      <c r="B247" s="391">
        <v>1023</v>
      </c>
      <c r="C247" s="391">
        <v>980</v>
      </c>
      <c r="D247" s="391">
        <v>43</v>
      </c>
      <c r="E247" s="391">
        <v>612</v>
      </c>
      <c r="F247" s="391"/>
      <c r="G247" s="391"/>
      <c r="H247" s="391"/>
    </row>
    <row r="248" spans="1:8" hidden="1" x14ac:dyDescent="0.25">
      <c r="A248" s="390" t="s">
        <v>142</v>
      </c>
      <c r="B248" s="391">
        <v>595</v>
      </c>
      <c r="C248" s="391"/>
      <c r="D248" s="391">
        <v>595</v>
      </c>
      <c r="E248" s="391">
        <v>2880</v>
      </c>
      <c r="F248" s="391"/>
      <c r="G248" s="391"/>
      <c r="H248" s="391"/>
    </row>
    <row r="249" spans="1:8" hidden="1" x14ac:dyDescent="0.25">
      <c r="A249" s="390" t="s">
        <v>163</v>
      </c>
      <c r="B249" s="391">
        <v>888</v>
      </c>
      <c r="C249" s="391">
        <v>888</v>
      </c>
      <c r="D249" s="391"/>
      <c r="E249" s="391">
        <v>54</v>
      </c>
      <c r="F249" s="391"/>
      <c r="G249" s="391"/>
      <c r="H249" s="391"/>
    </row>
    <row r="250" spans="1:8" hidden="1" x14ac:dyDescent="0.25">
      <c r="A250" s="390" t="s">
        <v>227</v>
      </c>
      <c r="B250" s="391">
        <v>81</v>
      </c>
      <c r="C250" s="391">
        <v>81</v>
      </c>
      <c r="D250" s="391"/>
      <c r="E250" s="391"/>
      <c r="F250" s="391"/>
      <c r="G250" s="391"/>
      <c r="H250" s="391"/>
    </row>
    <row r="251" spans="1:8" hidden="1" x14ac:dyDescent="0.25">
      <c r="A251" s="390" t="s">
        <v>271</v>
      </c>
      <c r="B251" s="391">
        <v>25</v>
      </c>
      <c r="C251" s="391">
        <v>25</v>
      </c>
      <c r="D251" s="391"/>
      <c r="E251" s="391"/>
      <c r="F251" s="391"/>
      <c r="G251" s="391"/>
      <c r="H251" s="391"/>
    </row>
    <row r="252" spans="1:8" hidden="1" x14ac:dyDescent="0.25">
      <c r="A252" s="390" t="s">
        <v>272</v>
      </c>
      <c r="B252" s="391">
        <v>12</v>
      </c>
      <c r="C252" s="391">
        <v>12</v>
      </c>
      <c r="D252" s="391"/>
      <c r="E252" s="391"/>
      <c r="F252" s="391"/>
      <c r="G252" s="391"/>
      <c r="H252" s="391"/>
    </row>
    <row r="253" spans="1:8" hidden="1" x14ac:dyDescent="0.25">
      <c r="A253" s="390" t="s">
        <v>293</v>
      </c>
      <c r="B253" s="391">
        <v>2</v>
      </c>
      <c r="C253" s="391">
        <v>2</v>
      </c>
      <c r="D253" s="391"/>
      <c r="E253" s="391"/>
      <c r="F253" s="391"/>
      <c r="G253" s="391"/>
      <c r="H253" s="391"/>
    </row>
    <row r="254" spans="1:8" hidden="1" x14ac:dyDescent="0.25">
      <c r="A254" s="390" t="s">
        <v>164</v>
      </c>
      <c r="B254" s="391">
        <v>1198</v>
      </c>
      <c r="C254" s="391">
        <v>1198</v>
      </c>
      <c r="D254" s="391"/>
      <c r="E254" s="391">
        <v>81</v>
      </c>
      <c r="F254" s="391"/>
      <c r="G254" s="391"/>
      <c r="H254" s="391"/>
    </row>
    <row r="255" spans="1:8" hidden="1" x14ac:dyDescent="0.25">
      <c r="A255" s="390" t="s">
        <v>165</v>
      </c>
      <c r="B255" s="391">
        <v>2053</v>
      </c>
      <c r="C255" s="391">
        <v>2053</v>
      </c>
      <c r="D255" s="391"/>
      <c r="E255" s="391">
        <v>51</v>
      </c>
      <c r="F255" s="391"/>
      <c r="G255" s="391"/>
      <c r="H255" s="391"/>
    </row>
    <row r="256" spans="1:8" hidden="1" x14ac:dyDescent="0.25">
      <c r="A256" s="390" t="s">
        <v>166</v>
      </c>
      <c r="B256" s="391">
        <v>206</v>
      </c>
      <c r="C256" s="391">
        <v>206</v>
      </c>
      <c r="D256" s="391"/>
      <c r="E256" s="391"/>
      <c r="F256" s="391"/>
      <c r="G256" s="391"/>
      <c r="H256" s="391"/>
    </row>
    <row r="257" spans="1:8" hidden="1" x14ac:dyDescent="0.25">
      <c r="A257" s="390" t="s">
        <v>320</v>
      </c>
      <c r="B257" s="391">
        <v>1</v>
      </c>
      <c r="C257" s="391">
        <v>1</v>
      </c>
      <c r="D257" s="391"/>
      <c r="E257" s="391"/>
      <c r="F257" s="391"/>
      <c r="G257" s="391"/>
      <c r="H257" s="391"/>
    </row>
    <row r="258" spans="1:8" hidden="1" x14ac:dyDescent="0.25">
      <c r="A258" s="390" t="s">
        <v>167</v>
      </c>
      <c r="B258" s="391">
        <v>921</v>
      </c>
      <c r="C258" s="391">
        <v>921</v>
      </c>
      <c r="D258" s="391"/>
      <c r="E258" s="391">
        <v>25</v>
      </c>
      <c r="F258" s="391"/>
      <c r="G258" s="391"/>
      <c r="H258" s="391"/>
    </row>
    <row r="259" spans="1:8" hidden="1" x14ac:dyDescent="0.25">
      <c r="A259" s="390" t="s">
        <v>266</v>
      </c>
      <c r="B259" s="391">
        <v>74</v>
      </c>
      <c r="C259" s="391">
        <v>74</v>
      </c>
      <c r="D259" s="391"/>
      <c r="E259" s="391">
        <v>2</v>
      </c>
      <c r="F259" s="391"/>
      <c r="G259" s="391"/>
      <c r="H259" s="391"/>
    </row>
    <row r="260" spans="1:8" hidden="1" x14ac:dyDescent="0.25">
      <c r="A260" s="390" t="s">
        <v>267</v>
      </c>
      <c r="B260" s="391">
        <v>1</v>
      </c>
      <c r="C260" s="391">
        <v>1</v>
      </c>
      <c r="D260" s="391"/>
      <c r="E260" s="391">
        <v>1</v>
      </c>
      <c r="F260" s="391"/>
      <c r="G260" s="391"/>
      <c r="H260" s="391"/>
    </row>
    <row r="261" spans="1:8" hidden="1" x14ac:dyDescent="0.25">
      <c r="A261" s="390" t="s">
        <v>168</v>
      </c>
      <c r="B261" s="391">
        <v>1650</v>
      </c>
      <c r="C261" s="391">
        <v>1650</v>
      </c>
      <c r="D261" s="391"/>
      <c r="E261" s="391">
        <v>90</v>
      </c>
      <c r="F261" s="391"/>
      <c r="G261" s="391"/>
      <c r="H261" s="391"/>
    </row>
    <row r="262" spans="1:8" hidden="1" x14ac:dyDescent="0.25">
      <c r="A262" s="390" t="s">
        <v>169</v>
      </c>
      <c r="B262" s="391">
        <v>939</v>
      </c>
      <c r="C262" s="391">
        <v>939</v>
      </c>
      <c r="D262" s="391"/>
      <c r="E262" s="391">
        <v>111</v>
      </c>
      <c r="F262" s="391"/>
      <c r="G262" s="391"/>
      <c r="H262" s="391"/>
    </row>
    <row r="263" spans="1:8" hidden="1" x14ac:dyDescent="0.25">
      <c r="A263" s="390" t="s">
        <v>295</v>
      </c>
      <c r="B263" s="391">
        <v>4</v>
      </c>
      <c r="C263" s="391">
        <v>4</v>
      </c>
      <c r="D263" s="391"/>
      <c r="E263" s="391"/>
      <c r="F263" s="391"/>
      <c r="G263" s="391"/>
      <c r="H263" s="391"/>
    </row>
    <row r="264" spans="1:8" hidden="1" x14ac:dyDescent="0.25">
      <c r="A264" s="390" t="s">
        <v>268</v>
      </c>
      <c r="B264" s="391">
        <v>3</v>
      </c>
      <c r="C264" s="391">
        <v>3</v>
      </c>
      <c r="D264" s="391"/>
      <c r="E264" s="391">
        <v>2</v>
      </c>
      <c r="F264" s="391"/>
      <c r="G264" s="391"/>
      <c r="H264" s="391"/>
    </row>
    <row r="265" spans="1:8" hidden="1" x14ac:dyDescent="0.25">
      <c r="A265" s="390" t="s">
        <v>285</v>
      </c>
      <c r="B265" s="391">
        <v>0</v>
      </c>
      <c r="C265" s="391"/>
      <c r="D265" s="391"/>
      <c r="E265" s="391">
        <v>2</v>
      </c>
      <c r="F265" s="391"/>
      <c r="G265" s="391"/>
      <c r="H265" s="391"/>
    </row>
    <row r="266" spans="1:8" hidden="1" x14ac:dyDescent="0.25">
      <c r="A266" s="390" t="s">
        <v>170</v>
      </c>
      <c r="B266" s="391">
        <v>1482</v>
      </c>
      <c r="C266" s="391">
        <v>1478</v>
      </c>
      <c r="D266" s="391">
        <v>4</v>
      </c>
      <c r="E266" s="391">
        <v>914</v>
      </c>
      <c r="F266" s="391"/>
      <c r="G266" s="391"/>
      <c r="H266" s="391"/>
    </row>
    <row r="267" spans="1:8" hidden="1" x14ac:dyDescent="0.25">
      <c r="A267" s="390" t="s">
        <v>200</v>
      </c>
      <c r="B267" s="391">
        <v>366</v>
      </c>
      <c r="C267" s="391">
        <v>366</v>
      </c>
      <c r="D267" s="391"/>
      <c r="E267" s="391">
        <v>100</v>
      </c>
      <c r="F267" s="391"/>
      <c r="G267" s="391"/>
      <c r="H267" s="391"/>
    </row>
    <row r="268" spans="1:8" hidden="1" x14ac:dyDescent="0.25">
      <c r="A268" s="390" t="s">
        <v>171</v>
      </c>
      <c r="B268" s="391">
        <v>223</v>
      </c>
      <c r="C268" s="391">
        <v>223</v>
      </c>
      <c r="D268" s="391"/>
      <c r="E268" s="391">
        <v>6</v>
      </c>
      <c r="F268" s="391"/>
      <c r="G268" s="391"/>
      <c r="H268" s="391"/>
    </row>
    <row r="269" spans="1:8" hidden="1" x14ac:dyDescent="0.25">
      <c r="A269" s="390" t="s">
        <v>172</v>
      </c>
      <c r="B269" s="391">
        <v>9484</v>
      </c>
      <c r="C269" s="391">
        <v>9484</v>
      </c>
      <c r="D269" s="391"/>
      <c r="E269" s="391">
        <v>573</v>
      </c>
      <c r="F269" s="391"/>
      <c r="G269" s="391"/>
      <c r="H269" s="391"/>
    </row>
    <row r="270" spans="1:8" hidden="1" x14ac:dyDescent="0.25">
      <c r="A270" s="390" t="s">
        <v>173</v>
      </c>
      <c r="B270" s="391">
        <v>163</v>
      </c>
      <c r="C270" s="391">
        <v>163</v>
      </c>
      <c r="D270" s="391"/>
      <c r="E270" s="391">
        <v>6</v>
      </c>
      <c r="F270" s="391"/>
      <c r="G270" s="391"/>
      <c r="H270" s="391"/>
    </row>
    <row r="271" spans="1:8" hidden="1" x14ac:dyDescent="0.25">
      <c r="A271" s="390" t="s">
        <v>269</v>
      </c>
      <c r="B271" s="391">
        <v>17</v>
      </c>
      <c r="C271" s="391">
        <v>17</v>
      </c>
      <c r="D271" s="391"/>
      <c r="E271" s="391">
        <v>9</v>
      </c>
      <c r="F271" s="391"/>
      <c r="G271" s="391"/>
      <c r="H271" s="391"/>
    </row>
    <row r="272" spans="1:8" hidden="1" x14ac:dyDescent="0.25">
      <c r="A272" s="390" t="s">
        <v>340</v>
      </c>
      <c r="B272" s="391">
        <v>1</v>
      </c>
      <c r="C272" s="391">
        <v>1</v>
      </c>
      <c r="D272" s="391"/>
      <c r="E272" s="391"/>
      <c r="F272" s="391"/>
      <c r="G272" s="391"/>
      <c r="H272" s="391"/>
    </row>
    <row r="273" spans="1:8" hidden="1" x14ac:dyDescent="0.25">
      <c r="A273" s="390" t="s">
        <v>174</v>
      </c>
      <c r="B273" s="391">
        <v>11</v>
      </c>
      <c r="C273" s="391">
        <v>11</v>
      </c>
      <c r="D273" s="391"/>
      <c r="E273" s="391"/>
      <c r="F273" s="391"/>
      <c r="G273" s="391"/>
      <c r="H273" s="391"/>
    </row>
    <row r="274" spans="1:8" hidden="1" x14ac:dyDescent="0.25">
      <c r="A274" s="390" t="s">
        <v>175</v>
      </c>
      <c r="B274" s="391">
        <v>996</v>
      </c>
      <c r="C274" s="391">
        <v>996</v>
      </c>
      <c r="D274" s="391"/>
      <c r="E274" s="391">
        <v>54</v>
      </c>
      <c r="F274" s="391"/>
      <c r="G274" s="391"/>
      <c r="H274" s="391"/>
    </row>
    <row r="275" spans="1:8" hidden="1" x14ac:dyDescent="0.25">
      <c r="A275" s="390" t="s">
        <v>176</v>
      </c>
      <c r="B275" s="391">
        <v>4913</v>
      </c>
      <c r="C275" s="391">
        <v>4913</v>
      </c>
      <c r="D275" s="391"/>
      <c r="E275" s="391">
        <v>1346</v>
      </c>
      <c r="F275" s="391"/>
      <c r="G275" s="391"/>
      <c r="H275" s="391"/>
    </row>
    <row r="276" spans="1:8" hidden="1" x14ac:dyDescent="0.25">
      <c r="A276" s="390" t="s">
        <v>177</v>
      </c>
      <c r="B276" s="391">
        <v>177</v>
      </c>
      <c r="C276" s="391">
        <v>177</v>
      </c>
      <c r="D276" s="391"/>
      <c r="E276" s="391">
        <v>45</v>
      </c>
      <c r="F276" s="391"/>
      <c r="G276" s="391"/>
      <c r="H276" s="391"/>
    </row>
    <row r="277" spans="1:8" hidden="1" x14ac:dyDescent="0.25">
      <c r="A277" s="390" t="s">
        <v>108</v>
      </c>
      <c r="B277" s="391">
        <v>8195</v>
      </c>
      <c r="C277" s="391">
        <v>6442</v>
      </c>
      <c r="D277" s="391">
        <v>1753</v>
      </c>
      <c r="E277" s="391">
        <v>3366</v>
      </c>
      <c r="F277" s="391"/>
      <c r="G277" s="391"/>
      <c r="H277" s="391"/>
    </row>
    <row r="278" spans="1:8" hidden="1" x14ac:dyDescent="0.25">
      <c r="A278" s="390" t="s">
        <v>234</v>
      </c>
      <c r="B278" s="391">
        <v>0</v>
      </c>
      <c r="C278" s="391"/>
      <c r="D278" s="391"/>
      <c r="E278" s="391">
        <v>671</v>
      </c>
      <c r="F278" s="391"/>
      <c r="G278" s="391"/>
      <c r="H278" s="391"/>
    </row>
    <row r="279" spans="1:8" hidden="1" x14ac:dyDescent="0.25">
      <c r="A279" s="390" t="s">
        <v>109</v>
      </c>
      <c r="B279" s="391">
        <v>1634</v>
      </c>
      <c r="C279" s="391">
        <v>527</v>
      </c>
      <c r="D279" s="391">
        <v>1107</v>
      </c>
      <c r="E279" s="391">
        <v>2026</v>
      </c>
      <c r="F279" s="391"/>
      <c r="G279" s="391"/>
      <c r="H279" s="391"/>
    </row>
    <row r="280" spans="1:8" hidden="1" x14ac:dyDescent="0.25">
      <c r="A280" s="390" t="s">
        <v>78</v>
      </c>
      <c r="B280" s="391">
        <v>1915</v>
      </c>
      <c r="C280" s="391">
        <v>49</v>
      </c>
      <c r="D280" s="391">
        <v>1866</v>
      </c>
      <c r="E280" s="391">
        <v>107</v>
      </c>
      <c r="F280" s="391"/>
      <c r="G280" s="391"/>
      <c r="H280" s="391"/>
    </row>
    <row r="281" spans="1:8" hidden="1" x14ac:dyDescent="0.25">
      <c r="A281" s="390" t="s">
        <v>143</v>
      </c>
      <c r="B281" s="391">
        <v>230</v>
      </c>
      <c r="C281" s="391"/>
      <c r="D281" s="391">
        <v>230</v>
      </c>
      <c r="E281" s="391">
        <v>1604</v>
      </c>
      <c r="F281" s="391"/>
      <c r="G281" s="391"/>
      <c r="H281" s="391"/>
    </row>
    <row r="282" spans="1:8" hidden="1" x14ac:dyDescent="0.25">
      <c r="A282" s="390" t="s">
        <v>243</v>
      </c>
      <c r="B282" s="391">
        <v>182</v>
      </c>
      <c r="C282" s="391">
        <v>18</v>
      </c>
      <c r="D282" s="391">
        <v>164</v>
      </c>
      <c r="E282" s="391">
        <v>6</v>
      </c>
      <c r="F282" s="391"/>
      <c r="G282" s="391"/>
      <c r="H282" s="391"/>
    </row>
    <row r="283" spans="1:8" hidden="1" x14ac:dyDescent="0.25">
      <c r="A283" s="390" t="s">
        <v>110</v>
      </c>
      <c r="B283" s="391">
        <v>576</v>
      </c>
      <c r="C283" s="391">
        <v>41</v>
      </c>
      <c r="D283" s="391">
        <v>535</v>
      </c>
      <c r="E283" s="391">
        <v>7</v>
      </c>
      <c r="F283" s="391"/>
      <c r="G283" s="391"/>
      <c r="H283" s="391"/>
    </row>
    <row r="284" spans="1:8" hidden="1" x14ac:dyDescent="0.25">
      <c r="A284" s="390" t="s">
        <v>316</v>
      </c>
      <c r="B284" s="391">
        <v>6</v>
      </c>
      <c r="C284" s="391"/>
      <c r="D284" s="391">
        <v>6</v>
      </c>
      <c r="E284" s="391"/>
      <c r="F284" s="391"/>
      <c r="G284" s="391"/>
      <c r="H284" s="391"/>
    </row>
    <row r="285" spans="1:8" hidden="1" x14ac:dyDescent="0.25">
      <c r="A285" s="390" t="s">
        <v>144</v>
      </c>
      <c r="B285" s="391">
        <v>118</v>
      </c>
      <c r="C285" s="391"/>
      <c r="D285" s="391">
        <v>118</v>
      </c>
      <c r="E285" s="391">
        <v>819</v>
      </c>
      <c r="F285" s="391"/>
      <c r="G285" s="391"/>
      <c r="H285" s="391"/>
    </row>
    <row r="286" spans="1:8" hidden="1" x14ac:dyDescent="0.25">
      <c r="A286" s="390" t="s">
        <v>147</v>
      </c>
      <c r="B286" s="391">
        <v>1560</v>
      </c>
      <c r="C286" s="391">
        <v>0</v>
      </c>
      <c r="D286" s="391">
        <v>1560</v>
      </c>
      <c r="E286" s="391">
        <v>25</v>
      </c>
      <c r="F286" s="391">
        <v>1397</v>
      </c>
      <c r="G286" s="391">
        <v>0</v>
      </c>
      <c r="H286" s="391"/>
    </row>
    <row r="287" spans="1:8" hidden="1" x14ac:dyDescent="0.25">
      <c r="A287" s="390" t="s">
        <v>297</v>
      </c>
      <c r="B287" s="391">
        <v>13</v>
      </c>
      <c r="C287" s="391"/>
      <c r="D287" s="391">
        <v>13</v>
      </c>
      <c r="E287" s="391"/>
      <c r="F287" s="391">
        <v>13</v>
      </c>
      <c r="G287" s="391"/>
      <c r="H287" s="391"/>
    </row>
    <row r="288" spans="1:8" hidden="1" x14ac:dyDescent="0.25">
      <c r="A288" s="390" t="s">
        <v>2</v>
      </c>
      <c r="B288" s="391">
        <v>1813</v>
      </c>
      <c r="C288" s="391">
        <v>0</v>
      </c>
      <c r="D288" s="391">
        <v>1813</v>
      </c>
      <c r="E288" s="391">
        <v>1</v>
      </c>
      <c r="F288" s="391">
        <v>1762</v>
      </c>
      <c r="G288" s="391">
        <v>0</v>
      </c>
      <c r="H288" s="391"/>
    </row>
    <row r="289" spans="1:8" hidden="1" x14ac:dyDescent="0.25">
      <c r="A289" s="390" t="s">
        <v>3</v>
      </c>
      <c r="B289" s="391">
        <v>1164</v>
      </c>
      <c r="C289" s="391">
        <v>17</v>
      </c>
      <c r="D289" s="391">
        <v>1147</v>
      </c>
      <c r="E289" s="391">
        <v>1</v>
      </c>
      <c r="F289" s="391">
        <v>1133</v>
      </c>
      <c r="G289" s="391">
        <v>0</v>
      </c>
      <c r="H289" s="391"/>
    </row>
    <row r="290" spans="1:8" hidden="1" x14ac:dyDescent="0.25">
      <c r="A290" s="390" t="s">
        <v>150</v>
      </c>
      <c r="B290" s="391">
        <v>170</v>
      </c>
      <c r="C290" s="391">
        <v>9</v>
      </c>
      <c r="D290" s="391">
        <v>161</v>
      </c>
      <c r="E290" s="391">
        <v>0</v>
      </c>
      <c r="F290" s="391">
        <v>155</v>
      </c>
      <c r="G290" s="391">
        <v>0</v>
      </c>
      <c r="H290" s="391"/>
    </row>
    <row r="291" spans="1:8" hidden="1" x14ac:dyDescent="0.25">
      <c r="A291" s="390" t="s">
        <v>4</v>
      </c>
      <c r="B291" s="391">
        <v>67391</v>
      </c>
      <c r="C291" s="391">
        <v>44271</v>
      </c>
      <c r="D291" s="391">
        <v>23120</v>
      </c>
      <c r="E291" s="391">
        <v>22</v>
      </c>
      <c r="F291" s="391">
        <v>61774</v>
      </c>
      <c r="G291" s="391">
        <v>52</v>
      </c>
      <c r="H291" s="391"/>
    </row>
    <row r="292" spans="1:8" hidden="1" x14ac:dyDescent="0.25">
      <c r="A292" s="390" t="s">
        <v>112</v>
      </c>
      <c r="B292" s="391">
        <v>832</v>
      </c>
      <c r="C292" s="391">
        <v>373</v>
      </c>
      <c r="D292" s="391">
        <v>459</v>
      </c>
      <c r="E292" s="391">
        <v>98</v>
      </c>
      <c r="F292" s="391">
        <v>351</v>
      </c>
      <c r="G292" s="391">
        <v>600</v>
      </c>
      <c r="H292" s="391"/>
    </row>
    <row r="293" spans="1:8" hidden="1" x14ac:dyDescent="0.25">
      <c r="A293" s="390" t="s">
        <v>184</v>
      </c>
      <c r="B293" s="391">
        <v>1111</v>
      </c>
      <c r="C293" s="391">
        <v>1109</v>
      </c>
      <c r="D293" s="391">
        <v>2</v>
      </c>
      <c r="E293" s="391">
        <v>49</v>
      </c>
      <c r="F293" s="391">
        <v>1042</v>
      </c>
      <c r="G293" s="391"/>
      <c r="H293" s="391"/>
    </row>
    <row r="294" spans="1:8" hidden="1" x14ac:dyDescent="0.25">
      <c r="A294" s="390" t="s">
        <v>202</v>
      </c>
      <c r="B294" s="391">
        <v>5302</v>
      </c>
      <c r="C294" s="391">
        <v>5294</v>
      </c>
      <c r="D294" s="391">
        <v>8</v>
      </c>
      <c r="E294" s="391">
        <v>114</v>
      </c>
      <c r="F294" s="391">
        <v>5162</v>
      </c>
      <c r="G294" s="391"/>
      <c r="H294" s="391"/>
    </row>
    <row r="295" spans="1:8" hidden="1" x14ac:dyDescent="0.25">
      <c r="A295" s="390" t="s">
        <v>201</v>
      </c>
      <c r="B295" s="391">
        <v>237</v>
      </c>
      <c r="C295" s="391">
        <v>168</v>
      </c>
      <c r="D295" s="391">
        <v>69</v>
      </c>
      <c r="E295" s="391">
        <v>1</v>
      </c>
      <c r="F295" s="391">
        <v>194</v>
      </c>
      <c r="G295" s="391">
        <v>0</v>
      </c>
      <c r="H295" s="391"/>
    </row>
    <row r="296" spans="1:8" hidden="1" x14ac:dyDescent="0.25">
      <c r="A296" s="390" t="s">
        <v>178</v>
      </c>
      <c r="B296" s="391">
        <v>137</v>
      </c>
      <c r="C296" s="391">
        <v>103</v>
      </c>
      <c r="D296" s="391">
        <v>34</v>
      </c>
      <c r="E296" s="391">
        <v>46</v>
      </c>
      <c r="F296" s="391">
        <v>79</v>
      </c>
      <c r="G296" s="391">
        <v>1</v>
      </c>
      <c r="H296" s="391"/>
    </row>
    <row r="297" spans="1:8" hidden="1" x14ac:dyDescent="0.25">
      <c r="A297" s="390" t="s">
        <v>179</v>
      </c>
      <c r="B297" s="391">
        <v>4</v>
      </c>
      <c r="C297" s="391">
        <v>3</v>
      </c>
      <c r="D297" s="391">
        <v>1</v>
      </c>
      <c r="E297" s="391"/>
      <c r="F297" s="391">
        <v>4</v>
      </c>
      <c r="G297" s="391"/>
      <c r="H297" s="391"/>
    </row>
    <row r="298" spans="1:8" hidden="1" x14ac:dyDescent="0.25">
      <c r="A298" s="390" t="s">
        <v>329</v>
      </c>
      <c r="B298" s="391">
        <v>1</v>
      </c>
      <c r="C298" s="391">
        <v>1</v>
      </c>
      <c r="D298" s="391"/>
      <c r="E298" s="391">
        <v>1</v>
      </c>
      <c r="F298" s="391"/>
      <c r="G298" s="391"/>
      <c r="H298" s="391"/>
    </row>
    <row r="299" spans="1:8" hidden="1" x14ac:dyDescent="0.25">
      <c r="A299" s="390" t="s">
        <v>294</v>
      </c>
      <c r="B299" s="391">
        <v>6</v>
      </c>
      <c r="C299" s="391">
        <v>6</v>
      </c>
      <c r="D299" s="391">
        <v>0</v>
      </c>
      <c r="E299" s="391">
        <v>6</v>
      </c>
      <c r="F299" s="391">
        <v>0</v>
      </c>
      <c r="G299" s="391">
        <v>0</v>
      </c>
      <c r="H299" s="391"/>
    </row>
    <row r="300" spans="1:8" hidden="1" x14ac:dyDescent="0.25">
      <c r="A300" s="390" t="s">
        <v>323</v>
      </c>
      <c r="B300" s="391">
        <v>17</v>
      </c>
      <c r="C300" s="391">
        <v>0</v>
      </c>
      <c r="D300" s="391">
        <v>17</v>
      </c>
      <c r="E300" s="391">
        <v>0</v>
      </c>
      <c r="F300" s="391">
        <v>17</v>
      </c>
      <c r="G300" s="391">
        <v>0</v>
      </c>
      <c r="H300" s="391"/>
    </row>
    <row r="301" spans="1:8" hidden="1" x14ac:dyDescent="0.25">
      <c r="A301" s="390" t="s">
        <v>111</v>
      </c>
      <c r="B301" s="391">
        <v>716</v>
      </c>
      <c r="C301" s="391">
        <v>0</v>
      </c>
      <c r="D301" s="391">
        <v>716</v>
      </c>
      <c r="E301" s="391">
        <v>0</v>
      </c>
      <c r="F301" s="391">
        <v>673</v>
      </c>
      <c r="G301" s="391">
        <v>0</v>
      </c>
      <c r="H301" s="391"/>
    </row>
    <row r="302" spans="1:8" hidden="1" x14ac:dyDescent="0.25">
      <c r="A302" s="390" t="s">
        <v>211</v>
      </c>
      <c r="B302" s="391">
        <v>75</v>
      </c>
      <c r="C302" s="391">
        <v>0</v>
      </c>
      <c r="D302" s="391">
        <v>75</v>
      </c>
      <c r="E302" s="391">
        <v>62</v>
      </c>
      <c r="F302" s="391">
        <v>7</v>
      </c>
      <c r="G302" s="391">
        <v>56</v>
      </c>
      <c r="H302" s="391"/>
    </row>
    <row r="303" spans="1:8" hidden="1" x14ac:dyDescent="0.25">
      <c r="A303" s="390" t="s">
        <v>219</v>
      </c>
      <c r="B303" s="391">
        <v>163</v>
      </c>
      <c r="C303" s="391">
        <v>0</v>
      </c>
      <c r="D303" s="391">
        <v>163</v>
      </c>
      <c r="E303" s="391">
        <v>51</v>
      </c>
      <c r="F303" s="391">
        <v>47</v>
      </c>
      <c r="G303" s="391">
        <v>140</v>
      </c>
      <c r="H303" s="391"/>
    </row>
    <row r="304" spans="1:8" hidden="1" x14ac:dyDescent="0.25">
      <c r="A304" s="390" t="s">
        <v>206</v>
      </c>
      <c r="B304" s="391">
        <v>164</v>
      </c>
      <c r="C304" s="391">
        <v>0</v>
      </c>
      <c r="D304" s="391">
        <v>164</v>
      </c>
      <c r="E304" s="391">
        <v>140</v>
      </c>
      <c r="F304" s="391">
        <v>8</v>
      </c>
      <c r="G304" s="391">
        <v>93</v>
      </c>
      <c r="H304" s="391"/>
    </row>
    <row r="305" spans="1:8" hidden="1" x14ac:dyDescent="0.25">
      <c r="A305" s="390" t="s">
        <v>241</v>
      </c>
      <c r="B305" s="391">
        <v>118</v>
      </c>
      <c r="C305" s="391">
        <v>0</v>
      </c>
      <c r="D305" s="391">
        <v>118</v>
      </c>
      <c r="E305" s="391">
        <v>100</v>
      </c>
      <c r="F305" s="391">
        <v>4</v>
      </c>
      <c r="G305" s="391">
        <v>96</v>
      </c>
      <c r="H305" s="391"/>
    </row>
    <row r="306" spans="1:8" hidden="1" x14ac:dyDescent="0.25">
      <c r="A306" s="390" t="s">
        <v>209</v>
      </c>
      <c r="B306" s="391">
        <v>77</v>
      </c>
      <c r="C306" s="391">
        <v>0</v>
      </c>
      <c r="D306" s="391">
        <v>77</v>
      </c>
      <c r="E306" s="391">
        <v>74</v>
      </c>
      <c r="F306" s="391">
        <v>25</v>
      </c>
      <c r="G306" s="391">
        <v>69</v>
      </c>
      <c r="H306" s="391"/>
    </row>
    <row r="307" spans="1:8" hidden="1" x14ac:dyDescent="0.25">
      <c r="A307" s="390" t="s">
        <v>242</v>
      </c>
      <c r="B307" s="391">
        <v>165</v>
      </c>
      <c r="C307" s="391"/>
      <c r="D307" s="391">
        <v>165</v>
      </c>
      <c r="E307" s="391">
        <v>129</v>
      </c>
      <c r="F307" s="391">
        <v>29</v>
      </c>
      <c r="G307" s="391">
        <v>29</v>
      </c>
      <c r="H307" s="391"/>
    </row>
    <row r="308" spans="1:8" hidden="1" x14ac:dyDescent="0.25">
      <c r="A308" s="390" t="s">
        <v>279</v>
      </c>
      <c r="B308" s="391">
        <v>5</v>
      </c>
      <c r="C308" s="391"/>
      <c r="D308" s="391">
        <v>5</v>
      </c>
      <c r="E308" s="391">
        <v>5</v>
      </c>
      <c r="F308" s="391"/>
      <c r="G308" s="391">
        <v>5</v>
      </c>
      <c r="H308" s="391"/>
    </row>
    <row r="309" spans="1:8" hidden="1" x14ac:dyDescent="0.25">
      <c r="A309" s="390" t="s">
        <v>292</v>
      </c>
      <c r="B309" s="391">
        <v>4</v>
      </c>
      <c r="C309" s="391">
        <v>1</v>
      </c>
      <c r="D309" s="391">
        <v>3</v>
      </c>
      <c r="E309" s="391">
        <v>4</v>
      </c>
      <c r="F309" s="391">
        <v>0</v>
      </c>
      <c r="G309" s="391">
        <v>0</v>
      </c>
      <c r="H309" s="391"/>
    </row>
    <row r="310" spans="1:8" hidden="1" x14ac:dyDescent="0.25">
      <c r="A310" s="390" t="s">
        <v>326</v>
      </c>
      <c r="B310" s="391">
        <v>10</v>
      </c>
      <c r="C310" s="391">
        <v>0</v>
      </c>
      <c r="D310" s="391">
        <v>10</v>
      </c>
      <c r="E310" s="391">
        <v>10</v>
      </c>
      <c r="F310" s="391">
        <v>0</v>
      </c>
      <c r="G310" s="391">
        <v>0</v>
      </c>
      <c r="H310" s="391"/>
    </row>
    <row r="311" spans="1:8" hidden="1" x14ac:dyDescent="0.25">
      <c r="A311" s="390" t="s">
        <v>249</v>
      </c>
      <c r="B311" s="391">
        <v>56</v>
      </c>
      <c r="C311" s="391">
        <v>0</v>
      </c>
      <c r="D311" s="391">
        <v>56</v>
      </c>
      <c r="E311" s="391">
        <v>56</v>
      </c>
      <c r="F311" s="391">
        <v>0</v>
      </c>
      <c r="G311" s="391">
        <v>27</v>
      </c>
      <c r="H311" s="391"/>
    </row>
    <row r="312" spans="1:8" hidden="1" x14ac:dyDescent="0.25">
      <c r="A312" s="390" t="s">
        <v>309</v>
      </c>
      <c r="B312" s="391">
        <v>2</v>
      </c>
      <c r="C312" s="391">
        <v>2</v>
      </c>
      <c r="D312" s="391"/>
      <c r="E312" s="391">
        <v>2</v>
      </c>
      <c r="F312" s="391"/>
      <c r="G312" s="391"/>
      <c r="H312" s="391"/>
    </row>
    <row r="313" spans="1:8" hidden="1" x14ac:dyDescent="0.25">
      <c r="A313" s="390" t="s">
        <v>212</v>
      </c>
      <c r="B313" s="391">
        <v>212</v>
      </c>
      <c r="C313" s="391">
        <v>28</v>
      </c>
      <c r="D313" s="391">
        <v>184</v>
      </c>
      <c r="E313" s="391">
        <v>174</v>
      </c>
      <c r="F313" s="391">
        <v>38</v>
      </c>
      <c r="G313" s="391">
        <v>59</v>
      </c>
      <c r="H313" s="391"/>
    </row>
    <row r="314" spans="1:8" hidden="1" x14ac:dyDescent="0.25">
      <c r="A314" s="390" t="s">
        <v>81</v>
      </c>
      <c r="B314" s="391">
        <v>768</v>
      </c>
      <c r="C314" s="391">
        <v>627</v>
      </c>
      <c r="D314" s="391">
        <v>141</v>
      </c>
      <c r="E314" s="391">
        <v>271</v>
      </c>
      <c r="F314" s="391">
        <v>408</v>
      </c>
      <c r="G314" s="391">
        <v>0</v>
      </c>
      <c r="H314" s="391"/>
    </row>
    <row r="315" spans="1:8" hidden="1" x14ac:dyDescent="0.25">
      <c r="A315" s="390" t="s">
        <v>128</v>
      </c>
      <c r="B315" s="391">
        <v>2619</v>
      </c>
      <c r="C315" s="391">
        <v>2235</v>
      </c>
      <c r="D315" s="391">
        <v>384</v>
      </c>
      <c r="E315" s="391">
        <v>1399</v>
      </c>
      <c r="F315" s="391">
        <v>760</v>
      </c>
      <c r="G315" s="391">
        <v>4</v>
      </c>
      <c r="H315" s="391"/>
    </row>
    <row r="316" spans="1:8" hidden="1" x14ac:dyDescent="0.25">
      <c r="A316" s="390" t="s">
        <v>328</v>
      </c>
      <c r="B316" s="391">
        <v>2</v>
      </c>
      <c r="C316" s="391"/>
      <c r="D316" s="391">
        <v>2</v>
      </c>
      <c r="E316" s="391">
        <v>2</v>
      </c>
      <c r="F316" s="391"/>
      <c r="G316" s="391"/>
      <c r="H316" s="391"/>
    </row>
    <row r="317" spans="1:8" hidden="1" x14ac:dyDescent="0.25">
      <c r="A317" s="390" t="s">
        <v>213</v>
      </c>
      <c r="B317" s="391">
        <v>216</v>
      </c>
      <c r="C317" s="391">
        <v>1</v>
      </c>
      <c r="D317" s="391">
        <v>215</v>
      </c>
      <c r="E317" s="391">
        <v>189</v>
      </c>
      <c r="F317" s="391">
        <v>16</v>
      </c>
      <c r="G317" s="391">
        <v>97</v>
      </c>
      <c r="H317" s="391"/>
    </row>
    <row r="318" spans="1:8" hidden="1" x14ac:dyDescent="0.25">
      <c r="A318" s="390" t="s">
        <v>207</v>
      </c>
      <c r="B318" s="391">
        <v>248</v>
      </c>
      <c r="C318" s="391">
        <v>120</v>
      </c>
      <c r="D318" s="391">
        <v>128</v>
      </c>
      <c r="E318" s="391">
        <v>204</v>
      </c>
      <c r="F318" s="391">
        <v>15</v>
      </c>
      <c r="G318" s="391">
        <v>41</v>
      </c>
      <c r="H318" s="391"/>
    </row>
    <row r="319" spans="1:8" hidden="1" x14ac:dyDescent="0.25">
      <c r="A319" s="390" t="s">
        <v>208</v>
      </c>
      <c r="B319" s="391">
        <v>222</v>
      </c>
      <c r="C319" s="391">
        <v>2</v>
      </c>
      <c r="D319" s="391">
        <v>220</v>
      </c>
      <c r="E319" s="391">
        <v>134</v>
      </c>
      <c r="F319" s="391">
        <v>55</v>
      </c>
      <c r="G319" s="391">
        <v>97</v>
      </c>
      <c r="H319" s="391"/>
    </row>
    <row r="320" spans="1:8" hidden="1" x14ac:dyDescent="0.25">
      <c r="A320" s="390" t="s">
        <v>248</v>
      </c>
      <c r="B320" s="391">
        <v>8</v>
      </c>
      <c r="C320" s="391"/>
      <c r="D320" s="391">
        <v>8</v>
      </c>
      <c r="E320" s="391">
        <v>8</v>
      </c>
      <c r="F320" s="391"/>
      <c r="G320" s="391">
        <v>0</v>
      </c>
      <c r="H320" s="391"/>
    </row>
    <row r="321" spans="1:8" hidden="1" x14ac:dyDescent="0.25">
      <c r="A321" s="390" t="s">
        <v>82</v>
      </c>
      <c r="B321" s="391">
        <v>42</v>
      </c>
      <c r="C321" s="391">
        <v>26</v>
      </c>
      <c r="D321" s="391">
        <v>16</v>
      </c>
      <c r="E321" s="391">
        <v>10</v>
      </c>
      <c r="F321" s="391">
        <v>27</v>
      </c>
      <c r="G321" s="391">
        <v>0</v>
      </c>
      <c r="H321" s="391"/>
    </row>
    <row r="322" spans="1:8" hidden="1" x14ac:dyDescent="0.25">
      <c r="A322" s="390" t="s">
        <v>197</v>
      </c>
      <c r="B322" s="391">
        <v>6</v>
      </c>
      <c r="C322" s="391">
        <v>6</v>
      </c>
      <c r="D322" s="391">
        <v>0</v>
      </c>
      <c r="E322" s="391">
        <v>4</v>
      </c>
      <c r="F322" s="391">
        <v>0</v>
      </c>
      <c r="G322" s="391">
        <v>0</v>
      </c>
      <c r="H322" s="391"/>
    </row>
    <row r="323" spans="1:8" hidden="1" x14ac:dyDescent="0.25">
      <c r="A323" s="390" t="s">
        <v>159</v>
      </c>
      <c r="B323" s="391">
        <v>27</v>
      </c>
      <c r="C323" s="391">
        <v>4</v>
      </c>
      <c r="D323" s="391">
        <v>23</v>
      </c>
      <c r="E323" s="391">
        <v>2</v>
      </c>
      <c r="F323" s="391"/>
      <c r="G323" s="391"/>
      <c r="H323" s="391"/>
    </row>
    <row r="324" spans="1:8" hidden="1" x14ac:dyDescent="0.25">
      <c r="A324" s="390" t="s">
        <v>14</v>
      </c>
      <c r="B324" s="391">
        <v>66268</v>
      </c>
      <c r="C324" s="391">
        <v>17788</v>
      </c>
      <c r="D324" s="391">
        <v>48480</v>
      </c>
      <c r="E324" s="391">
        <v>39</v>
      </c>
      <c r="F324" s="391">
        <v>62256</v>
      </c>
      <c r="G324" s="391">
        <v>16703</v>
      </c>
      <c r="H324" s="391"/>
    </row>
    <row r="325" spans="1:8" hidden="1" x14ac:dyDescent="0.25">
      <c r="A325" s="390" t="s">
        <v>278</v>
      </c>
      <c r="B325" s="391">
        <v>89</v>
      </c>
      <c r="C325" s="391"/>
      <c r="D325" s="391">
        <v>89</v>
      </c>
      <c r="E325" s="391"/>
      <c r="F325" s="391">
        <v>89</v>
      </c>
      <c r="G325" s="391">
        <v>75</v>
      </c>
      <c r="H325" s="391"/>
    </row>
    <row r="326" spans="1:8" hidden="1" x14ac:dyDescent="0.25">
      <c r="A326" s="390" t="s">
        <v>127</v>
      </c>
      <c r="B326" s="391">
        <v>29175</v>
      </c>
      <c r="C326" s="391">
        <v>3063</v>
      </c>
      <c r="D326" s="391">
        <v>26112</v>
      </c>
      <c r="E326" s="391">
        <v>3</v>
      </c>
      <c r="F326" s="391">
        <v>28668</v>
      </c>
      <c r="G326" s="391">
        <v>200</v>
      </c>
      <c r="H326" s="391"/>
    </row>
    <row r="327" spans="1:8" hidden="1" x14ac:dyDescent="0.25">
      <c r="A327" s="390" t="s">
        <v>205</v>
      </c>
      <c r="B327" s="391">
        <v>739</v>
      </c>
      <c r="C327" s="391">
        <v>0</v>
      </c>
      <c r="D327" s="391">
        <v>739</v>
      </c>
      <c r="E327" s="391">
        <v>0</v>
      </c>
      <c r="F327" s="391">
        <v>739</v>
      </c>
      <c r="G327" s="391">
        <v>0</v>
      </c>
      <c r="H327" s="391"/>
    </row>
    <row r="328" spans="1:8" hidden="1" x14ac:dyDescent="0.25">
      <c r="A328" s="390" t="s">
        <v>160</v>
      </c>
      <c r="B328" s="391">
        <v>1023</v>
      </c>
      <c r="C328" s="391">
        <v>15</v>
      </c>
      <c r="D328" s="391">
        <v>1008</v>
      </c>
      <c r="E328" s="391">
        <v>0</v>
      </c>
      <c r="F328" s="391">
        <v>962</v>
      </c>
      <c r="G328" s="391">
        <v>0</v>
      </c>
      <c r="H328" s="391"/>
    </row>
    <row r="329" spans="1:8" hidden="1" x14ac:dyDescent="0.25">
      <c r="A329" s="390" t="s">
        <v>247</v>
      </c>
      <c r="B329" s="391">
        <v>202</v>
      </c>
      <c r="C329" s="391">
        <v>1</v>
      </c>
      <c r="D329" s="391">
        <v>201</v>
      </c>
      <c r="E329" s="391">
        <v>0</v>
      </c>
      <c r="F329" s="391">
        <v>202</v>
      </c>
      <c r="G329" s="391">
        <v>0</v>
      </c>
      <c r="H329" s="391"/>
    </row>
    <row r="330" spans="1:8" hidden="1" x14ac:dyDescent="0.25">
      <c r="A330" s="390" t="s">
        <v>80</v>
      </c>
      <c r="B330" s="391">
        <v>14376</v>
      </c>
      <c r="C330" s="391">
        <v>13222</v>
      </c>
      <c r="D330" s="391">
        <v>1154</v>
      </c>
      <c r="E330" s="391">
        <v>213</v>
      </c>
      <c r="F330" s="391">
        <v>14045</v>
      </c>
      <c r="G330" s="391">
        <v>44</v>
      </c>
      <c r="H330" s="391"/>
    </row>
    <row r="331" spans="1:8" hidden="1" x14ac:dyDescent="0.25">
      <c r="A331" s="390" t="s">
        <v>303</v>
      </c>
      <c r="B331" s="391"/>
      <c r="C331" s="391"/>
      <c r="D331" s="391">
        <v>65</v>
      </c>
      <c r="E331" s="391"/>
      <c r="F331" s="391">
        <v>65</v>
      </c>
      <c r="G331" s="391"/>
      <c r="H331" s="391"/>
    </row>
    <row r="332" spans="1:8" hidden="1" x14ac:dyDescent="0.25">
      <c r="A332" s="390" t="s">
        <v>304</v>
      </c>
      <c r="B332" s="391"/>
      <c r="C332" s="391"/>
      <c r="D332" s="391">
        <v>1</v>
      </c>
      <c r="E332" s="391"/>
      <c r="F332" s="391">
        <v>1</v>
      </c>
      <c r="G332" s="391"/>
      <c r="H332" s="391"/>
    </row>
    <row r="333" spans="1:8" hidden="1" x14ac:dyDescent="0.25">
      <c r="A333" s="390" t="s">
        <v>305</v>
      </c>
      <c r="B333" s="391"/>
      <c r="C333" s="391"/>
      <c r="D333" s="391">
        <v>99</v>
      </c>
      <c r="E333" s="391"/>
      <c r="F333" s="391">
        <v>99</v>
      </c>
      <c r="G333" s="391"/>
      <c r="H333" s="391"/>
    </row>
    <row r="334" spans="1:8" hidden="1" x14ac:dyDescent="0.25">
      <c r="A334" s="390" t="s">
        <v>321</v>
      </c>
      <c r="B334" s="391"/>
      <c r="C334" s="391"/>
      <c r="D334" s="391">
        <v>1</v>
      </c>
      <c r="E334" s="391"/>
      <c r="F334" s="391"/>
      <c r="G334" s="391"/>
      <c r="H334" s="391"/>
    </row>
    <row r="335" spans="1:8" hidden="1" x14ac:dyDescent="0.25">
      <c r="A335" s="390" t="s">
        <v>79</v>
      </c>
      <c r="B335" s="391">
        <v>19906</v>
      </c>
      <c r="C335" s="391">
        <v>3764</v>
      </c>
      <c r="D335" s="391">
        <v>16142</v>
      </c>
      <c r="E335" s="391">
        <v>15</v>
      </c>
      <c r="F335" s="391">
        <v>18721</v>
      </c>
      <c r="G335" s="391">
        <v>15</v>
      </c>
      <c r="H335" s="391"/>
    </row>
    <row r="336" spans="1:8" hidden="1" x14ac:dyDescent="0.25">
      <c r="A336" s="390" t="s">
        <v>319</v>
      </c>
      <c r="B336" s="391">
        <v>35</v>
      </c>
      <c r="C336" s="391">
        <v>35</v>
      </c>
      <c r="D336" s="391"/>
      <c r="E336" s="391"/>
      <c r="F336" s="391">
        <v>35</v>
      </c>
      <c r="G336" s="391"/>
      <c r="H336" s="391"/>
    </row>
    <row r="337" spans="1:8" hidden="1" x14ac:dyDescent="0.25">
      <c r="A337" s="390" t="s">
        <v>180</v>
      </c>
      <c r="B337" s="391">
        <v>117</v>
      </c>
      <c r="C337" s="391">
        <v>91</v>
      </c>
      <c r="D337" s="391">
        <v>26</v>
      </c>
      <c r="E337" s="391">
        <v>3</v>
      </c>
      <c r="F337" s="391">
        <v>112</v>
      </c>
      <c r="G337" s="391">
        <v>0</v>
      </c>
      <c r="H337" s="391"/>
    </row>
    <row r="338" spans="1:8" hidden="1" x14ac:dyDescent="0.25">
      <c r="A338" s="390" t="s">
        <v>335</v>
      </c>
      <c r="B338" s="391">
        <v>2</v>
      </c>
      <c r="C338" s="391">
        <v>2</v>
      </c>
      <c r="D338" s="391"/>
      <c r="E338" s="391"/>
      <c r="F338" s="391">
        <v>2</v>
      </c>
      <c r="G338" s="391"/>
      <c r="H338" s="391"/>
    </row>
    <row r="339" spans="1:8" hidden="1" x14ac:dyDescent="0.25">
      <c r="A339" s="390" t="s">
        <v>15</v>
      </c>
      <c r="B339" s="391">
        <v>980</v>
      </c>
      <c r="C339" s="391">
        <v>731</v>
      </c>
      <c r="D339" s="391">
        <v>249</v>
      </c>
      <c r="E339" s="391">
        <v>3</v>
      </c>
      <c r="F339" s="391">
        <v>932</v>
      </c>
      <c r="G339" s="391">
        <v>0</v>
      </c>
      <c r="H339" s="391"/>
    </row>
    <row r="340" spans="1:8" hidden="1" x14ac:dyDescent="0.25">
      <c r="A340" s="390" t="s">
        <v>181</v>
      </c>
      <c r="B340" s="391">
        <v>355</v>
      </c>
      <c r="C340" s="391">
        <v>226</v>
      </c>
      <c r="D340" s="391">
        <v>129</v>
      </c>
      <c r="E340" s="391">
        <v>4</v>
      </c>
      <c r="F340" s="391">
        <v>350</v>
      </c>
      <c r="G340" s="391">
        <v>0</v>
      </c>
      <c r="H340" s="391"/>
    </row>
    <row r="341" spans="1:8" hidden="1" x14ac:dyDescent="0.25">
      <c r="A341" s="390" t="s">
        <v>16</v>
      </c>
      <c r="B341" s="391">
        <v>935</v>
      </c>
      <c r="C341" s="391">
        <v>0</v>
      </c>
      <c r="D341" s="391">
        <v>935</v>
      </c>
      <c r="E341" s="391">
        <v>1</v>
      </c>
      <c r="F341" s="391">
        <v>880</v>
      </c>
      <c r="G341" s="391">
        <v>0</v>
      </c>
      <c r="H341" s="391"/>
    </row>
    <row r="342" spans="1:8" hidden="1" x14ac:dyDescent="0.25">
      <c r="A342" s="390" t="s">
        <v>230</v>
      </c>
      <c r="B342" s="391">
        <v>115</v>
      </c>
      <c r="C342" s="391">
        <v>115</v>
      </c>
      <c r="D342" s="391"/>
      <c r="E342" s="391"/>
      <c r="F342" s="391">
        <v>115</v>
      </c>
      <c r="G342" s="391"/>
      <c r="H342" s="391"/>
    </row>
    <row r="343" spans="1:8" hidden="1" x14ac:dyDescent="0.25">
      <c r="A343" s="390" t="s">
        <v>270</v>
      </c>
      <c r="B343" s="391">
        <v>32</v>
      </c>
      <c r="C343" s="391">
        <v>32</v>
      </c>
      <c r="D343" s="391"/>
      <c r="E343" s="391"/>
      <c r="F343" s="391">
        <v>32</v>
      </c>
      <c r="G343" s="391"/>
      <c r="H343" s="391"/>
    </row>
    <row r="344" spans="1:8" hidden="1" x14ac:dyDescent="0.25">
      <c r="A344" s="390" t="s">
        <v>229</v>
      </c>
      <c r="B344" s="391">
        <v>204</v>
      </c>
      <c r="C344" s="391">
        <v>204</v>
      </c>
      <c r="D344" s="391"/>
      <c r="E344" s="391"/>
      <c r="F344" s="391">
        <v>204</v>
      </c>
      <c r="G344" s="391"/>
      <c r="H344" s="391"/>
    </row>
    <row r="345" spans="1:8" hidden="1" x14ac:dyDescent="0.25">
      <c r="A345" s="390" t="s">
        <v>228</v>
      </c>
      <c r="B345" s="391">
        <v>7</v>
      </c>
      <c r="C345" s="391">
        <v>7</v>
      </c>
      <c r="D345" s="391"/>
      <c r="E345" s="391"/>
      <c r="F345" s="391">
        <v>7</v>
      </c>
      <c r="G345" s="391"/>
      <c r="H345" s="391"/>
    </row>
    <row r="346" spans="1:8" hidden="1" x14ac:dyDescent="0.25">
      <c r="A346" s="390" t="s">
        <v>231</v>
      </c>
      <c r="B346" s="391">
        <v>1286</v>
      </c>
      <c r="C346" s="391">
        <v>1283</v>
      </c>
      <c r="D346" s="391">
        <v>3</v>
      </c>
      <c r="E346" s="391">
        <v>7</v>
      </c>
      <c r="F346" s="391">
        <v>1279</v>
      </c>
      <c r="G346" s="391"/>
      <c r="H346" s="391"/>
    </row>
    <row r="347" spans="1:8" hidden="1" x14ac:dyDescent="0.25">
      <c r="A347" s="390" t="s">
        <v>1535</v>
      </c>
      <c r="B347" s="391">
        <v>3402111</v>
      </c>
      <c r="C347" s="391">
        <v>470021</v>
      </c>
      <c r="D347" s="391">
        <v>1928774</v>
      </c>
      <c r="E347" s="391">
        <v>1242954</v>
      </c>
      <c r="F347" s="391">
        <v>697176</v>
      </c>
      <c r="G347" s="391">
        <v>20803</v>
      </c>
      <c r="H347" s="391">
        <v>1715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122"/>
  <sheetViews>
    <sheetView showGridLines="0" topLeftCell="B7" zoomScale="90" zoomScaleNormal="90" workbookViewId="0">
      <selection activeCell="A7" sqref="A1:A1048576"/>
    </sheetView>
  </sheetViews>
  <sheetFormatPr baseColWidth="10" defaultColWidth="11.42578125" defaultRowHeight="12.75" x14ac:dyDescent="0.2"/>
  <cols>
    <col min="1" max="1" width="18.85546875" style="1" hidden="1" customWidth="1"/>
    <col min="2" max="2" width="36.42578125" style="1" customWidth="1"/>
    <col min="3" max="3" width="45.140625" style="1" customWidth="1"/>
    <col min="4" max="4" width="22.5703125" style="1" customWidth="1"/>
    <col min="5" max="5" width="17.7109375" style="1" customWidth="1"/>
    <col min="6" max="6" width="17.5703125" style="1" customWidth="1"/>
    <col min="7" max="7" width="18.28515625" style="1" customWidth="1"/>
    <col min="8" max="8" width="12" style="1" customWidth="1"/>
    <col min="9" max="9" width="13.7109375" style="1" customWidth="1"/>
    <col min="10" max="19" width="11.42578125" style="1"/>
    <col min="20" max="20" width="0" style="1" hidden="1" customWidth="1"/>
    <col min="21" max="22" width="11.42578125" style="1" hidden="1" customWidth="1"/>
    <col min="23" max="23" width="12" style="1" hidden="1" customWidth="1"/>
    <col min="24" max="24" width="11.85546875" style="1" hidden="1" customWidth="1"/>
    <col min="25" max="31" width="36" style="1" customWidth="1"/>
    <col min="32" max="16384" width="11.42578125" style="1"/>
  </cols>
  <sheetData>
    <row r="1" spans="1:8" x14ac:dyDescent="0.2">
      <c r="B1" s="150" t="s">
        <v>469</v>
      </c>
    </row>
    <row r="2" spans="1:8" x14ac:dyDescent="0.2">
      <c r="B2" s="150" t="str">
        <f>CONCATENATE("COMUNA: ",[1]NOMBRE!B2,"  ","( ",[1]NOMBRE!C2,[1]NOMBRE!D2,[1]NOMBRE!E2,[1]NOMBRE!F2,[1]NOMBRE!G2," )")</f>
        <v>COMUNA:   (  )</v>
      </c>
    </row>
    <row r="3" spans="1:8" x14ac:dyDescent="0.2">
      <c r="B3" s="150" t="str">
        <f>CONCATENATE("ESTABLECIMIENTO/ESTRATEGIA: ",[1]NOMBRE!B3,"  ","( ",[1]NOMBRE!C3,[1]NOMBRE!D3,[1]NOMBRE!E3,[1]NOMBRE!F3,[1]NOMBRE!G3,[1]NOMBRE!H3," )")</f>
        <v>ESTABLECIMIENTO/ESTRATEGIA:   (  )</v>
      </c>
    </row>
    <row r="4" spans="1:8" x14ac:dyDescent="0.2">
      <c r="B4" s="150" t="str">
        <f>CONCATENATE("MES: ",[1]NOMBRE!B6,"  ","( ",[1]NOMBRE!C6,[1]NOMBRE!D6," )")</f>
        <v>MES:   (  )</v>
      </c>
    </row>
    <row r="5" spans="1:8" x14ac:dyDescent="0.2">
      <c r="B5" s="150" t="str">
        <f>CONCATENATE("AÑO: ",[1]NOMBRE!B7)</f>
        <v>AÑO: 2023</v>
      </c>
    </row>
    <row r="8" spans="1:8" ht="29.25" customHeight="1" x14ac:dyDescent="0.2">
      <c r="B8" s="442" t="s">
        <v>468</v>
      </c>
      <c r="C8" s="442"/>
      <c r="D8" s="442"/>
      <c r="E8" s="442"/>
      <c r="F8" s="442"/>
      <c r="G8" s="442"/>
    </row>
    <row r="9" spans="1:8" s="149" customFormat="1" ht="28.5" customHeight="1" x14ac:dyDescent="0.25">
      <c r="B9" s="442"/>
      <c r="C9" s="442"/>
      <c r="D9" s="442"/>
      <c r="E9" s="442"/>
      <c r="F9" s="442"/>
      <c r="G9" s="442"/>
    </row>
    <row r="10" spans="1:8" ht="26.25" customHeight="1" x14ac:dyDescent="0.2">
      <c r="B10" s="437" t="s">
        <v>467</v>
      </c>
      <c r="C10" s="437"/>
      <c r="D10" s="437"/>
    </row>
    <row r="11" spans="1:8" ht="12.75" customHeight="1" x14ac:dyDescent="0.2">
      <c r="B11" s="461" t="s">
        <v>466</v>
      </c>
      <c r="C11" s="462"/>
      <c r="D11" s="410"/>
      <c r="E11" s="412" t="s">
        <v>346</v>
      </c>
      <c r="F11" s="412" t="s">
        <v>405</v>
      </c>
      <c r="G11" s="405" t="s">
        <v>404</v>
      </c>
    </row>
    <row r="12" spans="1:8" ht="21.75" customHeight="1" x14ac:dyDescent="0.2">
      <c r="B12" s="463"/>
      <c r="C12" s="464"/>
      <c r="D12" s="411"/>
      <c r="E12" s="413"/>
      <c r="F12" s="413" t="s">
        <v>403</v>
      </c>
      <c r="G12" s="406" t="s">
        <v>403</v>
      </c>
    </row>
    <row r="13" spans="1:8" ht="20.25" customHeight="1" x14ac:dyDescent="0.2">
      <c r="A13" s="104"/>
      <c r="B13" s="139" t="s">
        <v>465</v>
      </c>
      <c r="C13" s="465"/>
      <c r="D13" s="466"/>
      <c r="E13" s="148">
        <f>SUM(F13:G13)</f>
        <v>486902</v>
      </c>
      <c r="F13" s="102">
        <f>SUM(F14:F16,F18:F19,F24:F25)</f>
        <v>1375</v>
      </c>
      <c r="G13" s="102">
        <f>SUM(G14:G16,G18:G19,G24:G25)</f>
        <v>485527</v>
      </c>
      <c r="H13" s="147" t="s">
        <v>464</v>
      </c>
    </row>
    <row r="14" spans="1:8" ht="17.25" customHeight="1" x14ac:dyDescent="0.2">
      <c r="A14" s="392" t="s">
        <v>46</v>
      </c>
      <c r="B14" s="146" t="s">
        <v>463</v>
      </c>
      <c r="C14" s="440" t="s">
        <v>462</v>
      </c>
      <c r="D14" s="441"/>
      <c r="E14" s="135">
        <f>IFERROR(VLOOKUP($A14,'Filtro '!$A$5:$H$347,2,FALSE),0)</f>
        <v>72523</v>
      </c>
      <c r="F14" s="135">
        <f>IFERROR(VLOOKUP($A14,'Filtro '!$A$5:$H$347,3,FALSE),0)</f>
        <v>0</v>
      </c>
      <c r="G14" s="135">
        <f>IFERROR(VLOOKUP($A14,'Filtro '!$A$5:$H$347,4,FALSE),0)</f>
        <v>72523</v>
      </c>
      <c r="H14" s="1">
        <v>14</v>
      </c>
    </row>
    <row r="15" spans="1:8" ht="17.25" customHeight="1" x14ac:dyDescent="0.2">
      <c r="A15" s="392" t="s">
        <v>113</v>
      </c>
      <c r="B15" s="145" t="s">
        <v>461</v>
      </c>
      <c r="C15" s="438" t="s">
        <v>460</v>
      </c>
      <c r="D15" s="439"/>
      <c r="E15" s="135">
        <f>IFERROR(VLOOKUP($A15,'Filtro '!$A$5:$H$347,2,FALSE),0)</f>
        <v>250441</v>
      </c>
      <c r="F15" s="135">
        <f>IFERROR(VLOOKUP($A15,'Filtro '!$A$5:$H$347,3,FALSE),0)</f>
        <v>0</v>
      </c>
      <c r="G15" s="135">
        <f>IFERROR(VLOOKUP($A15,'Filtro '!$A$5:$H$347,4,FALSE),0)</f>
        <v>250441</v>
      </c>
      <c r="H15" s="1">
        <v>15</v>
      </c>
    </row>
    <row r="16" spans="1:8" ht="17.25" customHeight="1" x14ac:dyDescent="0.2">
      <c r="A16" s="392" t="s">
        <v>114</v>
      </c>
      <c r="B16" s="145" t="s">
        <v>459</v>
      </c>
      <c r="C16" s="438" t="s">
        <v>458</v>
      </c>
      <c r="D16" s="439"/>
      <c r="E16" s="135">
        <f>IFERROR(VLOOKUP($A16,'Filtro '!$A$5:$H$347,2,FALSE),0)</f>
        <v>48571</v>
      </c>
      <c r="F16" s="135">
        <f>IFERROR(VLOOKUP($A16,'Filtro '!$A$5:$H$347,3,FALSE),0)</f>
        <v>0</v>
      </c>
      <c r="G16" s="135">
        <f>IFERROR(VLOOKUP($A16,'Filtro '!$A$5:$H$347,4,FALSE),0)</f>
        <v>48571</v>
      </c>
      <c r="H16" s="1">
        <v>16</v>
      </c>
    </row>
    <row r="17" spans="1:8" ht="17.25" customHeight="1" x14ac:dyDescent="0.2">
      <c r="A17" s="140"/>
      <c r="B17" s="145" t="s">
        <v>457</v>
      </c>
      <c r="C17" s="438" t="s">
        <v>456</v>
      </c>
      <c r="D17" s="439"/>
      <c r="E17" s="143"/>
      <c r="F17" s="143"/>
      <c r="G17" s="143"/>
      <c r="H17" s="1">
        <v>17</v>
      </c>
    </row>
    <row r="18" spans="1:8" ht="17.25" customHeight="1" x14ac:dyDescent="0.2">
      <c r="A18" s="392" t="s">
        <v>115</v>
      </c>
      <c r="B18" s="145" t="s">
        <v>455</v>
      </c>
      <c r="C18" s="438" t="s">
        <v>454</v>
      </c>
      <c r="D18" s="439"/>
      <c r="E18" s="135">
        <f>IFERROR(VLOOKUP($A18,'Filtro '!$A$5:$H$347,2,FALSE),0)</f>
        <v>2766</v>
      </c>
      <c r="F18" s="135">
        <f>IFERROR(VLOOKUP($A18,'Filtro '!$A$5:$H$347,3,FALSE),0)</f>
        <v>0</v>
      </c>
      <c r="G18" s="135">
        <f>IFERROR(VLOOKUP($A18,'Filtro '!$A$5:$H$347,4,FALSE),0)</f>
        <v>2766</v>
      </c>
      <c r="H18" s="1">
        <v>18</v>
      </c>
    </row>
    <row r="19" spans="1:8" ht="17.25" customHeight="1" x14ac:dyDescent="0.2">
      <c r="A19" s="392" t="s">
        <v>116</v>
      </c>
      <c r="B19" s="144" t="s">
        <v>453</v>
      </c>
      <c r="C19" s="438" t="s">
        <v>452</v>
      </c>
      <c r="D19" s="439"/>
      <c r="E19" s="135">
        <f>IFERROR(VLOOKUP($A19,'Filtro '!$A$5:$H$347,2,FALSE),0)</f>
        <v>17791</v>
      </c>
      <c r="F19" s="135">
        <f>IFERROR(VLOOKUP($A19,'Filtro '!$A$5:$H$347,3,FALSE),0)</f>
        <v>0</v>
      </c>
      <c r="G19" s="135">
        <f>IFERROR(VLOOKUP($A19,'Filtro '!$A$5:$H$347,4,FALSE),0)</f>
        <v>17791</v>
      </c>
      <c r="H19" s="1">
        <v>19</v>
      </c>
    </row>
    <row r="20" spans="1:8" ht="17.25" customHeight="1" x14ac:dyDescent="0.2">
      <c r="A20" s="140"/>
      <c r="B20" s="144"/>
      <c r="C20" s="438" t="s">
        <v>451</v>
      </c>
      <c r="D20" s="439"/>
      <c r="E20" s="143"/>
      <c r="F20" s="143"/>
      <c r="G20" s="143"/>
      <c r="H20" s="1">
        <v>20</v>
      </c>
    </row>
    <row r="21" spans="1:8" ht="17.25" customHeight="1" x14ac:dyDescent="0.2">
      <c r="A21" s="140"/>
      <c r="B21" s="144"/>
      <c r="C21" s="438" t="s">
        <v>450</v>
      </c>
      <c r="D21" s="439"/>
      <c r="E21" s="143"/>
      <c r="F21" s="143"/>
      <c r="G21" s="143"/>
      <c r="H21" s="1">
        <v>21</v>
      </c>
    </row>
    <row r="22" spans="1:8" ht="17.25" customHeight="1" x14ac:dyDescent="0.2">
      <c r="A22" s="140"/>
      <c r="B22" s="144"/>
      <c r="C22" s="438" t="s">
        <v>449</v>
      </c>
      <c r="D22" s="439"/>
      <c r="E22" s="143"/>
      <c r="F22" s="143"/>
      <c r="G22" s="143"/>
      <c r="H22" s="1">
        <v>22</v>
      </c>
    </row>
    <row r="23" spans="1:8" ht="17.25" customHeight="1" x14ac:dyDescent="0.2">
      <c r="A23" s="140"/>
      <c r="B23" s="142" t="s">
        <v>448</v>
      </c>
      <c r="C23" s="473" t="s">
        <v>447</v>
      </c>
      <c r="D23" s="474"/>
      <c r="E23" s="143"/>
      <c r="F23" s="143"/>
      <c r="G23" s="143"/>
      <c r="H23" s="1">
        <v>23</v>
      </c>
    </row>
    <row r="24" spans="1:8" ht="17.25" customHeight="1" x14ac:dyDescent="0.2">
      <c r="A24" s="392" t="s">
        <v>5</v>
      </c>
      <c r="B24" s="142" t="s">
        <v>446</v>
      </c>
      <c r="C24" s="473" t="s">
        <v>445</v>
      </c>
      <c r="D24" s="474"/>
      <c r="E24" s="135">
        <f>IFERROR(VLOOKUP($A24,'Filtro '!$A$5:$H$347,2,FALSE),0)</f>
        <v>2067</v>
      </c>
      <c r="F24" s="135">
        <f>IFERROR(VLOOKUP($A24,'Filtro '!$A$5:$H$347,3,FALSE),0)</f>
        <v>0</v>
      </c>
      <c r="G24" s="135">
        <f>IFERROR(VLOOKUP($A24,'Filtro '!$A$5:$H$347,4,FALSE),0)</f>
        <v>2067</v>
      </c>
      <c r="H24" s="1">
        <v>24</v>
      </c>
    </row>
    <row r="25" spans="1:8" ht="17.25" customHeight="1" x14ac:dyDescent="0.2">
      <c r="A25" s="392" t="s">
        <v>47</v>
      </c>
      <c r="B25" s="141" t="s">
        <v>444</v>
      </c>
      <c r="C25" s="455" t="s">
        <v>443</v>
      </c>
      <c r="D25" s="456"/>
      <c r="E25" s="135">
        <f>IFERROR(VLOOKUP($A25,'Filtro '!$A$5:$H$347,2,FALSE),0)</f>
        <v>92743</v>
      </c>
      <c r="F25" s="135">
        <f>IFERROR(VLOOKUP($A25,'Filtro '!$A$5:$H$347,3,FALSE),0)</f>
        <v>1375</v>
      </c>
      <c r="G25" s="135">
        <f>IFERROR(VLOOKUP($A25,'Filtro '!$A$5:$H$347,4,FALSE),0)</f>
        <v>91368</v>
      </c>
      <c r="H25" s="1">
        <v>25</v>
      </c>
    </row>
    <row r="26" spans="1:8" ht="17.25" customHeight="1" x14ac:dyDescent="0.2">
      <c r="A26" s="140"/>
      <c r="B26" s="139" t="s">
        <v>442</v>
      </c>
      <c r="C26" s="465"/>
      <c r="D26" s="466"/>
      <c r="E26" s="102">
        <f>SUM(F26:G26)</f>
        <v>38054</v>
      </c>
      <c r="F26" s="102">
        <f>SUM(F27+F28+F44)</f>
        <v>33615</v>
      </c>
      <c r="G26" s="102">
        <f>SUM(G27+G28)</f>
        <v>4439</v>
      </c>
      <c r="H26" s="1">
        <v>26</v>
      </c>
    </row>
    <row r="27" spans="1:8" ht="17.25" customHeight="1" x14ac:dyDescent="0.2">
      <c r="A27" s="392" t="s">
        <v>117</v>
      </c>
      <c r="B27" s="138" t="s">
        <v>441</v>
      </c>
      <c r="C27" s="457" t="s">
        <v>440</v>
      </c>
      <c r="D27" s="458"/>
      <c r="E27" s="118">
        <f>IFERROR(VLOOKUP($A27,'Filtro '!$A$5:$H$347,2,FALSE),0)</f>
        <v>36942</v>
      </c>
      <c r="F27" s="135">
        <f>IFERROR(VLOOKUP($A27,'Filtro '!$A$5:$H$347,3,FALSE),0)</f>
        <v>33556</v>
      </c>
      <c r="G27" s="135">
        <f>IFERROR(VLOOKUP($A27,'Filtro '!$A$5:$H$347,4,FALSE),0)</f>
        <v>3386</v>
      </c>
      <c r="H27" s="1">
        <v>27</v>
      </c>
    </row>
    <row r="28" spans="1:8" ht="17.25" customHeight="1" x14ac:dyDescent="0.2">
      <c r="A28" s="392" t="s">
        <v>118</v>
      </c>
      <c r="B28" s="137"/>
      <c r="C28" s="459" t="s">
        <v>439</v>
      </c>
      <c r="D28" s="460"/>
      <c r="E28" s="118">
        <f>IFERROR(VLOOKUP($A28,'Filtro '!$A$5:$H$347,2,FALSE),0)</f>
        <v>1112</v>
      </c>
      <c r="F28" s="135">
        <f>IFERROR(VLOOKUP($A28,'Filtro '!$A$5:$H$347,3,FALSE),0)</f>
        <v>59</v>
      </c>
      <c r="G28" s="135">
        <f>IFERROR(VLOOKUP($A28,'Filtro '!$A$5:$H$347,4,FALSE),0)</f>
        <v>1053</v>
      </c>
      <c r="H28" s="1">
        <v>28</v>
      </c>
    </row>
    <row r="29" spans="1:8" ht="17.25" customHeight="1" x14ac:dyDescent="0.2">
      <c r="A29" s="392" t="s">
        <v>145</v>
      </c>
      <c r="B29" s="136"/>
      <c r="C29" s="467" t="s">
        <v>438</v>
      </c>
      <c r="D29" s="468"/>
      <c r="E29" s="115">
        <f>IFERROR(VLOOKUP($A29,'Filtro '!$A$5:$H$347,2,FALSE),0)</f>
        <v>230</v>
      </c>
      <c r="F29" s="115">
        <f>IFERROR(VLOOKUP($A29,'Filtro '!$A$5:$H$347,3,FALSE),0)</f>
        <v>0</v>
      </c>
      <c r="G29" s="115">
        <f>IFERROR(VLOOKUP($A29,'Filtro '!$A$5:$H$347,4,FALSE),0)</f>
        <v>230</v>
      </c>
      <c r="H29" s="1">
        <v>29</v>
      </c>
    </row>
    <row r="30" spans="1:8" ht="17.25" customHeight="1" x14ac:dyDescent="0.2">
      <c r="A30" s="393" t="s">
        <v>277</v>
      </c>
      <c r="B30" s="412"/>
      <c r="C30" s="475" t="s">
        <v>437</v>
      </c>
      <c r="D30" s="129" t="s">
        <v>430</v>
      </c>
      <c r="E30" s="135">
        <f>IFERROR(VLOOKUP($A30,'Filtro '!$A$5:$H$347,2,FALSE),0)</f>
        <v>16</v>
      </c>
      <c r="F30" s="132"/>
      <c r="G30" s="134">
        <f>IFERROR(VLOOKUP($A30,'Filtro '!$A$5:$H$347,4,FALSE),0)</f>
        <v>16</v>
      </c>
      <c r="H30" s="1">
        <v>30</v>
      </c>
    </row>
    <row r="31" spans="1:8" ht="17.25" customHeight="1" x14ac:dyDescent="0.2">
      <c r="A31" s="393" t="s">
        <v>119</v>
      </c>
      <c r="B31" s="452"/>
      <c r="C31" s="404"/>
      <c r="D31" s="126" t="s">
        <v>429</v>
      </c>
      <c r="E31" s="115">
        <f>IFERROR(VLOOKUP($A31,'Filtro '!$A$5:$H$347,2,FALSE),0)</f>
        <v>581</v>
      </c>
      <c r="F31" s="133"/>
      <c r="G31" s="130">
        <f>IFERROR(VLOOKUP($A31,'Filtro '!$A$5:$H$347,4,FALSE),0)</f>
        <v>581</v>
      </c>
      <c r="H31" s="1">
        <v>31</v>
      </c>
    </row>
    <row r="32" spans="1:8" ht="17.25" customHeight="1" x14ac:dyDescent="0.2">
      <c r="A32" s="393" t="s">
        <v>215</v>
      </c>
      <c r="B32" s="452"/>
      <c r="C32" s="403" t="s">
        <v>436</v>
      </c>
      <c r="D32" s="129" t="s">
        <v>430</v>
      </c>
      <c r="E32" s="120">
        <f>IFERROR(VLOOKUP($A32,'Filtro '!$A$5:$H$347,2,FALSE),0)</f>
        <v>62</v>
      </c>
      <c r="F32" s="132"/>
      <c r="G32" s="127">
        <f>IFERROR(VLOOKUP($A32,'Filtro '!$A$5:$H$347,4,FALSE),0)</f>
        <v>62</v>
      </c>
      <c r="H32" s="1">
        <v>32</v>
      </c>
    </row>
    <row r="33" spans="1:8" ht="17.25" customHeight="1" x14ac:dyDescent="0.2">
      <c r="A33" s="393" t="s">
        <v>120</v>
      </c>
      <c r="B33" s="452"/>
      <c r="C33" s="404"/>
      <c r="D33" s="126" t="s">
        <v>429</v>
      </c>
      <c r="E33" s="115">
        <f>IFERROR(VLOOKUP($A33,'Filtro '!$A$5:$H$347,2,FALSE),0)</f>
        <v>1169</v>
      </c>
      <c r="F33" s="131"/>
      <c r="G33" s="130">
        <f>IFERROR(VLOOKUP($A33,'Filtro '!$A$5:$H$347,4,FALSE),0)</f>
        <v>1169</v>
      </c>
      <c r="H33" s="1">
        <v>33</v>
      </c>
    </row>
    <row r="34" spans="1:8" ht="17.25" customHeight="1" x14ac:dyDescent="0.2">
      <c r="A34" s="393" t="s">
        <v>216</v>
      </c>
      <c r="B34" s="452"/>
      <c r="C34" s="403" t="s">
        <v>435</v>
      </c>
      <c r="D34" s="129" t="s">
        <v>430</v>
      </c>
      <c r="E34" s="120">
        <f>IFERROR(VLOOKUP($A34,'Filtro '!$A$5:$H$347,2,FALSE),0)</f>
        <v>174</v>
      </c>
      <c r="F34" s="132"/>
      <c r="G34" s="127">
        <f>IFERROR(VLOOKUP($A34,'Filtro '!$A$5:$H$347,4,FALSE),0)</f>
        <v>174</v>
      </c>
      <c r="H34" s="1">
        <v>34</v>
      </c>
    </row>
    <row r="35" spans="1:8" ht="17.25" customHeight="1" x14ac:dyDescent="0.2">
      <c r="A35" s="393" t="s">
        <v>121</v>
      </c>
      <c r="B35" s="452"/>
      <c r="C35" s="404"/>
      <c r="D35" s="126" t="s">
        <v>429</v>
      </c>
      <c r="E35" s="115">
        <f>IFERROR(VLOOKUP($A35,'Filtro '!$A$5:$H$347,2,FALSE),0)</f>
        <v>273</v>
      </c>
      <c r="F35" s="131"/>
      <c r="G35" s="130">
        <f>IFERROR(VLOOKUP($A35,'Filtro '!$A$5:$H$347,4,FALSE),0)</f>
        <v>273</v>
      </c>
      <c r="H35" s="1">
        <v>35</v>
      </c>
    </row>
    <row r="36" spans="1:8" ht="17.25" customHeight="1" x14ac:dyDescent="0.2">
      <c r="A36" s="393" t="s">
        <v>217</v>
      </c>
      <c r="B36" s="452"/>
      <c r="C36" s="403" t="s">
        <v>434</v>
      </c>
      <c r="D36" s="129" t="s">
        <v>430</v>
      </c>
      <c r="E36" s="120">
        <f>IFERROR(VLOOKUP($A36,'Filtro '!$A$5:$H$347,2,FALSE),0)</f>
        <v>118</v>
      </c>
      <c r="F36" s="132"/>
      <c r="G36" s="127">
        <f>IFERROR(VLOOKUP($A36,'Filtro '!$A$5:$H$347,4,FALSE),0)</f>
        <v>118</v>
      </c>
      <c r="H36" s="1">
        <v>36</v>
      </c>
    </row>
    <row r="37" spans="1:8" ht="17.25" customHeight="1" x14ac:dyDescent="0.2">
      <c r="A37" s="393" t="s">
        <v>122</v>
      </c>
      <c r="B37" s="452"/>
      <c r="C37" s="404"/>
      <c r="D37" s="126" t="s">
        <v>429</v>
      </c>
      <c r="E37" s="115">
        <f>IFERROR(VLOOKUP($A37,'Filtro '!$A$5:$H$347,2,FALSE),0)</f>
        <v>418</v>
      </c>
      <c r="F37" s="131"/>
      <c r="G37" s="130">
        <f>IFERROR(VLOOKUP($A37,'Filtro '!$A$5:$H$347,4,FALSE),0)</f>
        <v>418</v>
      </c>
      <c r="H37" s="1">
        <v>37</v>
      </c>
    </row>
    <row r="38" spans="1:8" ht="17.25" customHeight="1" x14ac:dyDescent="0.2">
      <c r="A38" s="104"/>
      <c r="B38" s="452"/>
      <c r="C38" s="471" t="s">
        <v>433</v>
      </c>
      <c r="D38" s="129" t="s">
        <v>430</v>
      </c>
      <c r="E38" s="120">
        <f>IFERROR(VLOOKUP($A38,'Filtro '!$A$5:$H$347,2,FALSE),0)</f>
        <v>0</v>
      </c>
      <c r="F38" s="132"/>
      <c r="G38" s="132"/>
      <c r="H38" s="1">
        <v>38</v>
      </c>
    </row>
    <row r="39" spans="1:8" ht="18.600000000000001" customHeight="1" x14ac:dyDescent="0.2">
      <c r="A39" s="104"/>
      <c r="B39" s="452"/>
      <c r="C39" s="472"/>
      <c r="D39" s="126" t="s">
        <v>429</v>
      </c>
      <c r="E39" s="115">
        <f>IFERROR(VLOOKUP($A39,'Filtro '!$A$5:$H$347,2,FALSE),0)</f>
        <v>0</v>
      </c>
      <c r="F39" s="131"/>
      <c r="G39" s="131"/>
      <c r="H39" s="1">
        <v>39</v>
      </c>
    </row>
    <row r="40" spans="1:8" ht="17.25" customHeight="1" x14ac:dyDescent="0.2">
      <c r="A40" s="393" t="s">
        <v>1543</v>
      </c>
      <c r="B40" s="452"/>
      <c r="C40" s="403" t="s">
        <v>432</v>
      </c>
      <c r="D40" s="129" t="s">
        <v>430</v>
      </c>
      <c r="E40" s="120">
        <f>IFERROR(VLOOKUP($A40,'Filtro '!$A$5:$H$347,2,FALSE),0)</f>
        <v>0</v>
      </c>
      <c r="F40" s="132"/>
      <c r="G40" s="127">
        <f>IFERROR(VLOOKUP($A40,'Filtro '!$A$5:$H$347,4,FALSE),0)</f>
        <v>0</v>
      </c>
      <c r="H40" s="1">
        <v>40</v>
      </c>
    </row>
    <row r="41" spans="1:8" ht="17.25" customHeight="1" x14ac:dyDescent="0.2">
      <c r="A41" s="393" t="s">
        <v>123</v>
      </c>
      <c r="B41" s="452"/>
      <c r="C41" s="404"/>
      <c r="D41" s="126" t="s">
        <v>429</v>
      </c>
      <c r="E41" s="110">
        <f>IFERROR(VLOOKUP($A41,'Filtro '!$A$5:$H$347,2,FALSE),0)</f>
        <v>290</v>
      </c>
      <c r="F41" s="131"/>
      <c r="G41" s="130">
        <f>IFERROR(VLOOKUP($A41,'Filtro '!$A$5:$H$347,4,FALSE),0)</f>
        <v>290</v>
      </c>
      <c r="H41" s="1">
        <v>41</v>
      </c>
    </row>
    <row r="42" spans="1:8" ht="17.25" customHeight="1" x14ac:dyDescent="0.2">
      <c r="A42" s="393" t="s">
        <v>218</v>
      </c>
      <c r="B42" s="452"/>
      <c r="C42" s="403" t="s">
        <v>431</v>
      </c>
      <c r="D42" s="129" t="s">
        <v>430</v>
      </c>
      <c r="E42" s="120">
        <f>IFERROR(VLOOKUP($A42,'Filtro '!$A$5:$H$347,2,FALSE),0)</f>
        <v>172</v>
      </c>
      <c r="F42" s="128"/>
      <c r="G42" s="127">
        <f>IFERROR(VLOOKUP($A42,'Filtro '!$A$5:$H$347,4,FALSE),0)</f>
        <v>172</v>
      </c>
      <c r="H42" s="1">
        <v>42</v>
      </c>
    </row>
    <row r="43" spans="1:8" ht="17.25" customHeight="1" x14ac:dyDescent="0.2">
      <c r="A43" s="393" t="s">
        <v>124</v>
      </c>
      <c r="B43" s="413"/>
      <c r="C43" s="404"/>
      <c r="D43" s="126" t="s">
        <v>429</v>
      </c>
      <c r="E43" s="110">
        <f>IFERROR(VLOOKUP($A43,'Filtro '!$A$5:$H$347,2,FALSE),0)</f>
        <v>336</v>
      </c>
      <c r="F43" s="122"/>
      <c r="G43" s="125">
        <f>IFERROR(VLOOKUP($A43,'Filtro '!$A$5:$H$347,4,FALSE),0)</f>
        <v>336</v>
      </c>
      <c r="H43" s="1">
        <v>43</v>
      </c>
    </row>
    <row r="44" spans="1:8" ht="20.25" customHeight="1" x14ac:dyDescent="0.2">
      <c r="A44" s="124"/>
      <c r="B44" s="123"/>
      <c r="C44" s="469" t="s">
        <v>428</v>
      </c>
      <c r="D44" s="470"/>
      <c r="E44" s="92">
        <f>SUM(E38:E43)</f>
        <v>798</v>
      </c>
      <c r="F44" s="122"/>
      <c r="G44" s="122"/>
      <c r="H44" s="1">
        <v>44</v>
      </c>
    </row>
    <row r="45" spans="1:8" ht="19.5" customHeight="1" x14ac:dyDescent="0.2">
      <c r="H45" s="1">
        <v>45</v>
      </c>
    </row>
    <row r="46" spans="1:8" x14ac:dyDescent="0.2">
      <c r="B46" s="68" t="s">
        <v>427</v>
      </c>
      <c r="C46" s="67"/>
      <c r="H46" s="1">
        <v>46</v>
      </c>
    </row>
    <row r="47" spans="1:8" ht="12.75" customHeight="1" x14ac:dyDescent="0.2">
      <c r="B47" s="405" t="s">
        <v>426</v>
      </c>
      <c r="C47" s="405" t="s">
        <v>346</v>
      </c>
      <c r="D47" s="412" t="s">
        <v>405</v>
      </c>
      <c r="E47" s="405" t="s">
        <v>404</v>
      </c>
      <c r="H47" s="1">
        <v>47</v>
      </c>
    </row>
    <row r="48" spans="1:8" ht="25.5" customHeight="1" x14ac:dyDescent="0.2">
      <c r="B48" s="406"/>
      <c r="C48" s="414"/>
      <c r="D48" s="413" t="s">
        <v>403</v>
      </c>
      <c r="E48" s="406" t="s">
        <v>403</v>
      </c>
      <c r="H48" s="1">
        <v>48</v>
      </c>
    </row>
    <row r="49" spans="1:8" ht="16.5" customHeight="1" x14ac:dyDescent="0.2">
      <c r="A49" s="12">
        <v>18020100</v>
      </c>
      <c r="B49" s="62" t="s">
        <v>425</v>
      </c>
      <c r="C49" s="120">
        <f>IFERROR(VLOOKUP($A49,'Filtro '!$A$5:$H$347,2,FALSE),0)</f>
        <v>0</v>
      </c>
      <c r="D49" s="121">
        <f>IFERROR(VLOOKUP($A49,'Filtro '!$A$5:$H$347,3,FALSE),0)</f>
        <v>0</v>
      </c>
      <c r="E49" s="120">
        <f>IFERROR(VLOOKUP($A49,'Filtro '!$A$5:$H$347,4,FALSE),0)</f>
        <v>0</v>
      </c>
      <c r="H49" s="1">
        <v>49</v>
      </c>
    </row>
    <row r="50" spans="1:8" ht="16.5" customHeight="1" x14ac:dyDescent="0.2">
      <c r="A50" s="12" t="s">
        <v>203</v>
      </c>
      <c r="B50" s="119" t="s">
        <v>424</v>
      </c>
      <c r="C50" s="118">
        <f>IFERROR(VLOOKUP($A50,'Filtro '!$A$5:$H$347,2,FALSE),0)</f>
        <v>237</v>
      </c>
      <c r="D50" s="117">
        <f>IFERROR(VLOOKUP($A50,'Filtro '!$A$5:$H$347,3,FALSE),0)</f>
        <v>168</v>
      </c>
      <c r="E50" s="117">
        <f>IFERROR(VLOOKUP($A50,'Filtro '!$A$5:$H$347,4,FALSE),0)</f>
        <v>69</v>
      </c>
      <c r="H50" s="1">
        <v>50</v>
      </c>
    </row>
    <row r="51" spans="1:8" ht="16.5" customHeight="1" x14ac:dyDescent="0.2">
      <c r="A51" s="12" t="s">
        <v>185</v>
      </c>
      <c r="B51" s="119" t="s">
        <v>423</v>
      </c>
      <c r="C51" s="118">
        <f>IFERROR(VLOOKUP($A51,'Filtro '!$A$5:$H$347,2,FALSE),0)</f>
        <v>159</v>
      </c>
      <c r="D51" s="117">
        <f>IFERROR(VLOOKUP($A51,'Filtro '!$A$5:$H$347,3,FALSE),0)</f>
        <v>107</v>
      </c>
      <c r="E51" s="117">
        <f>IFERROR(VLOOKUP($A51,'Filtro '!$A$5:$H$347,4,FALSE),0)</f>
        <v>52</v>
      </c>
      <c r="H51" s="1">
        <v>51</v>
      </c>
    </row>
    <row r="52" spans="1:8" ht="16.5" customHeight="1" x14ac:dyDescent="0.2">
      <c r="A52" s="12" t="s">
        <v>6</v>
      </c>
      <c r="B52" s="119" t="s">
        <v>422</v>
      </c>
      <c r="C52" s="118">
        <f>IFERROR(VLOOKUP($A52,'Filtro '!$A$5:$H$347,2,FALSE),0)</f>
        <v>16182</v>
      </c>
      <c r="D52" s="117">
        <f>IFERROR(VLOOKUP($A52,'Filtro '!$A$5:$H$347,3,FALSE),0)</f>
        <v>13111</v>
      </c>
      <c r="E52" s="117">
        <f>IFERROR(VLOOKUP($A52,'Filtro '!$A$5:$H$347,4,FALSE),0)</f>
        <v>3071</v>
      </c>
      <c r="H52" s="1">
        <v>52</v>
      </c>
    </row>
    <row r="53" spans="1:8" ht="16.5" customHeight="1" x14ac:dyDescent="0.2">
      <c r="A53" s="12" t="s">
        <v>125</v>
      </c>
      <c r="B53" s="119" t="s">
        <v>421</v>
      </c>
      <c r="C53" s="118">
        <f>IFERROR(VLOOKUP($A53,'Filtro '!$A$5:$H$347,2,FALSE),0)</f>
        <v>716</v>
      </c>
      <c r="D53" s="117">
        <f>IFERROR(VLOOKUP($A53,'Filtro '!$A$5:$H$347,3,FALSE),0)</f>
        <v>0</v>
      </c>
      <c r="E53" s="117">
        <f>IFERROR(VLOOKUP($A53,'Filtro '!$A$5:$H$347,4,FALSE),0)</f>
        <v>716</v>
      </c>
      <c r="H53" s="1">
        <v>53</v>
      </c>
    </row>
    <row r="54" spans="1:8" ht="16.5" customHeight="1" x14ac:dyDescent="0.2">
      <c r="A54" s="12" t="s">
        <v>7</v>
      </c>
      <c r="B54" s="119" t="s">
        <v>420</v>
      </c>
      <c r="C54" s="118">
        <f>IFERROR(VLOOKUP($A54,'Filtro '!$A$5:$H$347,2,FALSE),0)</f>
        <v>115153</v>
      </c>
      <c r="D54" s="117">
        <f>IFERROR(VLOOKUP($A54,'Filtro '!$A$5:$H$347,3,FALSE),0)</f>
        <v>24330</v>
      </c>
      <c r="E54" s="117">
        <f>IFERROR(VLOOKUP($A54,'Filtro '!$A$5:$H$347,4,FALSE),0)</f>
        <v>90823</v>
      </c>
      <c r="H54" s="1">
        <v>54</v>
      </c>
    </row>
    <row r="55" spans="1:8" ht="16.5" customHeight="1" x14ac:dyDescent="0.2">
      <c r="A55" s="12" t="s">
        <v>186</v>
      </c>
      <c r="B55" s="119" t="s">
        <v>419</v>
      </c>
      <c r="C55" s="118">
        <f>IFERROR(VLOOKUP($A55,'Filtro '!$A$5:$H$347,2,FALSE),0)</f>
        <v>152</v>
      </c>
      <c r="D55" s="117">
        <f>IFERROR(VLOOKUP($A55,'Filtro '!$A$5:$H$347,3,FALSE),0)</f>
        <v>126</v>
      </c>
      <c r="E55" s="117">
        <f>IFERROR(VLOOKUP($A55,'Filtro '!$A$5:$H$347,4,FALSE),0)</f>
        <v>26</v>
      </c>
      <c r="H55" s="1">
        <v>55</v>
      </c>
    </row>
    <row r="56" spans="1:8" ht="16.5" customHeight="1" x14ac:dyDescent="0.2">
      <c r="A56" s="12" t="s">
        <v>126</v>
      </c>
      <c r="B56" s="119" t="s">
        <v>418</v>
      </c>
      <c r="C56" s="118">
        <f>IFERROR(VLOOKUP($A56,'Filtro '!$A$5:$H$347,2,FALSE),0)</f>
        <v>1299</v>
      </c>
      <c r="D56" s="117">
        <f>IFERROR(VLOOKUP($A56,'Filtro '!$A$5:$H$347,3,FALSE),0)</f>
        <v>921</v>
      </c>
      <c r="E56" s="117">
        <f>IFERROR(VLOOKUP($A56,'Filtro '!$A$5:$H$347,4,FALSE),0)</f>
        <v>378</v>
      </c>
      <c r="H56" s="1">
        <v>56</v>
      </c>
    </row>
    <row r="57" spans="1:8" ht="16.5" customHeight="1" x14ac:dyDescent="0.2">
      <c r="A57" s="12" t="s">
        <v>233</v>
      </c>
      <c r="B57" s="119" t="s">
        <v>417</v>
      </c>
      <c r="C57" s="118">
        <f>IFERROR(VLOOKUP($A57,'Filtro '!$A$5:$H$347,2,FALSE),0)</f>
        <v>1644</v>
      </c>
      <c r="D57" s="117">
        <f>IFERROR(VLOOKUP($A57,'Filtro '!$A$5:$H$347,3,FALSE),0)</f>
        <v>1641</v>
      </c>
      <c r="E57" s="117">
        <f>IFERROR(VLOOKUP($A57,'Filtro '!$A$5:$H$347,4,FALSE),0)</f>
        <v>3</v>
      </c>
      <c r="H57" s="1">
        <v>57</v>
      </c>
    </row>
    <row r="58" spans="1:8" ht="16.5" customHeight="1" x14ac:dyDescent="0.2">
      <c r="A58" s="12" t="s">
        <v>8</v>
      </c>
      <c r="B58" s="116" t="s">
        <v>416</v>
      </c>
      <c r="C58" s="115">
        <f>IFERROR(VLOOKUP($A58,'Filtro '!$A$5:$H$347,2,FALSE),0)</f>
        <v>935</v>
      </c>
      <c r="D58" s="114">
        <f>IFERROR(VLOOKUP($A58,'Filtro '!$A$5:$H$347,3,FALSE),0)</f>
        <v>0</v>
      </c>
      <c r="E58" s="114">
        <f>IFERROR(VLOOKUP($A58,'Filtro '!$A$5:$H$347,4,FALSE),0)</f>
        <v>935</v>
      </c>
      <c r="H58" s="1">
        <v>58</v>
      </c>
    </row>
    <row r="59" spans="1:8" ht="17.25" customHeight="1" x14ac:dyDescent="0.2">
      <c r="A59" s="104"/>
      <c r="B59" s="113" t="s">
        <v>346</v>
      </c>
      <c r="C59" s="102">
        <f>SUM(C49:C58)</f>
        <v>136477</v>
      </c>
      <c r="D59" s="102">
        <f>SUM(D49:D58)</f>
        <v>40404</v>
      </c>
      <c r="E59" s="102">
        <f>SUM(E49:E58)</f>
        <v>96073</v>
      </c>
      <c r="H59" s="1">
        <v>59</v>
      </c>
    </row>
    <row r="60" spans="1:8" ht="17.25" customHeight="1" x14ac:dyDescent="0.2">
      <c r="B60" s="112"/>
      <c r="C60" s="111"/>
      <c r="D60" s="111"/>
      <c r="E60" s="111"/>
      <c r="H60" s="1">
        <v>60</v>
      </c>
    </row>
    <row r="61" spans="1:8" ht="21.75" customHeight="1" x14ac:dyDescent="0.2">
      <c r="B61" s="87" t="s">
        <v>415</v>
      </c>
      <c r="H61" s="1">
        <v>61</v>
      </c>
    </row>
    <row r="62" spans="1:8" ht="13.15" customHeight="1" x14ac:dyDescent="0.2">
      <c r="B62" s="461"/>
      <c r="C62" s="410"/>
      <c r="D62" s="412" t="s">
        <v>346</v>
      </c>
      <c r="E62" s="412" t="s">
        <v>405</v>
      </c>
      <c r="F62" s="453" t="s">
        <v>404</v>
      </c>
      <c r="H62" s="1">
        <v>62</v>
      </c>
    </row>
    <row r="63" spans="1:8" ht="19.5" customHeight="1" x14ac:dyDescent="0.2">
      <c r="B63" s="463"/>
      <c r="C63" s="411"/>
      <c r="D63" s="413"/>
      <c r="E63" s="413" t="s">
        <v>403</v>
      </c>
      <c r="F63" s="454"/>
      <c r="H63" s="1">
        <v>63</v>
      </c>
    </row>
    <row r="64" spans="1:8" ht="27" customHeight="1" x14ac:dyDescent="0.2">
      <c r="A64" s="392" t="s">
        <v>85</v>
      </c>
      <c r="B64" s="415" t="s">
        <v>414</v>
      </c>
      <c r="C64" s="416"/>
      <c r="D64" s="92">
        <f>IFERROR(VLOOKUP($A64,'Filtro '!$A$5:$H$347,2,FALSE),0)</f>
        <v>5212</v>
      </c>
      <c r="E64" s="110">
        <f>IFERROR(VLOOKUP($A64,'Filtro '!$A$5:$H$347,3,FALSE),0)</f>
        <v>3055</v>
      </c>
      <c r="F64" s="110">
        <f>IFERROR(VLOOKUP($A64,'Filtro '!$A$5:$H$347,4,FALSE),0)</f>
        <v>2157</v>
      </c>
      <c r="G64" s="109"/>
      <c r="H64" s="1">
        <v>64</v>
      </c>
    </row>
    <row r="65" spans="1:23" ht="24.75" customHeight="1" x14ac:dyDescent="0.2">
      <c r="B65" s="87" t="s">
        <v>413</v>
      </c>
      <c r="H65" s="1">
        <v>65</v>
      </c>
    </row>
    <row r="66" spans="1:23" ht="18" customHeight="1" x14ac:dyDescent="0.2">
      <c r="B66" s="108" t="s">
        <v>412</v>
      </c>
      <c r="C66" s="107" t="s">
        <v>346</v>
      </c>
      <c r="D66" s="106" t="s">
        <v>411</v>
      </c>
      <c r="E66" s="105" t="s">
        <v>410</v>
      </c>
      <c r="H66" s="1">
        <v>66</v>
      </c>
    </row>
    <row r="67" spans="1:23" ht="16.5" customHeight="1" x14ac:dyDescent="0.2">
      <c r="A67" s="104"/>
      <c r="B67" s="103" t="s">
        <v>346</v>
      </c>
      <c r="C67" s="102">
        <f>SUM(D67:E67)</f>
        <v>5103</v>
      </c>
      <c r="D67" s="101">
        <f>SUM(D68:D69)</f>
        <v>560</v>
      </c>
      <c r="E67" s="100">
        <f>SUM(E68:E69)</f>
        <v>4543</v>
      </c>
      <c r="F67" s="90" t="str">
        <f>V67</f>
        <v>El Total de Intervenciones Quirúrgicas de la Sección C debe coincidir con el Total de la Seccion D</v>
      </c>
      <c r="H67" s="1">
        <v>67</v>
      </c>
      <c r="V67" s="99" t="str">
        <f>IF(C67=D64,"","El Total de Intervenciones Quirúrgicas de la Sección C debe coincidir con el Total de la Seccion D")</f>
        <v>El Total de Intervenciones Quirúrgicas de la Sección C debe coincidir con el Total de la Seccion D</v>
      </c>
      <c r="W67" s="98">
        <f>IF(C67=D64,0,1)</f>
        <v>1</v>
      </c>
    </row>
    <row r="68" spans="1:23" ht="15.75" customHeight="1" x14ac:dyDescent="0.2">
      <c r="A68" s="392" t="s">
        <v>187</v>
      </c>
      <c r="B68" s="97" t="s">
        <v>409</v>
      </c>
      <c r="C68" s="96">
        <f>IFERROR(VLOOKUP($A68,'Filtro '!$A$5:$H$347,2,FALSE),0)</f>
        <v>3055</v>
      </c>
      <c r="D68" s="95">
        <f>IFERROR(VLOOKUP($A68,'Filtro '!$A$5:$H$347,3,FALSE),0)</f>
        <v>445</v>
      </c>
      <c r="E68" s="94">
        <f>IFERROR(VLOOKUP($A68,'Filtro '!$A$5:$H$347,4,FALSE),0)</f>
        <v>2610</v>
      </c>
      <c r="F68" s="90" t="str">
        <f>V68</f>
        <v/>
      </c>
      <c r="H68" s="1">
        <v>68</v>
      </c>
      <c r="V68" s="89" t="str">
        <f>IF(C68=E64,"","El Total de Intervenciones Quirúrgicas menores SAPU/SAR debe coincidir con el Total de Intervenciones Quirúrgicas menores SAPU/SAR/SUR de la Sección C. ")</f>
        <v/>
      </c>
      <c r="W68" s="88">
        <f>IF(C68&lt;&gt;BM18A!E592,1,0)</f>
        <v>1</v>
      </c>
    </row>
    <row r="69" spans="1:23" ht="15.75" customHeight="1" x14ac:dyDescent="0.2">
      <c r="A69" s="392" t="s">
        <v>86</v>
      </c>
      <c r="B69" s="93" t="s">
        <v>408</v>
      </c>
      <c r="C69" s="92">
        <f>IFERROR(VLOOKUP($A69,'Filtro '!$A$5:$H$347,2,FALSE),0)</f>
        <v>2040</v>
      </c>
      <c r="D69" s="91">
        <f>IFERROR(VLOOKUP($A69,'Filtro '!$A$5:$H$347,3,FALSE),0)</f>
        <v>115</v>
      </c>
      <c r="E69" s="69">
        <f>IFERROR(VLOOKUP($A69,'Filtro '!$A$5:$H$347,4,FALSE),0)</f>
        <v>1933</v>
      </c>
      <c r="F69" s="90" t="str">
        <f>V69</f>
        <v xml:space="preserve"> * El Total de Intervenciones Quirúrgicas menores NO SAPU debe coincidir con el Total de Intervenciones Quirúrgicas menores NO SAPU/NO SUR de la Sección C. </v>
      </c>
      <c r="H69" s="1">
        <v>69</v>
      </c>
      <c r="V69" s="89" t="str">
        <f>IF(C69=F64,""," * El Total de Intervenciones Quirúrgicas menores NO SAPU debe coincidir con el Total de Intervenciones Quirúrgicas menores NO SAPU/NO SUR de la Sección C. ")</f>
        <v xml:space="preserve"> * El Total de Intervenciones Quirúrgicas menores NO SAPU debe coincidir con el Total de Intervenciones Quirúrgicas menores NO SAPU/NO SUR de la Sección C. </v>
      </c>
      <c r="W69" s="88">
        <f>IF(C69&lt;&gt;BM18A!E593,1,0)</f>
        <v>1</v>
      </c>
    </row>
    <row r="70" spans="1:23" ht="25.5" customHeight="1" x14ac:dyDescent="0.2">
      <c r="B70" s="87" t="s">
        <v>407</v>
      </c>
      <c r="D70" s="67"/>
      <c r="F70" s="67"/>
      <c r="H70" s="1">
        <v>70</v>
      </c>
    </row>
    <row r="71" spans="1:23" ht="18.75" customHeight="1" x14ac:dyDescent="0.2">
      <c r="B71" s="435" t="s">
        <v>406</v>
      </c>
      <c r="C71" s="412" t="s">
        <v>346</v>
      </c>
      <c r="D71" s="433" t="s">
        <v>405</v>
      </c>
      <c r="E71" s="410" t="s">
        <v>404</v>
      </c>
      <c r="H71" s="1">
        <v>71</v>
      </c>
    </row>
    <row r="72" spans="1:23" ht="17.25" customHeight="1" x14ac:dyDescent="0.2">
      <c r="B72" s="436"/>
      <c r="C72" s="413"/>
      <c r="D72" s="434" t="s">
        <v>403</v>
      </c>
      <c r="E72" s="411" t="s">
        <v>403</v>
      </c>
      <c r="H72" s="1">
        <v>72</v>
      </c>
    </row>
    <row r="73" spans="1:23" ht="16.5" customHeight="1" x14ac:dyDescent="0.2">
      <c r="A73" s="392" t="s">
        <v>9</v>
      </c>
      <c r="B73" s="86" t="s">
        <v>402</v>
      </c>
      <c r="C73" s="85">
        <f>IFERROR(VLOOKUP($A73,'Filtro '!$A$5:$H$347,2,FALSE),0)</f>
        <v>25966</v>
      </c>
      <c r="D73" s="82">
        <f>IFERROR(VLOOKUP($A73,'Filtro '!$A$5:$H$347,3,FALSE),0)</f>
        <v>681</v>
      </c>
      <c r="E73" s="81">
        <f>IFERROR(VLOOKUP($A73,'Filtro '!$A$5:$H$347,4,FALSE),0)</f>
        <v>25281</v>
      </c>
      <c r="H73" s="1">
        <v>73</v>
      </c>
    </row>
    <row r="74" spans="1:23" ht="16.5" customHeight="1" x14ac:dyDescent="0.2">
      <c r="A74" s="392" t="s">
        <v>10</v>
      </c>
      <c r="B74" s="83" t="s">
        <v>401</v>
      </c>
      <c r="C74" s="79">
        <f>IFERROR(VLOOKUP($A74,'Filtro '!$A$5:$H$347,2,FALSE),0)</f>
        <v>81098</v>
      </c>
      <c r="D74" s="82">
        <f>IFERROR(VLOOKUP($A74,'Filtro '!$A$5:$H$347,3,FALSE),0)</f>
        <v>11557</v>
      </c>
      <c r="E74" s="81">
        <f>IFERROR(VLOOKUP($A74,'Filtro '!$A$5:$H$347,4,FALSE),0)</f>
        <v>69573</v>
      </c>
      <c r="H74" s="1">
        <v>74</v>
      </c>
    </row>
    <row r="75" spans="1:23" ht="16.5" customHeight="1" x14ac:dyDescent="0.2">
      <c r="A75" s="394" t="s">
        <v>48</v>
      </c>
      <c r="B75" s="84" t="s">
        <v>400</v>
      </c>
      <c r="C75" s="79">
        <f>IFERROR(VLOOKUP($A75,'Filtro '!$A$5:$H$347,2,FALSE),0)</f>
        <v>6294</v>
      </c>
      <c r="D75" s="82">
        <f>IFERROR(VLOOKUP($A75,'Filtro '!$A$5:$H$347,3,FALSE),0)</f>
        <v>437</v>
      </c>
      <c r="E75" s="81">
        <f>IFERROR(VLOOKUP($A75,'Filtro '!$A$5:$H$347,4,FALSE),0)</f>
        <v>5857</v>
      </c>
      <c r="H75" s="1">
        <v>75</v>
      </c>
    </row>
    <row r="76" spans="1:23" ht="16.5" customHeight="1" x14ac:dyDescent="0.2">
      <c r="A76" s="394" t="s">
        <v>11</v>
      </c>
      <c r="B76" s="84" t="s">
        <v>399</v>
      </c>
      <c r="C76" s="79">
        <f>IFERROR(VLOOKUP($A76,'Filtro '!$A$5:$H$347,2,FALSE),0)</f>
        <v>43566</v>
      </c>
      <c r="D76" s="82">
        <f>IFERROR(VLOOKUP($A76,'Filtro '!$A$5:$H$347,3,FALSE),0)</f>
        <v>1507</v>
      </c>
      <c r="E76" s="81">
        <f>IFERROR(VLOOKUP($A76,'Filtro '!$A$5:$H$347,4,FALSE),0)</f>
        <v>42059</v>
      </c>
      <c r="H76" s="1">
        <v>76</v>
      </c>
    </row>
    <row r="77" spans="1:23" ht="31.5" x14ac:dyDescent="0.2">
      <c r="A77" s="392" t="s">
        <v>161</v>
      </c>
      <c r="B77" s="83" t="s">
        <v>397</v>
      </c>
      <c r="C77" s="79">
        <f>IFERROR(VLOOKUP($A77,'Filtro '!$A$5:$H$347,2,FALSE),0)</f>
        <v>3128</v>
      </c>
      <c r="D77" s="82">
        <f>IFERROR(VLOOKUP($A77,'Filtro '!$A$5:$H$347,3,FALSE),0)</f>
        <v>1374</v>
      </c>
      <c r="E77" s="81">
        <f>IFERROR(VLOOKUP($A77,'Filtro '!$A$5:$H$347,4,FALSE),0)</f>
        <v>1754</v>
      </c>
      <c r="H77" s="1">
        <v>77</v>
      </c>
    </row>
    <row r="78" spans="1:23" ht="16.5" customHeight="1" x14ac:dyDescent="0.2">
      <c r="A78" s="392" t="s">
        <v>149</v>
      </c>
      <c r="B78" s="80" t="s">
        <v>398</v>
      </c>
      <c r="C78" s="79">
        <f>IFERROR(VLOOKUP($A78,'Filtro '!$A$5:$H$347,2,FALSE),0)</f>
        <v>1009</v>
      </c>
      <c r="D78" s="78">
        <f>IFERROR(VLOOKUP($A78,'Filtro '!$A$5:$H$347,3,FALSE),0)</f>
        <v>178</v>
      </c>
      <c r="E78" s="77">
        <f>IFERROR(VLOOKUP($A78,'Filtro '!$A$5:$H$347,4,FALSE),0)</f>
        <v>831</v>
      </c>
      <c r="H78" s="1">
        <v>78</v>
      </c>
    </row>
    <row r="79" spans="1:23" ht="26.25" customHeight="1" x14ac:dyDescent="0.2">
      <c r="A79" s="76"/>
      <c r="B79" s="75" t="s">
        <v>397</v>
      </c>
      <c r="C79" s="74"/>
      <c r="D79" s="73"/>
      <c r="E79" s="72"/>
      <c r="H79" s="1">
        <v>79</v>
      </c>
    </row>
    <row r="80" spans="1:23" ht="24.75" customHeight="1" x14ac:dyDescent="0.2">
      <c r="B80" s="71" t="s">
        <v>396</v>
      </c>
      <c r="H80" s="1">
        <v>80</v>
      </c>
    </row>
    <row r="81" spans="1:10" x14ac:dyDescent="0.2">
      <c r="B81" s="431" t="s">
        <v>395</v>
      </c>
      <c r="C81" s="407" t="s">
        <v>346</v>
      </c>
      <c r="H81" s="1">
        <v>81</v>
      </c>
    </row>
    <row r="82" spans="1:10" x14ac:dyDescent="0.2">
      <c r="B82" s="432"/>
      <c r="C82" s="408"/>
      <c r="H82" s="1">
        <v>82</v>
      </c>
    </row>
    <row r="83" spans="1:10" ht="25.5" customHeight="1" x14ac:dyDescent="0.2">
      <c r="A83" s="392" t="s">
        <v>129</v>
      </c>
      <c r="B83" s="70" t="s">
        <v>394</v>
      </c>
      <c r="C83" s="69">
        <f>IFERROR(VLOOKUP($A83,'Filtro '!$A$5:$H$347,2,FALSE),0)</f>
        <v>994625</v>
      </c>
      <c r="H83" s="1">
        <v>83</v>
      </c>
    </row>
    <row r="84" spans="1:10" ht="30" customHeight="1" x14ac:dyDescent="0.2">
      <c r="B84" s="68" t="s">
        <v>393</v>
      </c>
      <c r="D84" s="67"/>
      <c r="H84" s="1">
        <v>84</v>
      </c>
    </row>
    <row r="85" spans="1:10" ht="15.75" customHeight="1" x14ac:dyDescent="0.2">
      <c r="B85" s="405" t="s">
        <v>392</v>
      </c>
      <c r="C85" s="423" t="s">
        <v>346</v>
      </c>
      <c r="D85" s="420" t="s">
        <v>391</v>
      </c>
      <c r="E85" s="420"/>
      <c r="F85" s="420"/>
      <c r="G85" s="420"/>
      <c r="H85" s="420"/>
      <c r="I85" s="420"/>
      <c r="J85" s="1">
        <v>85</v>
      </c>
    </row>
    <row r="86" spans="1:10" ht="18" customHeight="1" x14ac:dyDescent="0.2">
      <c r="B86" s="406"/>
      <c r="C86" s="423"/>
      <c r="D86" s="66" t="s">
        <v>390</v>
      </c>
      <c r="E86" s="65" t="s">
        <v>389</v>
      </c>
      <c r="F86" s="64" t="s">
        <v>388</v>
      </c>
      <c r="G86" s="64" t="s">
        <v>387</v>
      </c>
      <c r="H86" s="64" t="s">
        <v>386</v>
      </c>
      <c r="I86" s="63" t="s">
        <v>385</v>
      </c>
      <c r="J86" s="1">
        <v>86</v>
      </c>
    </row>
    <row r="87" spans="1:10" ht="22.5" customHeight="1" x14ac:dyDescent="0.2">
      <c r="A87" s="392" t="s">
        <v>153</v>
      </c>
      <c r="B87" s="62" t="s">
        <v>384</v>
      </c>
      <c r="C87" s="58">
        <f>IFERROR(VLOOKUP($A87,'Filtro '!$A$5:$H$347,2,FALSE),0)</f>
        <v>396</v>
      </c>
      <c r="D87" s="61">
        <f>IFERROR(VLOOKUP($A87,'Filtro '!$A$5:$H$347,3,FALSE),0)</f>
        <v>8</v>
      </c>
      <c r="E87" s="60">
        <f>IFERROR(VLOOKUP($A87,'Filtro '!$A$5:$H$347,4,FALSE),0)</f>
        <v>241</v>
      </c>
      <c r="F87" s="60">
        <f>IFERROR(VLOOKUP($A87,'Filtro '!$A$5:$H$347,5,FALSE),0)</f>
        <v>80</v>
      </c>
      <c r="G87" s="60">
        <f>IFERROR(VLOOKUP($A87,'Filtro '!$A$5:$H$347,6,FALSE),0)</f>
        <v>23</v>
      </c>
      <c r="H87" s="60">
        <f>IFERROR(VLOOKUP($A87,'Filtro '!$A$5:$H$347,7,FALSE),0)</f>
        <v>1</v>
      </c>
      <c r="I87" s="60">
        <f>IFERROR(VLOOKUP($A87,'Filtro '!$A$5:$H$347,8,FALSE),0)</f>
        <v>43</v>
      </c>
      <c r="J87" s="1">
        <v>87</v>
      </c>
    </row>
    <row r="88" spans="1:10" ht="19.5" customHeight="1" x14ac:dyDescent="0.2">
      <c r="A88" s="392" t="s">
        <v>12</v>
      </c>
      <c r="B88" s="59" t="s">
        <v>383</v>
      </c>
      <c r="C88" s="58">
        <f>IFERROR(VLOOKUP($A88,'Filtro '!$A$5:$H$347,2,FALSE),0)</f>
        <v>1656</v>
      </c>
      <c r="D88" s="57">
        <f>IFERROR(VLOOKUP($A88,'Filtro '!$A$5:$H$347,3,FALSE),0)</f>
        <v>365</v>
      </c>
      <c r="E88" s="56">
        <f>IFERROR(VLOOKUP($A88,'Filtro '!$A$5:$H$347,4,FALSE),0)</f>
        <v>557</v>
      </c>
      <c r="F88" s="56">
        <f>IFERROR(VLOOKUP($A88,'Filtro '!$A$5:$H$347,5,FALSE),0)</f>
        <v>82</v>
      </c>
      <c r="G88" s="56">
        <f>IFERROR(VLOOKUP($A88,'Filtro '!$A$5:$H$347,6,FALSE),0)</f>
        <v>64</v>
      </c>
      <c r="H88" s="56">
        <f>IFERROR(VLOOKUP($A88,'Filtro '!$A$5:$H$347,7,FALSE),0)</f>
        <v>325</v>
      </c>
      <c r="I88" s="55">
        <f>IFERROR(VLOOKUP($A88,'Filtro '!$A$5:$H$347,8,FALSE),0)</f>
        <v>263</v>
      </c>
      <c r="J88" s="1">
        <v>88</v>
      </c>
    </row>
    <row r="89" spans="1:10" ht="24" customHeight="1" x14ac:dyDescent="0.2">
      <c r="A89" s="392" t="s">
        <v>13</v>
      </c>
      <c r="B89" s="54" t="s">
        <v>382</v>
      </c>
      <c r="C89" s="53">
        <f>IFERROR(VLOOKUP($A89,'Filtro '!$A$5:$H$347,2,FALSE),0)</f>
        <v>12456</v>
      </c>
      <c r="D89" s="52">
        <f>IFERROR(VLOOKUP($A89,'Filtro '!$A$5:$H$347,3,FALSE),0)</f>
        <v>2365</v>
      </c>
      <c r="E89" s="51">
        <f>IFERROR(VLOOKUP($A89,'Filtro '!$A$5:$H$347,4,FALSE),0)</f>
        <v>10091</v>
      </c>
      <c r="F89" s="50"/>
      <c r="G89" s="49"/>
      <c r="H89" s="49"/>
      <c r="I89" s="48"/>
      <c r="J89" s="1">
        <v>89</v>
      </c>
    </row>
    <row r="90" spans="1:10" ht="27.75" customHeight="1" x14ac:dyDescent="0.2">
      <c r="B90" s="47" t="s">
        <v>381</v>
      </c>
      <c r="E90" s="46"/>
      <c r="H90" s="1">
        <v>90</v>
      </c>
    </row>
    <row r="91" spans="1:10" ht="32.25" customHeight="1" x14ac:dyDescent="0.2">
      <c r="B91" s="421" t="s">
        <v>380</v>
      </c>
      <c r="C91" s="422"/>
      <c r="D91" s="45" t="s">
        <v>379</v>
      </c>
      <c r="E91" s="44" t="s">
        <v>378</v>
      </c>
      <c r="H91" s="1">
        <v>91</v>
      </c>
    </row>
    <row r="92" spans="1:10" ht="16.5" customHeight="1" x14ac:dyDescent="0.2">
      <c r="A92" s="392" t="s">
        <v>130</v>
      </c>
      <c r="B92" s="417" t="s">
        <v>377</v>
      </c>
      <c r="C92" s="43" t="s">
        <v>376</v>
      </c>
      <c r="D92" s="42">
        <f>IFERROR(VLOOKUP($A92,'Filtro '!$A$5:$H$347,2,FALSE),0)</f>
        <v>7837</v>
      </c>
      <c r="E92" s="41">
        <f>IFERROR(VLOOKUP($A92,'Filtro '!$A$5:$H$347,3,FALSE),0)</f>
        <v>1642</v>
      </c>
      <c r="H92" s="1">
        <v>92</v>
      </c>
    </row>
    <row r="93" spans="1:10" ht="16.5" customHeight="1" x14ac:dyDescent="0.2">
      <c r="A93" s="392" t="s">
        <v>283</v>
      </c>
      <c r="B93" s="418"/>
      <c r="C93" s="40" t="s">
        <v>375</v>
      </c>
      <c r="D93" s="39">
        <f>IFERROR(VLOOKUP($A93,'Filtro '!$A$5:$H$347,2,FALSE),0)</f>
        <v>20</v>
      </c>
      <c r="E93" s="38">
        <f>IFERROR(VLOOKUP($A93,'Filtro '!$A$5:$H$347,3,FALSE),0)</f>
        <v>0</v>
      </c>
      <c r="H93" s="1">
        <v>93</v>
      </c>
    </row>
    <row r="94" spans="1:10" ht="16.5" customHeight="1" x14ac:dyDescent="0.2">
      <c r="A94" s="392" t="s">
        <v>374</v>
      </c>
      <c r="B94" s="419"/>
      <c r="C94" s="37" t="s">
        <v>373</v>
      </c>
      <c r="D94" s="36">
        <f>IFERROR(VLOOKUP($A94,'Filtro '!$A$5:$H$347,2,FALSE),0)</f>
        <v>0</v>
      </c>
      <c r="E94" s="35">
        <f>IFERROR(VLOOKUP($A94,'Filtro '!$A$5:$H$347,3,FALSE),0)</f>
        <v>0</v>
      </c>
      <c r="H94" s="1">
        <v>94</v>
      </c>
    </row>
    <row r="95" spans="1:10" ht="30.75" customHeight="1" x14ac:dyDescent="0.2">
      <c r="B95" s="26" t="s">
        <v>372</v>
      </c>
      <c r="G95" s="34"/>
      <c r="H95" s="1">
        <v>95</v>
      </c>
    </row>
    <row r="96" spans="1:10" ht="26.25" customHeight="1" x14ac:dyDescent="0.2">
      <c r="B96" s="424" t="s">
        <v>371</v>
      </c>
      <c r="C96" s="426" t="s">
        <v>366</v>
      </c>
      <c r="D96" s="428" t="s">
        <v>365</v>
      </c>
      <c r="E96" s="429"/>
      <c r="F96" s="430"/>
      <c r="G96" s="409" t="s">
        <v>370</v>
      </c>
      <c r="H96" s="1">
        <v>96</v>
      </c>
    </row>
    <row r="97" spans="1:10" ht="23.25" customHeight="1" x14ac:dyDescent="0.2">
      <c r="B97" s="425"/>
      <c r="C97" s="427"/>
      <c r="D97" s="33" t="s">
        <v>361</v>
      </c>
      <c r="E97" s="32" t="s">
        <v>360</v>
      </c>
      <c r="F97" s="23" t="s">
        <v>359</v>
      </c>
      <c r="G97" s="409"/>
      <c r="H97" s="1">
        <v>97</v>
      </c>
    </row>
    <row r="98" spans="1:10" ht="63" x14ac:dyDescent="0.2">
      <c r="A98" s="395" t="s">
        <v>146</v>
      </c>
      <c r="B98" s="31" t="s">
        <v>369</v>
      </c>
      <c r="C98" s="8">
        <f>IFERROR(VLOOKUP($A98,'Filtro '!$A$5:$H$347,2,FALSE),0)</f>
        <v>10934</v>
      </c>
      <c r="D98" s="30">
        <f>IFERROR(VLOOKUP($A98,'Filtro '!$A$5:$H$347,3,FALSE),0)</f>
        <v>3294</v>
      </c>
      <c r="E98" s="29">
        <f>IFERROR(VLOOKUP($A98,'Filtro '!$A$5:$H$347,4,FALSE),0)</f>
        <v>6078</v>
      </c>
      <c r="F98" s="28">
        <f>IFERROR(VLOOKUP($A98,'Filtro '!$A$5:$H$347,5,FALSE),0)</f>
        <v>1562</v>
      </c>
      <c r="G98" s="27">
        <f>IFERROR(VLOOKUP($A98,'Filtro '!$A$5:$H$347,6,FALSE),0)</f>
        <v>0</v>
      </c>
      <c r="H98" s="1">
        <v>98</v>
      </c>
    </row>
    <row r="99" spans="1:10" ht="26.25" customHeight="1" x14ac:dyDescent="0.2">
      <c r="B99" s="26" t="s">
        <v>368</v>
      </c>
      <c r="H99" s="1">
        <v>99</v>
      </c>
    </row>
    <row r="100" spans="1:10" ht="21.75" customHeight="1" x14ac:dyDescent="0.2">
      <c r="B100" s="447" t="s">
        <v>367</v>
      </c>
      <c r="C100" s="424" t="s">
        <v>366</v>
      </c>
      <c r="D100" s="428" t="s">
        <v>365</v>
      </c>
      <c r="E100" s="429"/>
      <c r="F100" s="430"/>
      <c r="G100" s="449" t="s">
        <v>364</v>
      </c>
      <c r="H100" s="443" t="s">
        <v>363</v>
      </c>
      <c r="I100" s="445" t="s">
        <v>362</v>
      </c>
      <c r="J100" s="1">
        <v>100</v>
      </c>
    </row>
    <row r="101" spans="1:10" ht="25.5" customHeight="1" x14ac:dyDescent="0.2">
      <c r="B101" s="448"/>
      <c r="C101" s="451"/>
      <c r="D101" s="25" t="s">
        <v>361</v>
      </c>
      <c r="E101" s="24" t="s">
        <v>360</v>
      </c>
      <c r="F101" s="23" t="s">
        <v>359</v>
      </c>
      <c r="G101" s="450"/>
      <c r="H101" s="444"/>
      <c r="I101" s="446"/>
      <c r="J101" s="1">
        <v>101</v>
      </c>
    </row>
    <row r="102" spans="1:10" ht="16.5" customHeight="1" x14ac:dyDescent="0.2">
      <c r="A102" s="392" t="s">
        <v>188</v>
      </c>
      <c r="B102" s="22" t="s">
        <v>358</v>
      </c>
      <c r="C102" s="21">
        <f>IFERROR(VLOOKUP($A102,'Filtro '!$A$5:$H$347,2,FALSE),0)</f>
        <v>122</v>
      </c>
      <c r="D102" s="20">
        <f>IFERROR(VLOOKUP($A102,'Filtro '!$A$5:$H$347,3,FALSE),0)</f>
        <v>23</v>
      </c>
      <c r="E102" s="19">
        <f>IFERROR(VLOOKUP($A102,'Filtro '!$A$5:$H$347,4,FALSE),0)</f>
        <v>66</v>
      </c>
      <c r="F102" s="18">
        <f>IFERROR(VLOOKUP($A102,'Filtro '!$A$5:$H$347,5,FALSE),0)</f>
        <v>33</v>
      </c>
      <c r="G102" s="14">
        <f>IFERROR(VLOOKUP($A102,'Filtro '!$A$5:$H$347,6,FALSE),0)</f>
        <v>115</v>
      </c>
      <c r="H102" s="13">
        <f>IFERROR(VLOOKUP($A102,'Filtro '!$A$5:$H$347,7,FALSE),0)</f>
        <v>7</v>
      </c>
      <c r="I102" s="16">
        <f>IFERROR(VLOOKUP($A102,'Filtro '!$A$5:$H$347,8,FALSE),0)</f>
        <v>115</v>
      </c>
      <c r="J102" s="1">
        <v>102</v>
      </c>
    </row>
    <row r="103" spans="1:10" ht="16.5" customHeight="1" x14ac:dyDescent="0.2">
      <c r="A103" s="392" t="s">
        <v>1544</v>
      </c>
      <c r="B103" s="15" t="s">
        <v>357</v>
      </c>
      <c r="C103" s="21">
        <f>IFERROR(VLOOKUP($A103,'Filtro '!$A$5:$H$347,2,FALSE),0)</f>
        <v>0</v>
      </c>
      <c r="D103" s="20">
        <f>IFERROR(VLOOKUP($A103,'Filtro '!$A$5:$H$347,3,FALSE),0)</f>
        <v>0</v>
      </c>
      <c r="E103" s="19">
        <f>IFERROR(VLOOKUP($A103,'Filtro '!$A$5:$H$347,4,FALSE),0)</f>
        <v>0</v>
      </c>
      <c r="F103" s="18">
        <f>IFERROR(VLOOKUP($A103,'Filtro '!$A$5:$H$347,5,FALSE),0)</f>
        <v>0</v>
      </c>
      <c r="G103" s="14">
        <f>IFERROR(VLOOKUP($A103,'Filtro '!$A$5:$H$347,6,FALSE),0)</f>
        <v>0</v>
      </c>
      <c r="H103" s="13">
        <f>IFERROR(VLOOKUP($A103,'Filtro '!$A$5:$H$347,7,FALSE),0)</f>
        <v>0</v>
      </c>
      <c r="I103" s="16">
        <f>IFERROR(VLOOKUP($A103,'Filtro '!$A$5:$H$347,8,FALSE),0)</f>
        <v>0</v>
      </c>
      <c r="J103" s="1">
        <v>103</v>
      </c>
    </row>
    <row r="104" spans="1:10" ht="16.5" customHeight="1" x14ac:dyDescent="0.2">
      <c r="A104" s="392" t="s">
        <v>1545</v>
      </c>
      <c r="B104" s="15" t="s">
        <v>356</v>
      </c>
      <c r="C104" s="21">
        <f>IFERROR(VLOOKUP($A104,'Filtro '!$A$5:$H$347,2,FALSE),0)</f>
        <v>0</v>
      </c>
      <c r="D104" s="20">
        <f>IFERROR(VLOOKUP($A104,'Filtro '!$A$5:$H$347,3,FALSE),0)</f>
        <v>0</v>
      </c>
      <c r="E104" s="19">
        <f>IFERROR(VLOOKUP($A104,'Filtro '!$A$5:$H$347,4,FALSE),0)</f>
        <v>0</v>
      </c>
      <c r="F104" s="18">
        <f>IFERROR(VLOOKUP($A104,'Filtro '!$A$5:$H$347,5,FALSE),0)</f>
        <v>0</v>
      </c>
      <c r="G104" s="14">
        <f>IFERROR(VLOOKUP($A104,'Filtro '!$A$5:$H$347,6,FALSE),0)</f>
        <v>0</v>
      </c>
      <c r="H104" s="13">
        <f>IFERROR(VLOOKUP($A104,'Filtro '!$A$5:$H$347,7,FALSE),0)</f>
        <v>0</v>
      </c>
      <c r="I104" s="16">
        <f>IFERROR(VLOOKUP($A104,'Filtro '!$A$5:$H$347,8,FALSE),0)</f>
        <v>0</v>
      </c>
      <c r="J104" s="1">
        <v>104</v>
      </c>
    </row>
    <row r="105" spans="1:10" ht="16.5" customHeight="1" x14ac:dyDescent="0.2">
      <c r="A105" s="392" t="s">
        <v>257</v>
      </c>
      <c r="B105" s="15" t="s">
        <v>355</v>
      </c>
      <c r="C105" s="21">
        <f>IFERROR(VLOOKUP($A105,'Filtro '!$A$5:$H$347,2,FALSE),0)</f>
        <v>40</v>
      </c>
      <c r="D105" s="20">
        <f>IFERROR(VLOOKUP($A105,'Filtro '!$A$5:$H$347,3,FALSE),0)</f>
        <v>0</v>
      </c>
      <c r="E105" s="19">
        <f>IFERROR(VLOOKUP($A105,'Filtro '!$A$5:$H$347,4,FALSE),0)</f>
        <v>40</v>
      </c>
      <c r="F105" s="18">
        <f>IFERROR(VLOOKUP($A105,'Filtro '!$A$5:$H$347,5,FALSE),0)</f>
        <v>0</v>
      </c>
      <c r="G105" s="14">
        <f>IFERROR(VLOOKUP($A105,'Filtro '!$A$5:$H$347,6,FALSE),0)</f>
        <v>28</v>
      </c>
      <c r="H105" s="13">
        <f>IFERROR(VLOOKUP($A105,'Filtro '!$A$5:$H$347,7,FALSE),0)</f>
        <v>16</v>
      </c>
      <c r="I105" s="16">
        <f>IFERROR(VLOOKUP($A105,'Filtro '!$A$5:$H$347,8,FALSE),0)</f>
        <v>24</v>
      </c>
      <c r="J105" s="1">
        <v>105</v>
      </c>
    </row>
    <row r="106" spans="1:10" ht="16.5" customHeight="1" x14ac:dyDescent="0.2">
      <c r="A106" s="392" t="s">
        <v>1546</v>
      </c>
      <c r="B106" s="15" t="s">
        <v>354</v>
      </c>
      <c r="C106" s="21">
        <f>IFERROR(VLOOKUP($A106,'Filtro '!$A$5:$H$347,2,FALSE),0)</f>
        <v>0</v>
      </c>
      <c r="D106" s="20">
        <f>IFERROR(VLOOKUP($A106,'Filtro '!$A$5:$H$347,3,FALSE),0)</f>
        <v>0</v>
      </c>
      <c r="E106" s="19">
        <f>IFERROR(VLOOKUP($A106,'Filtro '!$A$5:$H$347,4,FALSE),0)</f>
        <v>0</v>
      </c>
      <c r="F106" s="18">
        <f>IFERROR(VLOOKUP($A106,'Filtro '!$A$5:$H$347,5,FALSE),0)</f>
        <v>0</v>
      </c>
      <c r="G106" s="14">
        <f>IFERROR(VLOOKUP($A106,'Filtro '!$A$5:$H$347,6,FALSE),0)</f>
        <v>0</v>
      </c>
      <c r="H106" s="13">
        <f>IFERROR(VLOOKUP($A106,'Filtro '!$A$5:$H$347,7,FALSE),0)</f>
        <v>0</v>
      </c>
      <c r="I106" s="16">
        <f>IFERROR(VLOOKUP($A106,'Filtro '!$A$5:$H$347,8,FALSE),0)</f>
        <v>0</v>
      </c>
      <c r="J106" s="1">
        <v>106</v>
      </c>
    </row>
    <row r="107" spans="1:10" ht="26.25" customHeight="1" x14ac:dyDescent="0.2">
      <c r="A107" s="392" t="s">
        <v>1547</v>
      </c>
      <c r="B107" s="17" t="s">
        <v>353</v>
      </c>
      <c r="C107" s="21">
        <f>IFERROR(VLOOKUP($A107,'Filtro '!$A$5:$H$347,2,FALSE),0)</f>
        <v>0</v>
      </c>
      <c r="D107" s="20">
        <f>IFERROR(VLOOKUP($A107,'Filtro '!$A$5:$H$347,3,FALSE),0)</f>
        <v>0</v>
      </c>
      <c r="E107" s="19">
        <f>IFERROR(VLOOKUP($A107,'Filtro '!$A$5:$H$347,4,FALSE),0)</f>
        <v>0</v>
      </c>
      <c r="F107" s="18">
        <f>IFERROR(VLOOKUP($A107,'Filtro '!$A$5:$H$347,5,FALSE),0)</f>
        <v>0</v>
      </c>
      <c r="G107" s="14">
        <f>IFERROR(VLOOKUP($A107,'Filtro '!$A$5:$H$347,6,FALSE),0)</f>
        <v>0</v>
      </c>
      <c r="H107" s="13">
        <f>IFERROR(VLOOKUP($A107,'Filtro '!$A$5:$H$347,7,FALSE),0)</f>
        <v>0</v>
      </c>
      <c r="I107" s="16">
        <f>IFERROR(VLOOKUP($A107,'Filtro '!$A$5:$H$347,8,FALSE),0)</f>
        <v>0</v>
      </c>
      <c r="J107" s="1">
        <v>107</v>
      </c>
    </row>
    <row r="108" spans="1:10" ht="16.5" customHeight="1" x14ac:dyDescent="0.2">
      <c r="A108" s="392" t="s">
        <v>1548</v>
      </c>
      <c r="B108" s="15" t="s">
        <v>352</v>
      </c>
      <c r="C108" s="21">
        <f>IFERROR(VLOOKUP($A108,'Filtro '!$A$5:$H$347,2,FALSE),0)</f>
        <v>0</v>
      </c>
      <c r="D108" s="20">
        <f>IFERROR(VLOOKUP($A108,'Filtro '!$A$5:$H$347,3,FALSE),0)</f>
        <v>0</v>
      </c>
      <c r="E108" s="19">
        <f>IFERROR(VLOOKUP($A108,'Filtro '!$A$5:$H$347,4,FALSE),0)</f>
        <v>0</v>
      </c>
      <c r="F108" s="18">
        <f>IFERROR(VLOOKUP($A108,'Filtro '!$A$5:$H$347,5,FALSE),0)</f>
        <v>0</v>
      </c>
      <c r="G108" s="14">
        <f>IFERROR(VLOOKUP($A108,'Filtro '!$A$5:$H$347,6,FALSE),0)</f>
        <v>0</v>
      </c>
      <c r="H108" s="13">
        <f>IFERROR(VLOOKUP($A108,'Filtro '!$A$5:$H$347,7,FALSE),0)</f>
        <v>0</v>
      </c>
      <c r="I108" s="16">
        <f>IFERROR(VLOOKUP($A108,'Filtro '!$A$5:$H$347,8,FALSE),0)</f>
        <v>0</v>
      </c>
      <c r="J108" s="1">
        <v>108</v>
      </c>
    </row>
    <row r="109" spans="1:10" ht="16.5" customHeight="1" x14ac:dyDescent="0.2">
      <c r="A109" s="392" t="s">
        <v>1549</v>
      </c>
      <c r="B109" s="15" t="s">
        <v>351</v>
      </c>
      <c r="C109" s="21">
        <f>IFERROR(VLOOKUP($A109,'Filtro '!$A$5:$H$347,2,FALSE),0)</f>
        <v>0</v>
      </c>
      <c r="D109" s="20">
        <f>IFERROR(VLOOKUP($A109,'Filtro '!$A$5:$H$347,3,FALSE),0)</f>
        <v>0</v>
      </c>
      <c r="E109" s="19">
        <f>IFERROR(VLOOKUP($A109,'Filtro '!$A$5:$H$347,4,FALSE),0)</f>
        <v>0</v>
      </c>
      <c r="F109" s="18">
        <f>IFERROR(VLOOKUP($A109,'Filtro '!$A$5:$H$347,5,FALSE),0)</f>
        <v>0</v>
      </c>
      <c r="G109" s="14">
        <f>IFERROR(VLOOKUP($A109,'Filtro '!$A$5:$H$347,6,FALSE),0)</f>
        <v>0</v>
      </c>
      <c r="H109" s="13">
        <f>IFERROR(VLOOKUP($A109,'Filtro '!$A$5:$H$347,7,FALSE),0)</f>
        <v>0</v>
      </c>
      <c r="I109" s="16">
        <f>IFERROR(VLOOKUP($A109,'Filtro '!$A$5:$H$347,8,FALSE),0)</f>
        <v>0</v>
      </c>
      <c r="J109" s="1">
        <v>109</v>
      </c>
    </row>
    <row r="110" spans="1:10" ht="16.5" customHeight="1" x14ac:dyDescent="0.2">
      <c r="A110" s="392" t="s">
        <v>265</v>
      </c>
      <c r="B110" s="15" t="s">
        <v>350</v>
      </c>
      <c r="C110" s="21">
        <f>IFERROR(VLOOKUP($A110,'Filtro '!$A$5:$H$347,2,FALSE),0)</f>
        <v>21</v>
      </c>
      <c r="D110" s="20">
        <f>IFERROR(VLOOKUP($A110,'Filtro '!$A$5:$H$347,3,FALSE),0)</f>
        <v>0</v>
      </c>
      <c r="E110" s="19">
        <f>IFERROR(VLOOKUP($A110,'Filtro '!$A$5:$H$347,4,FALSE),0)</f>
        <v>21</v>
      </c>
      <c r="F110" s="18">
        <f>IFERROR(VLOOKUP($A110,'Filtro '!$A$5:$H$347,5,FALSE),0)</f>
        <v>0</v>
      </c>
      <c r="G110" s="14">
        <f>IFERROR(VLOOKUP($A110,'Filtro '!$A$5:$H$347,6,FALSE),0)</f>
        <v>21</v>
      </c>
      <c r="H110" s="13">
        <f>IFERROR(VLOOKUP($A110,'Filtro '!$A$5:$H$347,7,FALSE),0)</f>
        <v>5</v>
      </c>
      <c r="I110" s="16">
        <f>IFERROR(VLOOKUP($A110,'Filtro '!$A$5:$H$347,8,FALSE),0)</f>
        <v>16</v>
      </c>
      <c r="J110" s="1">
        <v>110</v>
      </c>
    </row>
    <row r="111" spans="1:10" ht="25.5" customHeight="1" x14ac:dyDescent="0.2">
      <c r="A111" s="392" t="s">
        <v>1550</v>
      </c>
      <c r="B111" s="17" t="s">
        <v>349</v>
      </c>
      <c r="C111" s="21">
        <f>IFERROR(VLOOKUP($A111,'Filtro '!$A$5:$H$347,2,FALSE),0)</f>
        <v>0</v>
      </c>
      <c r="D111" s="20">
        <f>IFERROR(VLOOKUP($A111,'Filtro '!$A$5:$H$347,3,FALSE),0)</f>
        <v>0</v>
      </c>
      <c r="E111" s="19">
        <f>IFERROR(VLOOKUP($A111,'Filtro '!$A$5:$H$347,4,FALSE),0)</f>
        <v>0</v>
      </c>
      <c r="F111" s="18">
        <f>IFERROR(VLOOKUP($A111,'Filtro '!$A$5:$H$347,5,FALSE),0)</f>
        <v>0</v>
      </c>
      <c r="G111" s="14">
        <f>IFERROR(VLOOKUP($A111,'Filtro '!$A$5:$H$347,6,FALSE),0)</f>
        <v>0</v>
      </c>
      <c r="H111" s="13">
        <f>IFERROR(VLOOKUP($A111,'Filtro '!$A$5:$H$347,7,FALSE),0)</f>
        <v>0</v>
      </c>
      <c r="I111" s="16">
        <f>IFERROR(VLOOKUP($A111,'Filtro '!$A$5:$H$347,8,FALSE),0)</f>
        <v>0</v>
      </c>
      <c r="J111" s="1">
        <v>111</v>
      </c>
    </row>
    <row r="112" spans="1:10" ht="16.5" customHeight="1" x14ac:dyDescent="0.2">
      <c r="A112" s="392" t="s">
        <v>1551</v>
      </c>
      <c r="B112" s="15" t="s">
        <v>348</v>
      </c>
      <c r="C112" s="21">
        <f>IFERROR(VLOOKUP($A112,'Filtro '!$A$5:$H$347,2,FALSE),0)</f>
        <v>0</v>
      </c>
      <c r="D112" s="20">
        <f>IFERROR(VLOOKUP($A112,'Filtro '!$A$5:$H$347,3,FALSE),0)</f>
        <v>0</v>
      </c>
      <c r="E112" s="19">
        <f>IFERROR(VLOOKUP($A112,'Filtro '!$A$5:$H$347,4,FALSE),0)</f>
        <v>0</v>
      </c>
      <c r="F112" s="18">
        <f>IFERROR(VLOOKUP($A112,'Filtro '!$A$5:$H$347,5,FALSE),0)</f>
        <v>0</v>
      </c>
      <c r="G112" s="14">
        <f>IFERROR(VLOOKUP($A112,'Filtro '!$A$5:$H$347,6,FALSE),0)</f>
        <v>0</v>
      </c>
      <c r="H112" s="13">
        <f>IFERROR(VLOOKUP($A112,'Filtro '!$A$5:$H$347,7,FALSE),0)</f>
        <v>0</v>
      </c>
      <c r="I112" s="16">
        <f>IFERROR(VLOOKUP($A112,'Filtro '!$A$5:$H$347,8,FALSE),0)</f>
        <v>0</v>
      </c>
      <c r="J112" s="1">
        <v>112</v>
      </c>
    </row>
    <row r="113" spans="1:10" ht="16.5" customHeight="1" x14ac:dyDescent="0.2">
      <c r="A113" s="392" t="s">
        <v>87</v>
      </c>
      <c r="B113" s="11" t="s">
        <v>347</v>
      </c>
      <c r="C113" s="21">
        <f>IFERROR(VLOOKUP($A113,'Filtro '!$A$5:$H$347,2,FALSE),0)</f>
        <v>2246</v>
      </c>
      <c r="D113" s="20">
        <f>IFERROR(VLOOKUP($A113,'Filtro '!$A$5:$H$347,3,FALSE),0)</f>
        <v>348</v>
      </c>
      <c r="E113" s="19">
        <f>IFERROR(VLOOKUP($A113,'Filtro '!$A$5:$H$347,4,FALSE),0)</f>
        <v>1681</v>
      </c>
      <c r="F113" s="18">
        <f>IFERROR(VLOOKUP($A113,'Filtro '!$A$5:$H$347,5,FALSE),0)</f>
        <v>217</v>
      </c>
      <c r="G113" s="14">
        <f>IFERROR(VLOOKUP($A113,'Filtro '!$A$5:$H$347,6,FALSE),0)</f>
        <v>1326</v>
      </c>
      <c r="H113" s="13">
        <f>IFERROR(VLOOKUP($A113,'Filtro '!$A$5:$H$347,7,FALSE),0)</f>
        <v>361</v>
      </c>
      <c r="I113" s="16">
        <f>IFERROR(VLOOKUP($A113,'Filtro '!$A$5:$H$347,8,FALSE),0)</f>
        <v>1254</v>
      </c>
      <c r="J113" s="1">
        <v>113</v>
      </c>
    </row>
    <row r="114" spans="1:10" ht="18" customHeight="1" x14ac:dyDescent="0.2">
      <c r="A114" s="10"/>
      <c r="B114" s="9" t="s">
        <v>346</v>
      </c>
      <c r="C114" s="8">
        <f t="shared" ref="C114:I114" si="0">SUM(C102:C113)</f>
        <v>2429</v>
      </c>
      <c r="D114" s="7">
        <f t="shared" si="0"/>
        <v>371</v>
      </c>
      <c r="E114" s="4">
        <f t="shared" si="0"/>
        <v>1808</v>
      </c>
      <c r="F114" s="6">
        <f t="shared" si="0"/>
        <v>250</v>
      </c>
      <c r="G114" s="5">
        <f t="shared" si="0"/>
        <v>1490</v>
      </c>
      <c r="H114" s="4">
        <f t="shared" si="0"/>
        <v>389</v>
      </c>
      <c r="I114" s="3">
        <f t="shared" si="0"/>
        <v>1409</v>
      </c>
      <c r="J114" s="1">
        <v>114</v>
      </c>
    </row>
    <row r="117" spans="1:10" x14ac:dyDescent="0.2">
      <c r="A117" s="1" t="s">
        <v>345</v>
      </c>
    </row>
    <row r="118" spans="1:10" x14ac:dyDescent="0.2">
      <c r="A118" s="2">
        <v>18050400</v>
      </c>
    </row>
    <row r="119" spans="1:10" x14ac:dyDescent="0.2">
      <c r="A119" s="2">
        <v>18050500</v>
      </c>
    </row>
    <row r="121" spans="1:10" x14ac:dyDescent="0.2">
      <c r="A121" s="1" t="s">
        <v>344</v>
      </c>
    </row>
    <row r="122" spans="1:10" x14ac:dyDescent="0.2">
      <c r="A122" s="2">
        <v>18050600</v>
      </c>
    </row>
  </sheetData>
  <mergeCells count="62">
    <mergeCell ref="F11:F12"/>
    <mergeCell ref="B62:C63"/>
    <mergeCell ref="D47:D48"/>
    <mergeCell ref="E11:E12"/>
    <mergeCell ref="C13:D13"/>
    <mergeCell ref="C22:D22"/>
    <mergeCell ref="C29:D29"/>
    <mergeCell ref="C26:D26"/>
    <mergeCell ref="C44:D44"/>
    <mergeCell ref="C21:D21"/>
    <mergeCell ref="C38:C39"/>
    <mergeCell ref="C23:D23"/>
    <mergeCell ref="C24:D24"/>
    <mergeCell ref="C30:C31"/>
    <mergeCell ref="C32:C33"/>
    <mergeCell ref="C34:C35"/>
    <mergeCell ref="B8:G9"/>
    <mergeCell ref="H100:H101"/>
    <mergeCell ref="I100:I101"/>
    <mergeCell ref="B100:B101"/>
    <mergeCell ref="D100:F100"/>
    <mergeCell ref="G100:G101"/>
    <mergeCell ref="C100:C101"/>
    <mergeCell ref="B30:B43"/>
    <mergeCell ref="G11:G12"/>
    <mergeCell ref="F62:F63"/>
    <mergeCell ref="C25:D25"/>
    <mergeCell ref="C27:D27"/>
    <mergeCell ref="C28:D28"/>
    <mergeCell ref="B11:D12"/>
    <mergeCell ref="C40:C41"/>
    <mergeCell ref="C42:C43"/>
    <mergeCell ref="B10:D10"/>
    <mergeCell ref="C17:D17"/>
    <mergeCell ref="C18:D18"/>
    <mergeCell ref="C19:D19"/>
    <mergeCell ref="C20:D20"/>
    <mergeCell ref="C14:D14"/>
    <mergeCell ref="C15:D15"/>
    <mergeCell ref="C16:D16"/>
    <mergeCell ref="B81:B82"/>
    <mergeCell ref="B85:B86"/>
    <mergeCell ref="D62:D63"/>
    <mergeCell ref="B47:B48"/>
    <mergeCell ref="D71:D72"/>
    <mergeCell ref="B71:B72"/>
    <mergeCell ref="C36:C37"/>
    <mergeCell ref="E47:E48"/>
    <mergeCell ref="C81:C82"/>
    <mergeCell ref="G96:G97"/>
    <mergeCell ref="E71:E72"/>
    <mergeCell ref="C71:C72"/>
    <mergeCell ref="C47:C48"/>
    <mergeCell ref="B64:C64"/>
    <mergeCell ref="E62:E63"/>
    <mergeCell ref="B92:B94"/>
    <mergeCell ref="D85:I85"/>
    <mergeCell ref="B91:C91"/>
    <mergeCell ref="C85:C86"/>
    <mergeCell ref="B96:B97"/>
    <mergeCell ref="C96:C97"/>
    <mergeCell ref="D96:F96"/>
  </mergeCells>
  <dataValidations disablePrompts="1" count="2">
    <dataValidation operator="greaterThanOrEqual" allowBlank="1" showInputMessage="1" showErrorMessage="1" sqref="F88:I88"/>
    <dataValidation type="whole" operator="greaterThanOrEqual" allowBlank="1" showInputMessage="1" showErrorMessage="1" sqref="G30:G43 D68:E69 C83 F87:I87 D92:E94 D98:G98 D87:E89 F89:I89 D102:I113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652"/>
  <sheetViews>
    <sheetView showGridLines="0" topLeftCell="B1" zoomScale="90" zoomScaleNormal="90" workbookViewId="0">
      <selection activeCell="R34" sqref="R34"/>
    </sheetView>
  </sheetViews>
  <sheetFormatPr baseColWidth="10" defaultColWidth="11.42578125" defaultRowHeight="14.1" customHeight="1" x14ac:dyDescent="0.2"/>
  <cols>
    <col min="1" max="1" width="15.28515625" style="151" hidden="1" customWidth="1"/>
    <col min="2" max="2" width="13.28515625" style="151" customWidth="1"/>
    <col min="3" max="3" width="72.5703125" style="152" customWidth="1"/>
    <col min="4" max="4" width="15.7109375" style="151" customWidth="1"/>
    <col min="5" max="5" width="17.5703125" style="151" customWidth="1"/>
    <col min="6" max="6" width="21.5703125" style="151" customWidth="1"/>
    <col min="7" max="7" width="15.7109375" style="151" customWidth="1"/>
    <col min="8" max="8" width="13.7109375" style="151" customWidth="1"/>
    <col min="9" max="9" width="13" style="151" customWidth="1"/>
    <col min="10" max="16384" width="11.42578125" style="151"/>
  </cols>
  <sheetData>
    <row r="1" spans="1:27" s="382" customFormat="1" ht="14.1" customHeight="1" x14ac:dyDescent="0.15">
      <c r="B1" s="150" t="s">
        <v>469</v>
      </c>
      <c r="C1" s="388"/>
      <c r="AA1" s="383"/>
    </row>
    <row r="2" spans="1:27" s="382" customFormat="1" ht="14.1" customHeight="1" x14ac:dyDescent="0.15">
      <c r="B2" s="150" t="str">
        <f>CONCATENATE("COMUNA: ",[1]NOMBRE!B2,"  ","( ",[1]NOMBRE!C2,[1]NOMBRE!D2,[1]NOMBRE!E2,[1]NOMBRE!F2,[1]NOMBRE!G2," )")</f>
        <v>COMUNA:   (  )</v>
      </c>
      <c r="C2" s="384"/>
      <c r="AA2" s="383"/>
    </row>
    <row r="3" spans="1:27" s="382" customFormat="1" ht="14.1" customHeight="1" x14ac:dyDescent="0.15">
      <c r="B3" s="150" t="str">
        <f>CONCATENATE("ESTABLECIMIENTO/ESTRATEGIA: ",[1]NOMBRE!B3,"  ","( ",[1]NOMBRE!C3,[1]NOMBRE!D3,[1]NOMBRE!E3,[1]NOMBRE!F3,[1]NOMBRE!G3,[1]NOMBRE!H3," )")</f>
        <v>ESTABLECIMIENTO/ESTRATEGIA:   (  )</v>
      </c>
      <c r="C3" s="388"/>
      <c r="AA3" s="383"/>
    </row>
    <row r="4" spans="1:27" s="382" customFormat="1" ht="14.1" customHeight="1" x14ac:dyDescent="0.15">
      <c r="B4" s="150" t="str">
        <f>CONCATENATE("MES: ",[1]NOMBRE!B6,"  ","( ",[1]NOMBRE!C6,[1]NOMBRE!D6," )")</f>
        <v>MES:   (  )</v>
      </c>
      <c r="C4" s="388"/>
      <c r="AA4" s="383"/>
    </row>
    <row r="5" spans="1:27" s="382" customFormat="1" ht="14.1" customHeight="1" x14ac:dyDescent="0.15">
      <c r="B5" s="150" t="str">
        <f>CONCATENATE("AÑO: ",[1]NOMBRE!B7)</f>
        <v>AÑO: 2023</v>
      </c>
      <c r="C5" s="388"/>
      <c r="AA5" s="383"/>
    </row>
    <row r="6" spans="1:27" s="382" customFormat="1" ht="14.1" customHeight="1" x14ac:dyDescent="0.15">
      <c r="B6" s="508"/>
      <c r="C6" s="508"/>
      <c r="D6" s="508"/>
      <c r="AA6" s="383"/>
    </row>
    <row r="7" spans="1:27" s="382" customFormat="1" ht="36.75" customHeight="1" x14ac:dyDescent="0.15">
      <c r="B7" s="516" t="s">
        <v>1532</v>
      </c>
      <c r="C7" s="516"/>
      <c r="D7" s="516"/>
      <c r="E7" s="516"/>
      <c r="F7" s="516"/>
      <c r="G7" s="516"/>
      <c r="AA7" s="383"/>
    </row>
    <row r="8" spans="1:27" s="382" customFormat="1" ht="14.1" customHeight="1" x14ac:dyDescent="0.15">
      <c r="B8" s="387"/>
      <c r="C8" s="386"/>
      <c r="AA8" s="383"/>
    </row>
    <row r="9" spans="1:27" s="382" customFormat="1" ht="14.1" customHeight="1" x14ac:dyDescent="0.15">
      <c r="B9" s="385" t="s">
        <v>467</v>
      </c>
      <c r="C9" s="384"/>
      <c r="AA9" s="383"/>
    </row>
    <row r="10" spans="1:27" ht="14.1" customHeight="1" x14ac:dyDescent="0.2">
      <c r="B10" s="525" t="s">
        <v>496</v>
      </c>
      <c r="C10" s="495" t="s">
        <v>466</v>
      </c>
      <c r="D10" s="482" t="s">
        <v>346</v>
      </c>
      <c r="E10" s="495" t="s">
        <v>405</v>
      </c>
      <c r="F10" s="491" t="s">
        <v>404</v>
      </c>
      <c r="G10" s="495" t="s">
        <v>1531</v>
      </c>
    </row>
    <row r="11" spans="1:27" ht="18" customHeight="1" x14ac:dyDescent="0.2">
      <c r="B11" s="525"/>
      <c r="C11" s="496"/>
      <c r="D11" s="484"/>
      <c r="E11" s="496"/>
      <c r="F11" s="492"/>
      <c r="G11" s="496"/>
    </row>
    <row r="12" spans="1:27" ht="15" customHeight="1" x14ac:dyDescent="0.2">
      <c r="B12" s="511" t="s">
        <v>1530</v>
      </c>
      <c r="C12" s="511"/>
      <c r="D12" s="522"/>
      <c r="E12" s="523"/>
      <c r="F12" s="523"/>
      <c r="G12" s="524"/>
      <c r="H12" s="151" t="s">
        <v>1529</v>
      </c>
    </row>
    <row r="13" spans="1:27" ht="15" customHeight="1" x14ac:dyDescent="0.2">
      <c r="A13" s="396" t="s">
        <v>1552</v>
      </c>
      <c r="B13" s="373" t="s">
        <v>1528</v>
      </c>
      <c r="C13" s="191" t="s">
        <v>1527</v>
      </c>
      <c r="D13" s="381">
        <f>IFERROR(VLOOKUP($A13,'Filtro '!$A$5:$H$347,2,FALSE),0)</f>
        <v>0</v>
      </c>
      <c r="E13" s="320">
        <f>IFERROR(VLOOKUP($A13,'Filtro '!$A$5:$H$347,3,FALSE),0)</f>
        <v>0</v>
      </c>
      <c r="F13" s="320">
        <f>IFERROR(VLOOKUP($A13,'Filtro '!$A$5:$H$347,4,FALSE),0)</f>
        <v>0</v>
      </c>
      <c r="G13" s="320">
        <f>IFERROR(VLOOKUP($A13,'Filtro '!$A$5:$H$347,5,FALSE),0)</f>
        <v>0</v>
      </c>
      <c r="H13" s="151">
        <v>13</v>
      </c>
    </row>
    <row r="14" spans="1:27" ht="15" customHeight="1" x14ac:dyDescent="0.2">
      <c r="A14" s="396" t="s">
        <v>41</v>
      </c>
      <c r="B14" s="369" t="s">
        <v>1526</v>
      </c>
      <c r="C14" s="191" t="s">
        <v>1525</v>
      </c>
      <c r="D14" s="350">
        <f>IFERROR(VLOOKUP($A14,'Filtro '!$A$5:$H$347,2,FALSE),0)</f>
        <v>0</v>
      </c>
      <c r="E14" s="326">
        <f>IFERROR(VLOOKUP($A14,'Filtro '!$A$5:$H$347,3,FALSE),0)</f>
        <v>0</v>
      </c>
      <c r="F14" s="306">
        <f>IFERROR(VLOOKUP($A14,'Filtro '!$A$5:$H$347,4,FALSE),0)</f>
        <v>0</v>
      </c>
      <c r="G14" s="326">
        <f>IFERROR(VLOOKUP($A14,'Filtro '!$A$5:$H$347,5,FALSE),0)</f>
        <v>24</v>
      </c>
      <c r="H14" s="151">
        <v>14</v>
      </c>
    </row>
    <row r="15" spans="1:27" ht="15" customHeight="1" x14ac:dyDescent="0.2">
      <c r="A15" s="396" t="s">
        <v>1553</v>
      </c>
      <c r="B15" s="369" t="s">
        <v>1524</v>
      </c>
      <c r="C15" s="191" t="s">
        <v>1523</v>
      </c>
      <c r="D15" s="350">
        <f>IFERROR(VLOOKUP($A15,'Filtro '!$A$5:$H$347,2,FALSE),0)</f>
        <v>0</v>
      </c>
      <c r="E15" s="326">
        <f>IFERROR(VLOOKUP($A15,'Filtro '!$A$5:$H$347,3,FALSE),0)</f>
        <v>0</v>
      </c>
      <c r="F15" s="306">
        <f>IFERROR(VLOOKUP($A15,'Filtro '!$A$5:$H$347,4,FALSE),0)</f>
        <v>0</v>
      </c>
      <c r="G15" s="326">
        <f>IFERROR(VLOOKUP($A15,'Filtro '!$A$5:$H$347,5,FALSE),0)</f>
        <v>0</v>
      </c>
      <c r="H15" s="151">
        <v>15</v>
      </c>
    </row>
    <row r="16" spans="1:27" ht="15" customHeight="1" x14ac:dyDescent="0.2">
      <c r="A16" s="396" t="s">
        <v>1554</v>
      </c>
      <c r="B16" s="369" t="s">
        <v>1522</v>
      </c>
      <c r="C16" s="191" t="s">
        <v>1521</v>
      </c>
      <c r="D16" s="350">
        <f>IFERROR(VLOOKUP($A16,'Filtro '!$A$5:$H$347,2,FALSE),0)</f>
        <v>0</v>
      </c>
      <c r="E16" s="326">
        <f>IFERROR(VLOOKUP($A16,'Filtro '!$A$5:$H$347,3,FALSE),0)</f>
        <v>0</v>
      </c>
      <c r="F16" s="306">
        <f>IFERROR(VLOOKUP($A16,'Filtro '!$A$5:$H$347,4,FALSE),0)</f>
        <v>0</v>
      </c>
      <c r="G16" s="326">
        <f>IFERROR(VLOOKUP($A16,'Filtro '!$A$5:$H$347,5,FALSE),0)</f>
        <v>0</v>
      </c>
      <c r="H16" s="151">
        <v>16</v>
      </c>
    </row>
    <row r="17" spans="1:8" ht="15" customHeight="1" x14ac:dyDescent="0.2">
      <c r="A17" s="396" t="s">
        <v>1555</v>
      </c>
      <c r="B17" s="369" t="s">
        <v>1520</v>
      </c>
      <c r="C17" s="191" t="s">
        <v>1519</v>
      </c>
      <c r="D17" s="350">
        <f>IFERROR(VLOOKUP($A17,'Filtro '!$A$5:$H$347,2,FALSE),0)</f>
        <v>0</v>
      </c>
      <c r="E17" s="326">
        <f>IFERROR(VLOOKUP($A17,'Filtro '!$A$5:$H$347,3,FALSE),0)</f>
        <v>0</v>
      </c>
      <c r="F17" s="306">
        <f>IFERROR(VLOOKUP($A17,'Filtro '!$A$5:$H$347,4,FALSE),0)</f>
        <v>0</v>
      </c>
      <c r="G17" s="326">
        <f>IFERROR(VLOOKUP($A17,'Filtro '!$A$5:$H$347,5,FALSE),0)</f>
        <v>0</v>
      </c>
      <c r="H17" s="151">
        <v>17</v>
      </c>
    </row>
    <row r="18" spans="1:8" ht="15" customHeight="1" x14ac:dyDescent="0.2">
      <c r="A18" s="396" t="s">
        <v>1556</v>
      </c>
      <c r="B18" s="369" t="s">
        <v>1518</v>
      </c>
      <c r="C18" s="191" t="s">
        <v>1517</v>
      </c>
      <c r="D18" s="350">
        <f>IFERROR(VLOOKUP($A18,'Filtro '!$A$5:$H$347,2,FALSE),0)</f>
        <v>0</v>
      </c>
      <c r="E18" s="326">
        <f>IFERROR(VLOOKUP($A18,'Filtro '!$A$5:$H$347,3,FALSE),0)</f>
        <v>0</v>
      </c>
      <c r="F18" s="306">
        <f>IFERROR(VLOOKUP($A18,'Filtro '!$A$5:$H$347,4,FALSE),0)</f>
        <v>0</v>
      </c>
      <c r="G18" s="326">
        <f>IFERROR(VLOOKUP($A18,'Filtro '!$A$5:$H$347,5,FALSE),0)</f>
        <v>0</v>
      </c>
      <c r="H18" s="151">
        <v>18</v>
      </c>
    </row>
    <row r="19" spans="1:8" ht="15" customHeight="1" x14ac:dyDescent="0.2">
      <c r="A19" s="396" t="s">
        <v>1557</v>
      </c>
      <c r="B19" s="369" t="s">
        <v>1516</v>
      </c>
      <c r="C19" s="191" t="s">
        <v>1515</v>
      </c>
      <c r="D19" s="350">
        <f>IFERROR(VLOOKUP($A19,'Filtro '!$A$5:$H$347,2,FALSE),0)</f>
        <v>0</v>
      </c>
      <c r="E19" s="326">
        <f>IFERROR(VLOOKUP($A19,'Filtro '!$A$5:$H$347,3,FALSE),0)</f>
        <v>0</v>
      </c>
      <c r="F19" s="306">
        <f>IFERROR(VLOOKUP($A19,'Filtro '!$A$5:$H$347,4,FALSE),0)</f>
        <v>0</v>
      </c>
      <c r="G19" s="326">
        <f>IFERROR(VLOOKUP($A19,'Filtro '!$A$5:$H$347,5,FALSE),0)</f>
        <v>0</v>
      </c>
      <c r="H19" s="151">
        <v>19</v>
      </c>
    </row>
    <row r="20" spans="1:8" ht="15" customHeight="1" x14ac:dyDescent="0.2">
      <c r="A20" s="396" t="s">
        <v>1558</v>
      </c>
      <c r="B20" s="369" t="s">
        <v>1514</v>
      </c>
      <c r="C20" s="191" t="s">
        <v>1513</v>
      </c>
      <c r="D20" s="350">
        <f>IFERROR(VLOOKUP($A20,'Filtro '!$A$5:$H$347,2,FALSE),0)</f>
        <v>0</v>
      </c>
      <c r="E20" s="326">
        <f>IFERROR(VLOOKUP($A20,'Filtro '!$A$5:$H$347,3,FALSE),0)</f>
        <v>0</v>
      </c>
      <c r="F20" s="306">
        <f>IFERROR(VLOOKUP($A20,'Filtro '!$A$5:$H$347,4,FALSE),0)</f>
        <v>0</v>
      </c>
      <c r="G20" s="326">
        <f>IFERROR(VLOOKUP($A20,'Filtro '!$A$5:$H$347,5,FALSE),0)</f>
        <v>0</v>
      </c>
      <c r="H20" s="151">
        <v>20</v>
      </c>
    </row>
    <row r="21" spans="1:8" ht="15" customHeight="1" x14ac:dyDescent="0.2">
      <c r="A21" s="396" t="s">
        <v>1559</v>
      </c>
      <c r="B21" s="369" t="s">
        <v>1512</v>
      </c>
      <c r="C21" s="191" t="s">
        <v>1511</v>
      </c>
      <c r="D21" s="350">
        <f>IFERROR(VLOOKUP($A21,'Filtro '!$A$5:$H$347,2,FALSE),0)</f>
        <v>0</v>
      </c>
      <c r="E21" s="326">
        <f>IFERROR(VLOOKUP($A21,'Filtro '!$A$5:$H$347,3,FALSE),0)</f>
        <v>0</v>
      </c>
      <c r="F21" s="306">
        <f>IFERROR(VLOOKUP($A21,'Filtro '!$A$5:$H$347,4,FALSE),0)</f>
        <v>0</v>
      </c>
      <c r="G21" s="326">
        <f>IFERROR(VLOOKUP($A21,'Filtro '!$A$5:$H$347,5,FALSE),0)</f>
        <v>0</v>
      </c>
      <c r="H21" s="151">
        <v>21</v>
      </c>
    </row>
    <row r="22" spans="1:8" ht="15" customHeight="1" x14ac:dyDescent="0.2">
      <c r="A22" s="396" t="s">
        <v>1560</v>
      </c>
      <c r="B22" s="369" t="s">
        <v>1510</v>
      </c>
      <c r="C22" s="191" t="s">
        <v>1509</v>
      </c>
      <c r="D22" s="350">
        <f>IFERROR(VLOOKUP($A22,'Filtro '!$A$5:$H$347,2,FALSE),0)</f>
        <v>0</v>
      </c>
      <c r="E22" s="326">
        <f>IFERROR(VLOOKUP($A22,'Filtro '!$A$5:$H$347,3,FALSE),0)</f>
        <v>0</v>
      </c>
      <c r="F22" s="306">
        <f>IFERROR(VLOOKUP($A22,'Filtro '!$A$5:$H$347,4,FALSE),0)</f>
        <v>0</v>
      </c>
      <c r="G22" s="326">
        <f>IFERROR(VLOOKUP($A22,'Filtro '!$A$5:$H$347,5,FALSE),0)</f>
        <v>0</v>
      </c>
      <c r="H22" s="151">
        <v>22</v>
      </c>
    </row>
    <row r="23" spans="1:8" ht="15" customHeight="1" x14ac:dyDescent="0.2">
      <c r="A23" s="396" t="s">
        <v>42</v>
      </c>
      <c r="B23" s="369" t="s">
        <v>1508</v>
      </c>
      <c r="C23" s="191" t="s">
        <v>1507</v>
      </c>
      <c r="D23" s="350">
        <f>IFERROR(VLOOKUP($A23,'Filtro '!$A$5:$H$347,2,FALSE),0)</f>
        <v>0</v>
      </c>
      <c r="E23" s="326">
        <f>IFERROR(VLOOKUP($A23,'Filtro '!$A$5:$H$347,3,FALSE),0)</f>
        <v>0</v>
      </c>
      <c r="F23" s="306">
        <f>IFERROR(VLOOKUP($A23,'Filtro '!$A$5:$H$347,4,FALSE),0)</f>
        <v>0</v>
      </c>
      <c r="G23" s="326">
        <f>IFERROR(VLOOKUP($A23,'Filtro '!$A$5:$H$347,5,FALSE),0)</f>
        <v>196</v>
      </c>
      <c r="H23" s="151">
        <v>23</v>
      </c>
    </row>
    <row r="24" spans="1:8" ht="15" customHeight="1" x14ac:dyDescent="0.2">
      <c r="A24" s="396" t="s">
        <v>1561</v>
      </c>
      <c r="B24" s="369" t="s">
        <v>1506</v>
      </c>
      <c r="C24" s="191" t="s">
        <v>1505</v>
      </c>
      <c r="D24" s="350">
        <f>IFERROR(VLOOKUP($A24,'Filtro '!$A$5:$H$347,2,FALSE),0)</f>
        <v>0</v>
      </c>
      <c r="E24" s="326">
        <f>IFERROR(VLOOKUP($A24,'Filtro '!$A$5:$H$347,3,FALSE),0)</f>
        <v>0</v>
      </c>
      <c r="F24" s="306">
        <f>IFERROR(VLOOKUP($A24,'Filtro '!$A$5:$H$347,4,FALSE),0)</f>
        <v>0</v>
      </c>
      <c r="G24" s="326">
        <f>IFERROR(VLOOKUP($A24,'Filtro '!$A$5:$H$347,5,FALSE),0)</f>
        <v>0</v>
      </c>
      <c r="H24" s="151">
        <v>24</v>
      </c>
    </row>
    <row r="25" spans="1:8" ht="15" customHeight="1" x14ac:dyDescent="0.2">
      <c r="A25" s="396" t="s">
        <v>1562</v>
      </c>
      <c r="B25" s="369" t="s">
        <v>1504</v>
      </c>
      <c r="C25" s="191" t="s">
        <v>1503</v>
      </c>
      <c r="D25" s="350">
        <f>IFERROR(VLOOKUP($A25,'Filtro '!$A$5:$H$347,2,FALSE),0)</f>
        <v>0</v>
      </c>
      <c r="E25" s="326">
        <f>IFERROR(VLOOKUP($A25,'Filtro '!$A$5:$H$347,3,FALSE),0)</f>
        <v>0</v>
      </c>
      <c r="F25" s="306">
        <f>IFERROR(VLOOKUP($A25,'Filtro '!$A$5:$H$347,4,FALSE),0)</f>
        <v>0</v>
      </c>
      <c r="G25" s="326">
        <f>IFERROR(VLOOKUP($A25,'Filtro '!$A$5:$H$347,5,FALSE),0)</f>
        <v>0</v>
      </c>
      <c r="H25" s="151">
        <v>25</v>
      </c>
    </row>
    <row r="26" spans="1:8" ht="15" customHeight="1" x14ac:dyDescent="0.2">
      <c r="A26" s="396" t="s">
        <v>67</v>
      </c>
      <c r="B26" s="369" t="s">
        <v>1502</v>
      </c>
      <c r="C26" s="191" t="s">
        <v>1501</v>
      </c>
      <c r="D26" s="350">
        <f>IFERROR(VLOOKUP($A26,'Filtro '!$A$5:$H$347,2,FALSE),0)</f>
        <v>0</v>
      </c>
      <c r="E26" s="326">
        <f>IFERROR(VLOOKUP($A26,'Filtro '!$A$5:$H$347,3,FALSE),0)</f>
        <v>0</v>
      </c>
      <c r="F26" s="306">
        <f>IFERROR(VLOOKUP($A26,'Filtro '!$A$5:$H$347,4,FALSE),0)</f>
        <v>0</v>
      </c>
      <c r="G26" s="326">
        <f>IFERROR(VLOOKUP($A26,'Filtro '!$A$5:$H$347,5,FALSE),0)</f>
        <v>116</v>
      </c>
      <c r="H26" s="151">
        <v>26</v>
      </c>
    </row>
    <row r="27" spans="1:8" ht="15" customHeight="1" x14ac:dyDescent="0.2">
      <c r="A27" s="396" t="s">
        <v>43</v>
      </c>
      <c r="B27" s="369" t="s">
        <v>1500</v>
      </c>
      <c r="C27" s="191" t="s">
        <v>1499</v>
      </c>
      <c r="D27" s="350">
        <f>IFERROR(VLOOKUP($A27,'Filtro '!$A$5:$H$347,2,FALSE),0)</f>
        <v>2</v>
      </c>
      <c r="E27" s="326">
        <f>IFERROR(VLOOKUP($A27,'Filtro '!$A$5:$H$347,3,FALSE),0)</f>
        <v>0</v>
      </c>
      <c r="F27" s="306">
        <f>IFERROR(VLOOKUP($A27,'Filtro '!$A$5:$H$347,4,FALSE),0)</f>
        <v>2</v>
      </c>
      <c r="G27" s="326">
        <f>IFERROR(VLOOKUP($A27,'Filtro '!$A$5:$H$347,5,FALSE),0)</f>
        <v>1356</v>
      </c>
      <c r="H27" s="151">
        <v>27</v>
      </c>
    </row>
    <row r="28" spans="1:8" ht="15" customHeight="1" x14ac:dyDescent="0.2">
      <c r="A28" s="396" t="s">
        <v>1563</v>
      </c>
      <c r="B28" s="369" t="s">
        <v>1498</v>
      </c>
      <c r="C28" s="191" t="s">
        <v>1497</v>
      </c>
      <c r="D28" s="350">
        <f>IFERROR(VLOOKUP($A28,'Filtro '!$A$5:$H$347,2,FALSE),0)</f>
        <v>0</v>
      </c>
      <c r="E28" s="326">
        <f>IFERROR(VLOOKUP($A28,'Filtro '!$A$5:$H$347,3,FALSE),0)</f>
        <v>0</v>
      </c>
      <c r="F28" s="306">
        <f>IFERROR(VLOOKUP($A28,'Filtro '!$A$5:$H$347,4,FALSE),0)</f>
        <v>0</v>
      </c>
      <c r="G28" s="326">
        <f>IFERROR(VLOOKUP($A28,'Filtro '!$A$5:$H$347,5,FALSE),0)</f>
        <v>0</v>
      </c>
      <c r="H28" s="151">
        <v>28</v>
      </c>
    </row>
    <row r="29" spans="1:8" ht="15" customHeight="1" x14ac:dyDescent="0.2">
      <c r="A29" s="396" t="s">
        <v>1564</v>
      </c>
      <c r="B29" s="369" t="s">
        <v>1496</v>
      </c>
      <c r="C29" s="191" t="s">
        <v>1495</v>
      </c>
      <c r="D29" s="350">
        <f>IFERROR(VLOOKUP($A29,'Filtro '!$A$5:$H$347,2,FALSE),0)</f>
        <v>0</v>
      </c>
      <c r="E29" s="326">
        <f>IFERROR(VLOOKUP($A29,'Filtro '!$A$5:$H$347,3,FALSE),0)</f>
        <v>0</v>
      </c>
      <c r="F29" s="306">
        <f>IFERROR(VLOOKUP($A29,'Filtro '!$A$5:$H$347,4,FALSE),0)</f>
        <v>0</v>
      </c>
      <c r="G29" s="326">
        <f>IFERROR(VLOOKUP($A29,'Filtro '!$A$5:$H$347,5,FALSE),0)</f>
        <v>0</v>
      </c>
      <c r="H29" s="151">
        <v>29</v>
      </c>
    </row>
    <row r="30" spans="1:8" ht="15" customHeight="1" x14ac:dyDescent="0.2">
      <c r="A30" s="396" t="s">
        <v>1565</v>
      </c>
      <c r="B30" s="369" t="s">
        <v>1494</v>
      </c>
      <c r="C30" s="191" t="s">
        <v>1493</v>
      </c>
      <c r="D30" s="350">
        <f>IFERROR(VLOOKUP($A30,'Filtro '!$A$5:$H$347,2,FALSE),0)</f>
        <v>0</v>
      </c>
      <c r="E30" s="326">
        <f>IFERROR(VLOOKUP($A30,'Filtro '!$A$5:$H$347,3,FALSE),0)</f>
        <v>0</v>
      </c>
      <c r="F30" s="306">
        <f>IFERROR(VLOOKUP($A30,'Filtro '!$A$5:$H$347,4,FALSE),0)</f>
        <v>0</v>
      </c>
      <c r="G30" s="326">
        <f>IFERROR(VLOOKUP($A30,'Filtro '!$A$5:$H$347,5,FALSE),0)</f>
        <v>0</v>
      </c>
      <c r="H30" s="151">
        <v>30</v>
      </c>
    </row>
    <row r="31" spans="1:8" ht="15" customHeight="1" x14ac:dyDescent="0.2">
      <c r="A31" s="396" t="s">
        <v>1566</v>
      </c>
      <c r="B31" s="369" t="s">
        <v>1492</v>
      </c>
      <c r="C31" s="191" t="s">
        <v>1491</v>
      </c>
      <c r="D31" s="350">
        <f>IFERROR(VLOOKUP($A31,'Filtro '!$A$5:$H$347,2,FALSE),0)</f>
        <v>0</v>
      </c>
      <c r="E31" s="326">
        <f>IFERROR(VLOOKUP($A31,'Filtro '!$A$5:$H$347,3,FALSE),0)</f>
        <v>0</v>
      </c>
      <c r="F31" s="306">
        <f>IFERROR(VLOOKUP($A31,'Filtro '!$A$5:$H$347,4,FALSE),0)</f>
        <v>0</v>
      </c>
      <c r="G31" s="326">
        <f>IFERROR(VLOOKUP($A31,'Filtro '!$A$5:$H$347,5,FALSE),0)</f>
        <v>0</v>
      </c>
      <c r="H31" s="151">
        <v>31</v>
      </c>
    </row>
    <row r="32" spans="1:8" ht="15" customHeight="1" x14ac:dyDescent="0.2">
      <c r="A32" s="396" t="s">
        <v>1567</v>
      </c>
      <c r="B32" s="369" t="s">
        <v>1490</v>
      </c>
      <c r="C32" s="191" t="s">
        <v>1489</v>
      </c>
      <c r="D32" s="350">
        <f>IFERROR(VLOOKUP($A32,'Filtro '!$A$5:$H$347,2,FALSE),0)</f>
        <v>0</v>
      </c>
      <c r="E32" s="326">
        <f>IFERROR(VLOOKUP($A32,'Filtro '!$A$5:$H$347,3,FALSE),0)</f>
        <v>0</v>
      </c>
      <c r="F32" s="306">
        <f>IFERROR(VLOOKUP($A32,'Filtro '!$A$5:$H$347,4,FALSE),0)</f>
        <v>0</v>
      </c>
      <c r="G32" s="326">
        <f>IFERROR(VLOOKUP($A32,'Filtro '!$A$5:$H$347,5,FALSE),0)</f>
        <v>0</v>
      </c>
      <c r="H32" s="151">
        <v>32</v>
      </c>
    </row>
    <row r="33" spans="1:8" ht="15" customHeight="1" x14ac:dyDescent="0.2">
      <c r="A33" s="396" t="s">
        <v>1568</v>
      </c>
      <c r="B33" s="369" t="s">
        <v>1488</v>
      </c>
      <c r="C33" s="191" t="s">
        <v>1487</v>
      </c>
      <c r="D33" s="350">
        <f>IFERROR(VLOOKUP($A33,'Filtro '!$A$5:$H$347,2,FALSE),0)</f>
        <v>0</v>
      </c>
      <c r="E33" s="326">
        <f>IFERROR(VLOOKUP($A33,'Filtro '!$A$5:$H$347,3,FALSE),0)</f>
        <v>0</v>
      </c>
      <c r="F33" s="306">
        <f>IFERROR(VLOOKUP($A33,'Filtro '!$A$5:$H$347,4,FALSE),0)</f>
        <v>0</v>
      </c>
      <c r="G33" s="326">
        <f>IFERROR(VLOOKUP($A33,'Filtro '!$A$5:$H$347,5,FALSE),0)</f>
        <v>0</v>
      </c>
      <c r="H33" s="151">
        <v>33</v>
      </c>
    </row>
    <row r="34" spans="1:8" ht="15" customHeight="1" x14ac:dyDescent="0.2">
      <c r="A34" s="396" t="s">
        <v>1569</v>
      </c>
      <c r="B34" s="369" t="s">
        <v>1486</v>
      </c>
      <c r="C34" s="191" t="s">
        <v>1485</v>
      </c>
      <c r="D34" s="350">
        <f>IFERROR(VLOOKUP($A34,'Filtro '!$A$5:$H$347,2,FALSE),0)</f>
        <v>0</v>
      </c>
      <c r="E34" s="326">
        <f>IFERROR(VLOOKUP($A34,'Filtro '!$A$5:$H$347,3,FALSE),0)</f>
        <v>0</v>
      </c>
      <c r="F34" s="306">
        <f>IFERROR(VLOOKUP($A34,'Filtro '!$A$5:$H$347,4,FALSE),0)</f>
        <v>0</v>
      </c>
      <c r="G34" s="326">
        <f>IFERROR(VLOOKUP($A34,'Filtro '!$A$5:$H$347,5,FALSE),0)</f>
        <v>0</v>
      </c>
      <c r="H34" s="151">
        <v>34</v>
      </c>
    </row>
    <row r="35" spans="1:8" ht="15" customHeight="1" x14ac:dyDescent="0.2">
      <c r="A35" s="396" t="s">
        <v>1570</v>
      </c>
      <c r="B35" s="369" t="s">
        <v>1484</v>
      </c>
      <c r="C35" s="191" t="s">
        <v>1483</v>
      </c>
      <c r="D35" s="350">
        <f>IFERROR(VLOOKUP($A35,'Filtro '!$A$5:$H$347,2,FALSE),0)</f>
        <v>0</v>
      </c>
      <c r="E35" s="326">
        <f>IFERROR(VLOOKUP($A35,'Filtro '!$A$5:$H$347,3,FALSE),0)</f>
        <v>0</v>
      </c>
      <c r="F35" s="306">
        <f>IFERROR(VLOOKUP($A35,'Filtro '!$A$5:$H$347,4,FALSE),0)</f>
        <v>0</v>
      </c>
      <c r="G35" s="326">
        <f>IFERROR(VLOOKUP($A35,'Filtro '!$A$5:$H$347,5,FALSE),0)</f>
        <v>0</v>
      </c>
      <c r="H35" s="151">
        <v>35</v>
      </c>
    </row>
    <row r="36" spans="1:8" ht="15" customHeight="1" x14ac:dyDescent="0.2">
      <c r="A36" s="396" t="s">
        <v>288</v>
      </c>
      <c r="B36" s="369" t="s">
        <v>1482</v>
      </c>
      <c r="C36" s="191" t="s">
        <v>1481</v>
      </c>
      <c r="D36" s="350">
        <f>IFERROR(VLOOKUP($A36,'Filtro '!$A$5:$H$347,2,FALSE),0)</f>
        <v>0</v>
      </c>
      <c r="E36" s="326">
        <f>IFERROR(VLOOKUP($A36,'Filtro '!$A$5:$H$347,3,FALSE),0)</f>
        <v>0</v>
      </c>
      <c r="F36" s="306">
        <f>IFERROR(VLOOKUP($A36,'Filtro '!$A$5:$H$347,4,FALSE),0)</f>
        <v>0</v>
      </c>
      <c r="G36" s="326">
        <f>IFERROR(VLOOKUP($A36,'Filtro '!$A$5:$H$347,5,FALSE),0)</f>
        <v>1767</v>
      </c>
      <c r="H36" s="151">
        <v>36</v>
      </c>
    </row>
    <row r="37" spans="1:8" ht="15" customHeight="1" x14ac:dyDescent="0.2">
      <c r="A37" s="396" t="s">
        <v>1571</v>
      </c>
      <c r="B37" s="369" t="s">
        <v>1480</v>
      </c>
      <c r="C37" s="191" t="s">
        <v>1479</v>
      </c>
      <c r="D37" s="350">
        <f>IFERROR(VLOOKUP($A37,'Filtro '!$A$5:$H$347,2,FALSE),0)</f>
        <v>0</v>
      </c>
      <c r="E37" s="326">
        <f>IFERROR(VLOOKUP($A37,'Filtro '!$A$5:$H$347,3,FALSE),0)</f>
        <v>0</v>
      </c>
      <c r="F37" s="306">
        <f>IFERROR(VLOOKUP($A37,'Filtro '!$A$5:$H$347,4,FALSE),0)</f>
        <v>0</v>
      </c>
      <c r="G37" s="326">
        <f>IFERROR(VLOOKUP($A37,'Filtro '!$A$5:$H$347,5,FALSE),0)</f>
        <v>0</v>
      </c>
      <c r="H37" s="151">
        <v>37</v>
      </c>
    </row>
    <row r="38" spans="1:8" ht="15" customHeight="1" x14ac:dyDescent="0.2">
      <c r="A38" s="396" t="s">
        <v>336</v>
      </c>
      <c r="B38" s="369" t="s">
        <v>1478</v>
      </c>
      <c r="C38" s="191" t="s">
        <v>1477</v>
      </c>
      <c r="D38" s="350">
        <f>IFERROR(VLOOKUP($A38,'Filtro '!$A$5:$H$347,2,FALSE),0)</f>
        <v>0</v>
      </c>
      <c r="E38" s="326">
        <f>IFERROR(VLOOKUP($A38,'Filtro '!$A$5:$H$347,3,FALSE),0)</f>
        <v>0</v>
      </c>
      <c r="F38" s="306">
        <f>IFERROR(VLOOKUP($A38,'Filtro '!$A$5:$H$347,4,FALSE),0)</f>
        <v>0</v>
      </c>
      <c r="G38" s="326">
        <f>IFERROR(VLOOKUP($A38,'Filtro '!$A$5:$H$347,5,FALSE),0)</f>
        <v>2</v>
      </c>
      <c r="H38" s="151">
        <v>38</v>
      </c>
    </row>
    <row r="39" spans="1:8" ht="15" customHeight="1" x14ac:dyDescent="0.2">
      <c r="A39" s="396" t="s">
        <v>1572</v>
      </c>
      <c r="B39" s="369" t="s">
        <v>1476</v>
      </c>
      <c r="C39" s="191" t="s">
        <v>1475</v>
      </c>
      <c r="D39" s="350">
        <f>IFERROR(VLOOKUP($A39,'Filtro '!$A$5:$H$347,2,FALSE),0)</f>
        <v>0</v>
      </c>
      <c r="E39" s="326">
        <f>IFERROR(VLOOKUP($A39,'Filtro '!$A$5:$H$347,3,FALSE),0)</f>
        <v>0</v>
      </c>
      <c r="F39" s="306">
        <f>IFERROR(VLOOKUP($A39,'Filtro '!$A$5:$H$347,4,FALSE),0)</f>
        <v>0</v>
      </c>
      <c r="G39" s="326">
        <f>IFERROR(VLOOKUP($A39,'Filtro '!$A$5:$H$347,5,FALSE),0)</f>
        <v>0</v>
      </c>
      <c r="H39" s="151">
        <v>39</v>
      </c>
    </row>
    <row r="40" spans="1:8" ht="15" customHeight="1" x14ac:dyDescent="0.2">
      <c r="A40" s="396" t="s">
        <v>337</v>
      </c>
      <c r="B40" s="369" t="s">
        <v>1474</v>
      </c>
      <c r="C40" s="191" t="s">
        <v>1473</v>
      </c>
      <c r="D40" s="350">
        <f>IFERROR(VLOOKUP($A40,'Filtro '!$A$5:$H$347,2,FALSE),0)</f>
        <v>0</v>
      </c>
      <c r="E40" s="326">
        <f>IFERROR(VLOOKUP($A40,'Filtro '!$A$5:$H$347,3,FALSE),0)</f>
        <v>0</v>
      </c>
      <c r="F40" s="306">
        <f>IFERROR(VLOOKUP($A40,'Filtro '!$A$5:$H$347,4,FALSE),0)</f>
        <v>0</v>
      </c>
      <c r="G40" s="326">
        <f>IFERROR(VLOOKUP($A40,'Filtro '!$A$5:$H$347,5,FALSE),0)</f>
        <v>1</v>
      </c>
      <c r="H40" s="151">
        <v>40</v>
      </c>
    </row>
    <row r="41" spans="1:8" ht="15" customHeight="1" x14ac:dyDescent="0.2">
      <c r="A41" s="396" t="s">
        <v>1573</v>
      </c>
      <c r="B41" s="369" t="s">
        <v>1472</v>
      </c>
      <c r="C41" s="191" t="s">
        <v>1471</v>
      </c>
      <c r="D41" s="350">
        <f>IFERROR(VLOOKUP($A41,'Filtro '!$A$5:$H$347,2,FALSE),0)</f>
        <v>0</v>
      </c>
      <c r="E41" s="326">
        <f>IFERROR(VLOOKUP($A41,'Filtro '!$A$5:$H$347,3,FALSE),0)</f>
        <v>0</v>
      </c>
      <c r="F41" s="306">
        <f>IFERROR(VLOOKUP($A41,'Filtro '!$A$5:$H$347,4,FALSE),0)</f>
        <v>0</v>
      </c>
      <c r="G41" s="326">
        <f>IFERROR(VLOOKUP($A41,'Filtro '!$A$5:$H$347,5,FALSE),0)</f>
        <v>0</v>
      </c>
      <c r="H41" s="151">
        <v>41</v>
      </c>
    </row>
    <row r="42" spans="1:8" ht="15" customHeight="1" x14ac:dyDescent="0.2">
      <c r="A42" s="396" t="s">
        <v>1574</v>
      </c>
      <c r="B42" s="369" t="s">
        <v>1470</v>
      </c>
      <c r="C42" s="191" t="s">
        <v>1469</v>
      </c>
      <c r="D42" s="350">
        <f>IFERROR(VLOOKUP($A42,'Filtro '!$A$5:$H$347,2,FALSE),0)</f>
        <v>0</v>
      </c>
      <c r="E42" s="326">
        <f>IFERROR(VLOOKUP($A42,'Filtro '!$A$5:$H$347,3,FALSE),0)</f>
        <v>0</v>
      </c>
      <c r="F42" s="306">
        <f>IFERROR(VLOOKUP($A42,'Filtro '!$A$5:$H$347,4,FALSE),0)</f>
        <v>0</v>
      </c>
      <c r="G42" s="326">
        <f>IFERROR(VLOOKUP($A42,'Filtro '!$A$5:$H$347,5,FALSE),0)</f>
        <v>0</v>
      </c>
      <c r="H42" s="151">
        <v>42</v>
      </c>
    </row>
    <row r="43" spans="1:8" ht="15" customHeight="1" x14ac:dyDescent="0.2">
      <c r="A43" s="396" t="s">
        <v>30</v>
      </c>
      <c r="B43" s="369" t="s">
        <v>1468</v>
      </c>
      <c r="C43" s="191" t="s">
        <v>1467</v>
      </c>
      <c r="D43" s="350">
        <f>IFERROR(VLOOKUP($A43,'Filtro '!$A$5:$H$347,2,FALSE),0)</f>
        <v>1111</v>
      </c>
      <c r="E43" s="326">
        <f>IFERROR(VLOOKUP($A43,'Filtro '!$A$5:$H$347,3,FALSE),0)</f>
        <v>0</v>
      </c>
      <c r="F43" s="306">
        <f>IFERROR(VLOOKUP($A43,'Filtro '!$A$5:$H$347,4,FALSE),0)</f>
        <v>1111</v>
      </c>
      <c r="G43" s="326">
        <f>IFERROR(VLOOKUP($A43,'Filtro '!$A$5:$H$347,5,FALSE),0)</f>
        <v>2324</v>
      </c>
      <c r="H43" s="151">
        <v>43</v>
      </c>
    </row>
    <row r="44" spans="1:8" ht="15" customHeight="1" x14ac:dyDescent="0.2">
      <c r="A44" s="396" t="s">
        <v>210</v>
      </c>
      <c r="B44" s="369" t="s">
        <v>1466</v>
      </c>
      <c r="C44" s="191" t="s">
        <v>1465</v>
      </c>
      <c r="D44" s="350">
        <f>IFERROR(VLOOKUP($A44,'Filtro '!$A$5:$H$347,2,FALSE),0)</f>
        <v>0</v>
      </c>
      <c r="E44" s="326">
        <f>IFERROR(VLOOKUP($A44,'Filtro '!$A$5:$H$347,3,FALSE),0)</f>
        <v>0</v>
      </c>
      <c r="F44" s="306">
        <f>IFERROR(VLOOKUP($A44,'Filtro '!$A$5:$H$347,4,FALSE),0)</f>
        <v>0</v>
      </c>
      <c r="G44" s="326">
        <f>IFERROR(VLOOKUP($A44,'Filtro '!$A$5:$H$347,5,FALSE),0)</f>
        <v>151</v>
      </c>
      <c r="H44" s="151">
        <v>44</v>
      </c>
    </row>
    <row r="45" spans="1:8" ht="15" customHeight="1" x14ac:dyDescent="0.2">
      <c r="A45" s="396" t="s">
        <v>131</v>
      </c>
      <c r="B45" s="369" t="s">
        <v>1464</v>
      </c>
      <c r="C45" s="191" t="s">
        <v>1463</v>
      </c>
      <c r="D45" s="350">
        <f>IFERROR(VLOOKUP($A45,'Filtro '!$A$5:$H$347,2,FALSE),0)</f>
        <v>2511</v>
      </c>
      <c r="E45" s="326">
        <f>IFERROR(VLOOKUP($A45,'Filtro '!$A$5:$H$347,3,FALSE),0)</f>
        <v>0</v>
      </c>
      <c r="F45" s="306">
        <f>IFERROR(VLOOKUP($A45,'Filtro '!$A$5:$H$347,4,FALSE),0)</f>
        <v>2511</v>
      </c>
      <c r="G45" s="326">
        <f>IFERROR(VLOOKUP($A45,'Filtro '!$A$5:$H$347,5,FALSE),0)</f>
        <v>35247</v>
      </c>
      <c r="H45" s="151">
        <v>45</v>
      </c>
    </row>
    <row r="46" spans="1:8" ht="15" customHeight="1" x14ac:dyDescent="0.2">
      <c r="A46" s="396" t="s">
        <v>31</v>
      </c>
      <c r="B46" s="369" t="s">
        <v>1462</v>
      </c>
      <c r="C46" s="191" t="s">
        <v>1461</v>
      </c>
      <c r="D46" s="350">
        <f>IFERROR(VLOOKUP($A46,'Filtro '!$A$5:$H$347,2,FALSE),0)</f>
        <v>1399</v>
      </c>
      <c r="E46" s="326">
        <f>IFERROR(VLOOKUP($A46,'Filtro '!$A$5:$H$347,3,FALSE),0)</f>
        <v>0</v>
      </c>
      <c r="F46" s="306">
        <f>IFERROR(VLOOKUP($A46,'Filtro '!$A$5:$H$347,4,FALSE),0)</f>
        <v>1399</v>
      </c>
      <c r="G46" s="326">
        <f>IFERROR(VLOOKUP($A46,'Filtro '!$A$5:$H$347,5,FALSE),0)</f>
        <v>32779</v>
      </c>
      <c r="H46" s="151">
        <v>46</v>
      </c>
    </row>
    <row r="47" spans="1:8" ht="15" customHeight="1" x14ac:dyDescent="0.2">
      <c r="A47" s="396" t="s">
        <v>296</v>
      </c>
      <c r="B47" s="369" t="s">
        <v>1460</v>
      </c>
      <c r="C47" s="191" t="s">
        <v>1459</v>
      </c>
      <c r="D47" s="350">
        <f>IFERROR(VLOOKUP($A47,'Filtro '!$A$5:$H$347,2,FALSE),0)</f>
        <v>0</v>
      </c>
      <c r="E47" s="326">
        <f>IFERROR(VLOOKUP($A47,'Filtro '!$A$5:$H$347,3,FALSE),0)</f>
        <v>0</v>
      </c>
      <c r="F47" s="306">
        <f>IFERROR(VLOOKUP($A47,'Filtro '!$A$5:$H$347,4,FALSE),0)</f>
        <v>0</v>
      </c>
      <c r="G47" s="326">
        <f>IFERROR(VLOOKUP($A47,'Filtro '!$A$5:$H$347,5,FALSE),0)</f>
        <v>145</v>
      </c>
      <c r="H47" s="151">
        <v>47</v>
      </c>
    </row>
    <row r="48" spans="1:8" ht="15" customHeight="1" x14ac:dyDescent="0.2">
      <c r="A48" s="396" t="s">
        <v>300</v>
      </c>
      <c r="B48" s="369" t="s">
        <v>1458</v>
      </c>
      <c r="C48" s="191" t="s">
        <v>1457</v>
      </c>
      <c r="D48" s="350">
        <f>IFERROR(VLOOKUP($A48,'Filtro '!$A$5:$H$347,2,FALSE),0)</f>
        <v>0</v>
      </c>
      <c r="E48" s="326">
        <f>IFERROR(VLOOKUP($A48,'Filtro '!$A$5:$H$347,3,FALSE),0)</f>
        <v>0</v>
      </c>
      <c r="F48" s="306">
        <f>IFERROR(VLOOKUP($A48,'Filtro '!$A$5:$H$347,4,FALSE),0)</f>
        <v>0</v>
      </c>
      <c r="G48" s="326">
        <f>IFERROR(VLOOKUP($A48,'Filtro '!$A$5:$H$347,5,FALSE),0)</f>
        <v>9</v>
      </c>
      <c r="H48" s="151">
        <v>48</v>
      </c>
    </row>
    <row r="49" spans="1:8" ht="15" customHeight="1" x14ac:dyDescent="0.2">
      <c r="A49" s="396" t="s">
        <v>32</v>
      </c>
      <c r="B49" s="369" t="s">
        <v>1456</v>
      </c>
      <c r="C49" s="191" t="s">
        <v>1455</v>
      </c>
      <c r="D49" s="350">
        <f>IFERROR(VLOOKUP($A49,'Filtro '!$A$5:$H$347,2,FALSE),0)</f>
        <v>20960</v>
      </c>
      <c r="E49" s="326">
        <f>IFERROR(VLOOKUP($A49,'Filtro '!$A$5:$H$347,3,FALSE),0)</f>
        <v>0</v>
      </c>
      <c r="F49" s="306">
        <f>IFERROR(VLOOKUP($A49,'Filtro '!$A$5:$H$347,4,FALSE),0)</f>
        <v>20960</v>
      </c>
      <c r="G49" s="326">
        <f>IFERROR(VLOOKUP($A49,'Filtro '!$A$5:$H$347,5,FALSE),0)</f>
        <v>47672</v>
      </c>
      <c r="H49" s="151">
        <v>49</v>
      </c>
    </row>
    <row r="50" spans="1:8" ht="15" customHeight="1" x14ac:dyDescent="0.2">
      <c r="A50" s="396" t="s">
        <v>154</v>
      </c>
      <c r="B50" s="369" t="s">
        <v>1454</v>
      </c>
      <c r="C50" s="191" t="s">
        <v>1453</v>
      </c>
      <c r="D50" s="350">
        <f>IFERROR(VLOOKUP($A50,'Filtro '!$A$5:$H$347,2,FALSE),0)</f>
        <v>0</v>
      </c>
      <c r="E50" s="326">
        <f>IFERROR(VLOOKUP($A50,'Filtro '!$A$5:$H$347,3,FALSE),0)</f>
        <v>0</v>
      </c>
      <c r="F50" s="306">
        <f>IFERROR(VLOOKUP($A50,'Filtro '!$A$5:$H$347,4,FALSE),0)</f>
        <v>0</v>
      </c>
      <c r="G50" s="326">
        <f>IFERROR(VLOOKUP($A50,'Filtro '!$A$5:$H$347,5,FALSE),0)</f>
        <v>267</v>
      </c>
      <c r="H50" s="151">
        <v>50</v>
      </c>
    </row>
    <row r="51" spans="1:8" ht="15" customHeight="1" x14ac:dyDescent="0.2">
      <c r="A51" s="396" t="s">
        <v>287</v>
      </c>
      <c r="B51" s="369" t="s">
        <v>1452</v>
      </c>
      <c r="C51" s="191" t="s">
        <v>1451</v>
      </c>
      <c r="D51" s="350">
        <f>IFERROR(VLOOKUP($A51,'Filtro '!$A$5:$H$347,2,FALSE),0)</f>
        <v>0</v>
      </c>
      <c r="E51" s="326">
        <f>IFERROR(VLOOKUP($A51,'Filtro '!$A$5:$H$347,3,FALSE),0)</f>
        <v>0</v>
      </c>
      <c r="F51" s="306">
        <f>IFERROR(VLOOKUP($A51,'Filtro '!$A$5:$H$347,4,FALSE),0)</f>
        <v>0</v>
      </c>
      <c r="G51" s="326">
        <f>IFERROR(VLOOKUP($A51,'Filtro '!$A$5:$H$347,5,FALSE),0)</f>
        <v>29</v>
      </c>
      <c r="H51" s="151">
        <v>51</v>
      </c>
    </row>
    <row r="52" spans="1:8" ht="15" customHeight="1" x14ac:dyDescent="0.2">
      <c r="A52" s="396" t="s">
        <v>332</v>
      </c>
      <c r="B52" s="369" t="s">
        <v>1450</v>
      </c>
      <c r="C52" s="191" t="s">
        <v>1449</v>
      </c>
      <c r="D52" s="350">
        <f>IFERROR(VLOOKUP($A52,'Filtro '!$A$5:$H$347,2,FALSE),0)</f>
        <v>0</v>
      </c>
      <c r="E52" s="326">
        <f>IFERROR(VLOOKUP($A52,'Filtro '!$A$5:$H$347,3,FALSE),0)</f>
        <v>0</v>
      </c>
      <c r="F52" s="306">
        <f>IFERROR(VLOOKUP($A52,'Filtro '!$A$5:$H$347,4,FALSE),0)</f>
        <v>0</v>
      </c>
      <c r="G52" s="326">
        <f>IFERROR(VLOOKUP($A52,'Filtro '!$A$5:$H$347,5,FALSE),0)</f>
        <v>18</v>
      </c>
      <c r="H52" s="151">
        <v>52</v>
      </c>
    </row>
    <row r="53" spans="1:8" ht="31.5" x14ac:dyDescent="0.2">
      <c r="A53" s="396" t="s">
        <v>25</v>
      </c>
      <c r="B53" s="369" t="s">
        <v>1448</v>
      </c>
      <c r="C53" s="191" t="s">
        <v>1447</v>
      </c>
      <c r="D53" s="350">
        <f>IFERROR(VLOOKUP($A53,'Filtro '!$A$5:$H$347,2,FALSE),0)</f>
        <v>34125</v>
      </c>
      <c r="E53" s="326">
        <f>IFERROR(VLOOKUP($A53,'Filtro '!$A$5:$H$347,3,FALSE),0)</f>
        <v>0</v>
      </c>
      <c r="F53" s="306">
        <f>IFERROR(VLOOKUP($A53,'Filtro '!$A$5:$H$347,4,FALSE),0)</f>
        <v>34125</v>
      </c>
      <c r="G53" s="326">
        <f>IFERROR(VLOOKUP($A53,'Filtro '!$A$5:$H$347,5,FALSE),0)</f>
        <v>61967</v>
      </c>
      <c r="H53" s="151">
        <v>53</v>
      </c>
    </row>
    <row r="54" spans="1:8" ht="15" customHeight="1" x14ac:dyDescent="0.2">
      <c r="A54" s="396" t="s">
        <v>1575</v>
      </c>
      <c r="B54" s="369" t="s">
        <v>1446</v>
      </c>
      <c r="C54" s="191" t="s">
        <v>1445</v>
      </c>
      <c r="D54" s="350">
        <f>IFERROR(VLOOKUP($A54,'Filtro '!$A$5:$H$347,2,FALSE),0)</f>
        <v>0</v>
      </c>
      <c r="E54" s="326">
        <f>IFERROR(VLOOKUP($A54,'Filtro '!$A$5:$H$347,3,FALSE),0)</f>
        <v>0</v>
      </c>
      <c r="F54" s="306">
        <f>IFERROR(VLOOKUP($A54,'Filtro '!$A$5:$H$347,4,FALSE),0)</f>
        <v>0</v>
      </c>
      <c r="G54" s="326">
        <f>IFERROR(VLOOKUP($A54,'Filtro '!$A$5:$H$347,5,FALSE),0)</f>
        <v>0</v>
      </c>
      <c r="H54" s="151">
        <v>54</v>
      </c>
    </row>
    <row r="55" spans="1:8" ht="15" customHeight="1" x14ac:dyDescent="0.2">
      <c r="A55" s="396" t="s">
        <v>1576</v>
      </c>
      <c r="B55" s="369" t="s">
        <v>1444</v>
      </c>
      <c r="C55" s="191" t="s">
        <v>1443</v>
      </c>
      <c r="D55" s="350">
        <f>IFERROR(VLOOKUP($A55,'Filtro '!$A$5:$H$347,2,FALSE),0)</f>
        <v>0</v>
      </c>
      <c r="E55" s="326">
        <f>IFERROR(VLOOKUP($A55,'Filtro '!$A$5:$H$347,3,FALSE),0)</f>
        <v>0</v>
      </c>
      <c r="F55" s="306">
        <f>IFERROR(VLOOKUP($A55,'Filtro '!$A$5:$H$347,4,FALSE),0)</f>
        <v>0</v>
      </c>
      <c r="G55" s="326">
        <f>IFERROR(VLOOKUP($A55,'Filtro '!$A$5:$H$347,5,FALSE),0)</f>
        <v>0</v>
      </c>
      <c r="H55" s="151">
        <v>55</v>
      </c>
    </row>
    <row r="56" spans="1:8" ht="15" customHeight="1" x14ac:dyDescent="0.2">
      <c r="A56" s="396" t="s">
        <v>1577</v>
      </c>
      <c r="B56" s="369" t="s">
        <v>1442</v>
      </c>
      <c r="C56" s="191" t="s">
        <v>1441</v>
      </c>
      <c r="D56" s="350">
        <f>IFERROR(VLOOKUP($A56,'Filtro '!$A$5:$H$347,2,FALSE),0)</f>
        <v>0</v>
      </c>
      <c r="E56" s="326">
        <f>IFERROR(VLOOKUP($A56,'Filtro '!$A$5:$H$347,3,FALSE),0)</f>
        <v>0</v>
      </c>
      <c r="F56" s="306">
        <f>IFERROR(VLOOKUP($A56,'Filtro '!$A$5:$H$347,4,FALSE),0)</f>
        <v>0</v>
      </c>
      <c r="G56" s="326">
        <f>IFERROR(VLOOKUP($A56,'Filtro '!$A$5:$H$347,5,FALSE),0)</f>
        <v>0</v>
      </c>
      <c r="H56" s="151">
        <v>56</v>
      </c>
    </row>
    <row r="57" spans="1:8" ht="15" customHeight="1" x14ac:dyDescent="0.2">
      <c r="A57" s="396" t="s">
        <v>1578</v>
      </c>
      <c r="B57" s="369" t="s">
        <v>1440</v>
      </c>
      <c r="C57" s="191" t="s">
        <v>1439</v>
      </c>
      <c r="D57" s="350">
        <f>IFERROR(VLOOKUP($A57,'Filtro '!$A$5:$H$347,2,FALSE),0)</f>
        <v>0</v>
      </c>
      <c r="E57" s="326">
        <f>IFERROR(VLOOKUP($A57,'Filtro '!$A$5:$H$347,3,FALSE),0)</f>
        <v>0</v>
      </c>
      <c r="F57" s="306">
        <f>IFERROR(VLOOKUP($A57,'Filtro '!$A$5:$H$347,4,FALSE),0)</f>
        <v>0</v>
      </c>
      <c r="G57" s="326">
        <f>IFERROR(VLOOKUP($A57,'Filtro '!$A$5:$H$347,5,FALSE),0)</f>
        <v>0</v>
      </c>
      <c r="H57" s="151">
        <v>57</v>
      </c>
    </row>
    <row r="58" spans="1:8" ht="15" customHeight="1" x14ac:dyDescent="0.2">
      <c r="A58" s="396" t="s">
        <v>1579</v>
      </c>
      <c r="B58" s="369" t="s">
        <v>1438</v>
      </c>
      <c r="C58" s="191" t="s">
        <v>1437</v>
      </c>
      <c r="D58" s="350">
        <f>IFERROR(VLOOKUP($A58,'Filtro '!$A$5:$H$347,2,FALSE),0)</f>
        <v>0</v>
      </c>
      <c r="E58" s="326">
        <f>IFERROR(VLOOKUP($A58,'Filtro '!$A$5:$H$347,3,FALSE),0)</f>
        <v>0</v>
      </c>
      <c r="F58" s="306">
        <f>IFERROR(VLOOKUP($A58,'Filtro '!$A$5:$H$347,4,FALSE),0)</f>
        <v>0</v>
      </c>
      <c r="G58" s="326">
        <f>IFERROR(VLOOKUP($A58,'Filtro '!$A$5:$H$347,5,FALSE),0)</f>
        <v>0</v>
      </c>
      <c r="H58" s="151">
        <v>58</v>
      </c>
    </row>
    <row r="59" spans="1:8" ht="15" customHeight="1" x14ac:dyDescent="0.2">
      <c r="A59" s="396" t="s">
        <v>1580</v>
      </c>
      <c r="B59" s="369" t="s">
        <v>1436</v>
      </c>
      <c r="C59" s="191" t="s">
        <v>1435</v>
      </c>
      <c r="D59" s="350">
        <f>IFERROR(VLOOKUP($A59,'Filtro '!$A$5:$H$347,2,FALSE),0)</f>
        <v>0</v>
      </c>
      <c r="E59" s="326">
        <f>IFERROR(VLOOKUP($A59,'Filtro '!$A$5:$H$347,3,FALSE),0)</f>
        <v>0</v>
      </c>
      <c r="F59" s="306">
        <f>IFERROR(VLOOKUP($A59,'Filtro '!$A$5:$H$347,4,FALSE),0)</f>
        <v>0</v>
      </c>
      <c r="G59" s="326">
        <f>IFERROR(VLOOKUP($A59,'Filtro '!$A$5:$H$347,5,FALSE),0)</f>
        <v>0</v>
      </c>
      <c r="H59" s="151">
        <v>59</v>
      </c>
    </row>
    <row r="60" spans="1:8" ht="15" customHeight="1" x14ac:dyDescent="0.2">
      <c r="A60" s="396" t="s">
        <v>1581</v>
      </c>
      <c r="B60" s="369" t="s">
        <v>1434</v>
      </c>
      <c r="C60" s="191" t="s">
        <v>1433</v>
      </c>
      <c r="D60" s="350">
        <f>IFERROR(VLOOKUP($A60,'Filtro '!$A$5:$H$347,2,FALSE),0)</f>
        <v>0</v>
      </c>
      <c r="E60" s="326">
        <f>IFERROR(VLOOKUP($A60,'Filtro '!$A$5:$H$347,3,FALSE),0)</f>
        <v>0</v>
      </c>
      <c r="F60" s="306">
        <f>IFERROR(VLOOKUP($A60,'Filtro '!$A$5:$H$347,4,FALSE),0)</f>
        <v>0</v>
      </c>
      <c r="G60" s="326">
        <f>IFERROR(VLOOKUP($A60,'Filtro '!$A$5:$H$347,5,FALSE),0)</f>
        <v>0</v>
      </c>
      <c r="H60" s="151">
        <v>60</v>
      </c>
    </row>
    <row r="61" spans="1:8" ht="15" customHeight="1" x14ac:dyDescent="0.2">
      <c r="A61" s="396" t="s">
        <v>1582</v>
      </c>
      <c r="B61" s="369" t="s">
        <v>1432</v>
      </c>
      <c r="C61" s="191" t="s">
        <v>1431</v>
      </c>
      <c r="D61" s="350">
        <f>IFERROR(VLOOKUP($A61,'Filtro '!$A$5:$H$347,2,FALSE),0)</f>
        <v>0</v>
      </c>
      <c r="E61" s="326">
        <f>IFERROR(VLOOKUP($A61,'Filtro '!$A$5:$H$347,3,FALSE),0)</f>
        <v>0</v>
      </c>
      <c r="F61" s="306">
        <f>IFERROR(VLOOKUP($A61,'Filtro '!$A$5:$H$347,4,FALSE),0)</f>
        <v>0</v>
      </c>
      <c r="G61" s="326">
        <f>IFERROR(VLOOKUP($A61,'Filtro '!$A$5:$H$347,5,FALSE),0)</f>
        <v>0</v>
      </c>
      <c r="H61" s="151">
        <v>61</v>
      </c>
    </row>
    <row r="62" spans="1:8" ht="15" customHeight="1" x14ac:dyDescent="0.2">
      <c r="A62" s="396" t="s">
        <v>1583</v>
      </c>
      <c r="B62" s="369" t="s">
        <v>1430</v>
      </c>
      <c r="C62" s="191" t="s">
        <v>1429</v>
      </c>
      <c r="D62" s="350">
        <f>IFERROR(VLOOKUP($A62,'Filtro '!$A$5:$H$347,2,FALSE),0)</f>
        <v>0</v>
      </c>
      <c r="E62" s="326">
        <f>IFERROR(VLOOKUP($A62,'Filtro '!$A$5:$H$347,3,FALSE),0)</f>
        <v>0</v>
      </c>
      <c r="F62" s="306">
        <f>IFERROR(VLOOKUP($A62,'Filtro '!$A$5:$H$347,4,FALSE),0)</f>
        <v>0</v>
      </c>
      <c r="G62" s="326">
        <f>IFERROR(VLOOKUP($A62,'Filtro '!$A$5:$H$347,5,FALSE),0)</f>
        <v>0</v>
      </c>
      <c r="H62" s="151">
        <v>62</v>
      </c>
    </row>
    <row r="63" spans="1:8" ht="15" customHeight="1" x14ac:dyDescent="0.2">
      <c r="A63" s="396" t="s">
        <v>1584</v>
      </c>
      <c r="B63" s="369" t="s">
        <v>1428</v>
      </c>
      <c r="C63" s="191" t="s">
        <v>1427</v>
      </c>
      <c r="D63" s="350">
        <f>IFERROR(VLOOKUP($A63,'Filtro '!$A$5:$H$347,2,FALSE),0)</f>
        <v>0</v>
      </c>
      <c r="E63" s="326">
        <f>IFERROR(VLOOKUP($A63,'Filtro '!$A$5:$H$347,3,FALSE),0)</f>
        <v>0</v>
      </c>
      <c r="F63" s="306">
        <f>IFERROR(VLOOKUP($A63,'Filtro '!$A$5:$H$347,4,FALSE),0)</f>
        <v>0</v>
      </c>
      <c r="G63" s="326">
        <f>IFERROR(VLOOKUP($A63,'Filtro '!$A$5:$H$347,5,FALSE),0)</f>
        <v>0</v>
      </c>
      <c r="H63" s="151">
        <v>63</v>
      </c>
    </row>
    <row r="64" spans="1:8" ht="15" customHeight="1" x14ac:dyDescent="0.2">
      <c r="A64" s="396" t="s">
        <v>1585</v>
      </c>
      <c r="B64" s="369" t="s">
        <v>1426</v>
      </c>
      <c r="C64" s="191" t="s">
        <v>1425</v>
      </c>
      <c r="D64" s="350">
        <f>IFERROR(VLOOKUP($A64,'Filtro '!$A$5:$H$347,2,FALSE),0)</f>
        <v>0</v>
      </c>
      <c r="E64" s="326">
        <f>IFERROR(VLOOKUP($A64,'Filtro '!$A$5:$H$347,3,FALSE),0)</f>
        <v>0</v>
      </c>
      <c r="F64" s="306">
        <f>IFERROR(VLOOKUP($A64,'Filtro '!$A$5:$H$347,4,FALSE),0)</f>
        <v>0</v>
      </c>
      <c r="G64" s="326">
        <f>IFERROR(VLOOKUP($A64,'Filtro '!$A$5:$H$347,5,FALSE),0)</f>
        <v>0</v>
      </c>
      <c r="H64" s="151">
        <v>64</v>
      </c>
    </row>
    <row r="65" spans="1:8" ht="15" customHeight="1" x14ac:dyDescent="0.2">
      <c r="A65" s="396" t="s">
        <v>1586</v>
      </c>
      <c r="B65" s="369" t="s">
        <v>1424</v>
      </c>
      <c r="C65" s="191" t="s">
        <v>1423</v>
      </c>
      <c r="D65" s="350">
        <f>IFERROR(VLOOKUP($A65,'Filtro '!$A$5:$H$347,2,FALSE),0)</f>
        <v>0</v>
      </c>
      <c r="E65" s="326">
        <f>IFERROR(VLOOKUP($A65,'Filtro '!$A$5:$H$347,3,FALSE),0)</f>
        <v>0</v>
      </c>
      <c r="F65" s="306">
        <f>IFERROR(VLOOKUP($A65,'Filtro '!$A$5:$H$347,4,FALSE),0)</f>
        <v>0</v>
      </c>
      <c r="G65" s="326">
        <f>IFERROR(VLOOKUP($A65,'Filtro '!$A$5:$H$347,5,FALSE),0)</f>
        <v>0</v>
      </c>
      <c r="H65" s="151">
        <v>65</v>
      </c>
    </row>
    <row r="66" spans="1:8" ht="15" customHeight="1" x14ac:dyDescent="0.2">
      <c r="A66" s="396" t="s">
        <v>26</v>
      </c>
      <c r="B66" s="369" t="s">
        <v>1422</v>
      </c>
      <c r="C66" s="191" t="s">
        <v>1421</v>
      </c>
      <c r="D66" s="350">
        <f>IFERROR(VLOOKUP($A66,'Filtro '!$A$5:$H$347,2,FALSE),0)</f>
        <v>0</v>
      </c>
      <c r="E66" s="326">
        <f>IFERROR(VLOOKUP($A66,'Filtro '!$A$5:$H$347,3,FALSE),0)</f>
        <v>0</v>
      </c>
      <c r="F66" s="306">
        <f>IFERROR(VLOOKUP($A66,'Filtro '!$A$5:$H$347,4,FALSE),0)</f>
        <v>0</v>
      </c>
      <c r="G66" s="326">
        <f>IFERROR(VLOOKUP($A66,'Filtro '!$A$5:$H$347,5,FALSE),0)</f>
        <v>63</v>
      </c>
      <c r="H66" s="151">
        <v>66</v>
      </c>
    </row>
    <row r="67" spans="1:8" ht="15" customHeight="1" x14ac:dyDescent="0.2">
      <c r="A67" s="396" t="s">
        <v>33</v>
      </c>
      <c r="B67" s="369" t="s">
        <v>1420</v>
      </c>
      <c r="C67" s="191" t="s">
        <v>1419</v>
      </c>
      <c r="D67" s="350">
        <f>IFERROR(VLOOKUP($A67,'Filtro '!$A$5:$H$347,2,FALSE),0)</f>
        <v>2297</v>
      </c>
      <c r="E67" s="326">
        <f>IFERROR(VLOOKUP($A67,'Filtro '!$A$5:$H$347,3,FALSE),0)</f>
        <v>0</v>
      </c>
      <c r="F67" s="306">
        <f>IFERROR(VLOOKUP($A67,'Filtro '!$A$5:$H$347,4,FALSE),0)</f>
        <v>2297</v>
      </c>
      <c r="G67" s="326">
        <f>IFERROR(VLOOKUP($A67,'Filtro '!$A$5:$H$347,5,FALSE),0)</f>
        <v>3111</v>
      </c>
      <c r="H67" s="151">
        <v>67</v>
      </c>
    </row>
    <row r="68" spans="1:8" ht="15" customHeight="1" x14ac:dyDescent="0.2">
      <c r="A68" s="396" t="s">
        <v>1587</v>
      </c>
      <c r="B68" s="369" t="s">
        <v>1418</v>
      </c>
      <c r="C68" s="191" t="s">
        <v>1417</v>
      </c>
      <c r="D68" s="350">
        <f>IFERROR(VLOOKUP($A68,'Filtro '!$A$5:$H$347,2,FALSE),0)</f>
        <v>0</v>
      </c>
      <c r="E68" s="326">
        <f>IFERROR(VLOOKUP($A68,'Filtro '!$A$5:$H$347,3,FALSE),0)</f>
        <v>0</v>
      </c>
      <c r="F68" s="306">
        <f>IFERROR(VLOOKUP($A68,'Filtro '!$A$5:$H$347,4,FALSE),0)</f>
        <v>0</v>
      </c>
      <c r="G68" s="326">
        <f>IFERROR(VLOOKUP($A68,'Filtro '!$A$5:$H$347,5,FALSE),0)</f>
        <v>0</v>
      </c>
      <c r="H68" s="151">
        <v>68</v>
      </c>
    </row>
    <row r="69" spans="1:8" ht="15" customHeight="1" x14ac:dyDescent="0.2">
      <c r="A69" s="396" t="s">
        <v>1588</v>
      </c>
      <c r="B69" s="369" t="s">
        <v>1416</v>
      </c>
      <c r="C69" s="191" t="s">
        <v>1415</v>
      </c>
      <c r="D69" s="350">
        <f>IFERROR(VLOOKUP($A69,'Filtro '!$A$5:$H$347,2,FALSE),0)</f>
        <v>0</v>
      </c>
      <c r="E69" s="326">
        <f>IFERROR(VLOOKUP($A69,'Filtro '!$A$5:$H$347,3,FALSE),0)</f>
        <v>0</v>
      </c>
      <c r="F69" s="306">
        <f>IFERROR(VLOOKUP($A69,'Filtro '!$A$5:$H$347,4,FALSE),0)</f>
        <v>0</v>
      </c>
      <c r="G69" s="326">
        <f>IFERROR(VLOOKUP($A69,'Filtro '!$A$5:$H$347,5,FALSE),0)</f>
        <v>0</v>
      </c>
      <c r="H69" s="151">
        <v>69</v>
      </c>
    </row>
    <row r="70" spans="1:8" ht="15" customHeight="1" x14ac:dyDescent="0.2">
      <c r="A70" s="396" t="s">
        <v>1589</v>
      </c>
      <c r="B70" s="369" t="s">
        <v>1414</v>
      </c>
      <c r="C70" s="191" t="s">
        <v>1413</v>
      </c>
      <c r="D70" s="350">
        <f>IFERROR(VLOOKUP($A70,'Filtro '!$A$5:$H$347,2,FALSE),0)</f>
        <v>0</v>
      </c>
      <c r="E70" s="326">
        <f>IFERROR(VLOOKUP($A70,'Filtro '!$A$5:$H$347,3,FALSE),0)</f>
        <v>0</v>
      </c>
      <c r="F70" s="306">
        <f>IFERROR(VLOOKUP($A70,'Filtro '!$A$5:$H$347,4,FALSE),0)</f>
        <v>0</v>
      </c>
      <c r="G70" s="326">
        <f>IFERROR(VLOOKUP($A70,'Filtro '!$A$5:$H$347,5,FALSE),0)</f>
        <v>0</v>
      </c>
      <c r="H70" s="151">
        <v>70</v>
      </c>
    </row>
    <row r="71" spans="1:8" ht="15" customHeight="1" x14ac:dyDescent="0.2">
      <c r="A71" s="396" t="s">
        <v>253</v>
      </c>
      <c r="B71" s="369" t="s">
        <v>1412</v>
      </c>
      <c r="C71" s="191" t="s">
        <v>1411</v>
      </c>
      <c r="D71" s="350">
        <f>IFERROR(VLOOKUP($A71,'Filtro '!$A$5:$H$347,2,FALSE),0)</f>
        <v>23</v>
      </c>
      <c r="E71" s="326">
        <f>IFERROR(VLOOKUP($A71,'Filtro '!$A$5:$H$347,3,FALSE),0)</f>
        <v>0</v>
      </c>
      <c r="F71" s="306">
        <f>IFERROR(VLOOKUP($A71,'Filtro '!$A$5:$H$347,4,FALSE),0)</f>
        <v>23</v>
      </c>
      <c r="G71" s="326">
        <f>IFERROR(VLOOKUP($A71,'Filtro '!$A$5:$H$347,5,FALSE),0)</f>
        <v>22</v>
      </c>
      <c r="H71" s="151">
        <v>71</v>
      </c>
    </row>
    <row r="72" spans="1:8" ht="15" customHeight="1" x14ac:dyDescent="0.2">
      <c r="A72" s="396" t="s">
        <v>1590</v>
      </c>
      <c r="B72" s="369" t="s">
        <v>1410</v>
      </c>
      <c r="C72" s="191" t="s">
        <v>1409</v>
      </c>
      <c r="D72" s="350">
        <f>IFERROR(VLOOKUP($A72,'Filtro '!$A$5:$H$347,2,FALSE),0)</f>
        <v>0</v>
      </c>
      <c r="E72" s="326">
        <f>IFERROR(VLOOKUP($A72,'Filtro '!$A$5:$H$347,3,FALSE),0)</f>
        <v>0</v>
      </c>
      <c r="F72" s="306">
        <f>IFERROR(VLOOKUP($A72,'Filtro '!$A$5:$H$347,4,FALSE),0)</f>
        <v>0</v>
      </c>
      <c r="G72" s="326">
        <f>IFERROR(VLOOKUP($A72,'Filtro '!$A$5:$H$347,5,FALSE),0)</f>
        <v>0</v>
      </c>
      <c r="H72" s="151">
        <v>72</v>
      </c>
    </row>
    <row r="73" spans="1:8" ht="15" customHeight="1" x14ac:dyDescent="0.2">
      <c r="A73" s="396" t="s">
        <v>191</v>
      </c>
      <c r="B73" s="369" t="s">
        <v>1408</v>
      </c>
      <c r="C73" s="191" t="s">
        <v>1407</v>
      </c>
      <c r="D73" s="350">
        <f>IFERROR(VLOOKUP($A73,'Filtro '!$A$5:$H$347,2,FALSE),0)</f>
        <v>184</v>
      </c>
      <c r="E73" s="326">
        <f>IFERROR(VLOOKUP($A73,'Filtro '!$A$5:$H$347,3,FALSE),0)</f>
        <v>0</v>
      </c>
      <c r="F73" s="306">
        <f>IFERROR(VLOOKUP($A73,'Filtro '!$A$5:$H$347,4,FALSE),0)</f>
        <v>184</v>
      </c>
      <c r="G73" s="326">
        <f>IFERROR(VLOOKUP($A73,'Filtro '!$A$5:$H$347,5,FALSE),0)</f>
        <v>38</v>
      </c>
      <c r="H73" s="151">
        <v>73</v>
      </c>
    </row>
    <row r="74" spans="1:8" ht="15" customHeight="1" x14ac:dyDescent="0.2">
      <c r="A74" s="396" t="s">
        <v>34</v>
      </c>
      <c r="B74" s="369" t="s">
        <v>1406</v>
      </c>
      <c r="C74" s="191" t="s">
        <v>1405</v>
      </c>
      <c r="D74" s="350">
        <f>IFERROR(VLOOKUP($A74,'Filtro '!$A$5:$H$347,2,FALSE),0)</f>
        <v>0</v>
      </c>
      <c r="E74" s="326">
        <f>IFERROR(VLOOKUP($A74,'Filtro '!$A$5:$H$347,3,FALSE),0)</f>
        <v>0</v>
      </c>
      <c r="F74" s="306">
        <f>IFERROR(VLOOKUP($A74,'Filtro '!$A$5:$H$347,4,FALSE),0)</f>
        <v>0</v>
      </c>
      <c r="G74" s="326">
        <f>IFERROR(VLOOKUP($A74,'Filtro '!$A$5:$H$347,5,FALSE),0)</f>
        <v>9</v>
      </c>
      <c r="H74" s="151">
        <v>74</v>
      </c>
    </row>
    <row r="75" spans="1:8" ht="15" customHeight="1" x14ac:dyDescent="0.2">
      <c r="A75" s="396" t="s">
        <v>1591</v>
      </c>
      <c r="B75" s="369" t="s">
        <v>1404</v>
      </c>
      <c r="C75" s="191" t="s">
        <v>1403</v>
      </c>
      <c r="D75" s="350">
        <f>IFERROR(VLOOKUP($A75,'Filtro '!$A$5:$H$347,2,FALSE),0)</f>
        <v>0</v>
      </c>
      <c r="E75" s="326">
        <f>IFERROR(VLOOKUP($A75,'Filtro '!$A$5:$H$347,3,FALSE),0)</f>
        <v>0</v>
      </c>
      <c r="F75" s="306">
        <f>IFERROR(VLOOKUP($A75,'Filtro '!$A$5:$H$347,4,FALSE),0)</f>
        <v>0</v>
      </c>
      <c r="G75" s="326">
        <f>IFERROR(VLOOKUP($A75,'Filtro '!$A$5:$H$347,5,FALSE),0)</f>
        <v>0</v>
      </c>
      <c r="H75" s="151">
        <v>75</v>
      </c>
    </row>
    <row r="76" spans="1:8" ht="15" customHeight="1" x14ac:dyDescent="0.2">
      <c r="A76" s="396" t="s">
        <v>1592</v>
      </c>
      <c r="B76" s="369" t="s">
        <v>1402</v>
      </c>
      <c r="C76" s="191" t="s">
        <v>1401</v>
      </c>
      <c r="D76" s="350">
        <f>IFERROR(VLOOKUP($A76,'Filtro '!$A$5:$H$347,2,FALSE),0)</f>
        <v>0</v>
      </c>
      <c r="E76" s="326">
        <f>IFERROR(VLOOKUP($A76,'Filtro '!$A$5:$H$347,3,FALSE),0)</f>
        <v>0</v>
      </c>
      <c r="F76" s="306">
        <f>IFERROR(VLOOKUP($A76,'Filtro '!$A$5:$H$347,4,FALSE),0)</f>
        <v>0</v>
      </c>
      <c r="G76" s="326">
        <f>IFERROR(VLOOKUP($A76,'Filtro '!$A$5:$H$347,5,FALSE),0)</f>
        <v>0</v>
      </c>
      <c r="H76" s="151">
        <v>76</v>
      </c>
    </row>
    <row r="77" spans="1:8" ht="15" customHeight="1" x14ac:dyDescent="0.2">
      <c r="A77" s="396" t="s">
        <v>1593</v>
      </c>
      <c r="B77" s="369" t="s">
        <v>1400</v>
      </c>
      <c r="C77" s="191" t="s">
        <v>1399</v>
      </c>
      <c r="D77" s="350">
        <f>IFERROR(VLOOKUP($A77,'Filtro '!$A$5:$H$347,2,FALSE),0)</f>
        <v>0</v>
      </c>
      <c r="E77" s="326">
        <f>IFERROR(VLOOKUP($A77,'Filtro '!$A$5:$H$347,3,FALSE),0)</f>
        <v>0</v>
      </c>
      <c r="F77" s="306">
        <f>IFERROR(VLOOKUP($A77,'Filtro '!$A$5:$H$347,4,FALSE),0)</f>
        <v>0</v>
      </c>
      <c r="G77" s="326">
        <f>IFERROR(VLOOKUP($A77,'Filtro '!$A$5:$H$347,5,FALSE),0)</f>
        <v>0</v>
      </c>
      <c r="H77" s="151">
        <v>77</v>
      </c>
    </row>
    <row r="78" spans="1:8" ht="15" customHeight="1" x14ac:dyDescent="0.2">
      <c r="A78" s="396" t="s">
        <v>88</v>
      </c>
      <c r="B78" s="369" t="s">
        <v>1398</v>
      </c>
      <c r="C78" s="191" t="s">
        <v>1397</v>
      </c>
      <c r="D78" s="350">
        <f>IFERROR(VLOOKUP($A78,'Filtro '!$A$5:$H$347,2,FALSE),0)</f>
        <v>31</v>
      </c>
      <c r="E78" s="326">
        <f>IFERROR(VLOOKUP($A78,'Filtro '!$A$5:$H$347,3,FALSE),0)</f>
        <v>0</v>
      </c>
      <c r="F78" s="306">
        <f>IFERROR(VLOOKUP($A78,'Filtro '!$A$5:$H$347,4,FALSE),0)</f>
        <v>31</v>
      </c>
      <c r="G78" s="326">
        <f>IFERROR(VLOOKUP($A78,'Filtro '!$A$5:$H$347,5,FALSE),0)</f>
        <v>0</v>
      </c>
      <c r="H78" s="151">
        <v>78</v>
      </c>
    </row>
    <row r="79" spans="1:8" ht="15" customHeight="1" x14ac:dyDescent="0.2">
      <c r="A79" s="396" t="s">
        <v>1594</v>
      </c>
      <c r="B79" s="369" t="s">
        <v>1396</v>
      </c>
      <c r="C79" s="191" t="s">
        <v>1395</v>
      </c>
      <c r="D79" s="350">
        <f>IFERROR(VLOOKUP($A79,'Filtro '!$A$5:$H$347,2,FALSE),0)</f>
        <v>0</v>
      </c>
      <c r="E79" s="326">
        <f>IFERROR(VLOOKUP($A79,'Filtro '!$A$5:$H$347,3,FALSE),0)</f>
        <v>0</v>
      </c>
      <c r="F79" s="306">
        <f>IFERROR(VLOOKUP($A79,'Filtro '!$A$5:$H$347,4,FALSE),0)</f>
        <v>0</v>
      </c>
      <c r="G79" s="326">
        <f>IFERROR(VLOOKUP($A79,'Filtro '!$A$5:$H$347,5,FALSE),0)</f>
        <v>0</v>
      </c>
      <c r="H79" s="151">
        <v>79</v>
      </c>
    </row>
    <row r="80" spans="1:8" ht="15" customHeight="1" x14ac:dyDescent="0.2">
      <c r="A80" s="396" t="s">
        <v>222</v>
      </c>
      <c r="B80" s="369" t="s">
        <v>1394</v>
      </c>
      <c r="C80" s="191" t="s">
        <v>1393</v>
      </c>
      <c r="D80" s="350">
        <f>IFERROR(VLOOKUP($A80,'Filtro '!$A$5:$H$347,2,FALSE),0)</f>
        <v>0</v>
      </c>
      <c r="E80" s="326">
        <f>IFERROR(VLOOKUP($A80,'Filtro '!$A$5:$H$347,3,FALSE),0)</f>
        <v>0</v>
      </c>
      <c r="F80" s="306">
        <f>IFERROR(VLOOKUP($A80,'Filtro '!$A$5:$H$347,4,FALSE),0)</f>
        <v>0</v>
      </c>
      <c r="G80" s="326">
        <f>IFERROR(VLOOKUP($A80,'Filtro '!$A$5:$H$347,5,FALSE),0)</f>
        <v>134</v>
      </c>
      <c r="H80" s="151">
        <v>80</v>
      </c>
    </row>
    <row r="81" spans="1:8" ht="15" customHeight="1" x14ac:dyDescent="0.2">
      <c r="A81" s="396" t="s">
        <v>1595</v>
      </c>
      <c r="B81" s="369" t="s">
        <v>1392</v>
      </c>
      <c r="C81" s="191" t="s">
        <v>1391</v>
      </c>
      <c r="D81" s="350">
        <f>IFERROR(VLOOKUP($A81,'Filtro '!$A$5:$H$347,2,FALSE),0)</f>
        <v>0</v>
      </c>
      <c r="E81" s="326">
        <f>IFERROR(VLOOKUP($A81,'Filtro '!$A$5:$H$347,3,FALSE),0)</f>
        <v>0</v>
      </c>
      <c r="F81" s="306">
        <f>IFERROR(VLOOKUP($A81,'Filtro '!$A$5:$H$347,4,FALSE),0)</f>
        <v>0</v>
      </c>
      <c r="G81" s="326">
        <f>IFERROR(VLOOKUP($A81,'Filtro '!$A$5:$H$347,5,FALSE),0)</f>
        <v>0</v>
      </c>
      <c r="H81" s="151">
        <v>81</v>
      </c>
    </row>
    <row r="82" spans="1:8" ht="15" customHeight="1" x14ac:dyDescent="0.2">
      <c r="A82" s="396" t="s">
        <v>223</v>
      </c>
      <c r="B82" s="369" t="s">
        <v>1390</v>
      </c>
      <c r="C82" s="191" t="s">
        <v>1389</v>
      </c>
      <c r="D82" s="350">
        <f>IFERROR(VLOOKUP($A82,'Filtro '!$A$5:$H$347,2,FALSE),0)</f>
        <v>0</v>
      </c>
      <c r="E82" s="326">
        <f>IFERROR(VLOOKUP($A82,'Filtro '!$A$5:$H$347,3,FALSE),0)</f>
        <v>0</v>
      </c>
      <c r="F82" s="306">
        <f>IFERROR(VLOOKUP($A82,'Filtro '!$A$5:$H$347,4,FALSE),0)</f>
        <v>0</v>
      </c>
      <c r="G82" s="326">
        <f>IFERROR(VLOOKUP($A82,'Filtro '!$A$5:$H$347,5,FALSE),0)</f>
        <v>5</v>
      </c>
      <c r="H82" s="151">
        <v>82</v>
      </c>
    </row>
    <row r="83" spans="1:8" ht="15" customHeight="1" x14ac:dyDescent="0.2">
      <c r="A83" s="396" t="s">
        <v>264</v>
      </c>
      <c r="B83" s="369" t="s">
        <v>1388</v>
      </c>
      <c r="C83" s="191" t="s">
        <v>1387</v>
      </c>
      <c r="D83" s="350">
        <f>IFERROR(VLOOKUP($A83,'Filtro '!$A$5:$H$347,2,FALSE),0)</f>
        <v>0</v>
      </c>
      <c r="E83" s="326">
        <f>IFERROR(VLOOKUP($A83,'Filtro '!$A$5:$H$347,3,FALSE),0)</f>
        <v>0</v>
      </c>
      <c r="F83" s="306">
        <f>IFERROR(VLOOKUP($A83,'Filtro '!$A$5:$H$347,4,FALSE),0)</f>
        <v>0</v>
      </c>
      <c r="G83" s="326">
        <f>IFERROR(VLOOKUP($A83,'Filtro '!$A$5:$H$347,5,FALSE),0)</f>
        <v>17</v>
      </c>
      <c r="H83" s="151">
        <v>83</v>
      </c>
    </row>
    <row r="84" spans="1:8" ht="15" customHeight="1" x14ac:dyDescent="0.2">
      <c r="A84" s="396" t="s">
        <v>1596</v>
      </c>
      <c r="B84" s="369" t="s">
        <v>1386</v>
      </c>
      <c r="C84" s="191" t="s">
        <v>1385</v>
      </c>
      <c r="D84" s="350">
        <f>IFERROR(VLOOKUP($A84,'Filtro '!$A$5:$H$347,2,FALSE),0)</f>
        <v>0</v>
      </c>
      <c r="E84" s="326">
        <f>IFERROR(VLOOKUP($A84,'Filtro '!$A$5:$H$347,3,FALSE),0)</f>
        <v>0</v>
      </c>
      <c r="F84" s="306">
        <f>IFERROR(VLOOKUP($A84,'Filtro '!$A$5:$H$347,4,FALSE),0)</f>
        <v>0</v>
      </c>
      <c r="G84" s="326">
        <f>IFERROR(VLOOKUP($A84,'Filtro '!$A$5:$H$347,5,FALSE),0)</f>
        <v>0</v>
      </c>
      <c r="H84" s="151">
        <v>84</v>
      </c>
    </row>
    <row r="85" spans="1:8" ht="15" customHeight="1" x14ac:dyDescent="0.2">
      <c r="A85" s="396" t="s">
        <v>1597</v>
      </c>
      <c r="B85" s="369" t="s">
        <v>1384</v>
      </c>
      <c r="C85" s="191" t="s">
        <v>1383</v>
      </c>
      <c r="D85" s="350">
        <f>IFERROR(VLOOKUP($A85,'Filtro '!$A$5:$H$347,2,FALSE),0)</f>
        <v>0</v>
      </c>
      <c r="E85" s="326">
        <f>IFERROR(VLOOKUP($A85,'Filtro '!$A$5:$H$347,3,FALSE),0)</f>
        <v>0</v>
      </c>
      <c r="F85" s="306">
        <f>IFERROR(VLOOKUP($A85,'Filtro '!$A$5:$H$347,4,FALSE),0)</f>
        <v>0</v>
      </c>
      <c r="G85" s="326">
        <f>IFERROR(VLOOKUP($A85,'Filtro '!$A$5:$H$347,5,FALSE),0)</f>
        <v>0</v>
      </c>
      <c r="H85" s="151">
        <v>85</v>
      </c>
    </row>
    <row r="86" spans="1:8" ht="15" customHeight="1" x14ac:dyDescent="0.2">
      <c r="A86" s="396" t="s">
        <v>1598</v>
      </c>
      <c r="B86" s="369" t="s">
        <v>1382</v>
      </c>
      <c r="C86" s="191" t="s">
        <v>1381</v>
      </c>
      <c r="D86" s="350">
        <f>IFERROR(VLOOKUP($A86,'Filtro '!$A$5:$H$347,2,FALSE),0)</f>
        <v>0</v>
      </c>
      <c r="E86" s="326">
        <f>IFERROR(VLOOKUP($A86,'Filtro '!$A$5:$H$347,3,FALSE),0)</f>
        <v>0</v>
      </c>
      <c r="F86" s="306">
        <f>IFERROR(VLOOKUP($A86,'Filtro '!$A$5:$H$347,4,FALSE),0)</f>
        <v>0</v>
      </c>
      <c r="G86" s="326">
        <f>IFERROR(VLOOKUP($A86,'Filtro '!$A$5:$H$347,5,FALSE),0)</f>
        <v>0</v>
      </c>
      <c r="H86" s="151">
        <v>86</v>
      </c>
    </row>
    <row r="87" spans="1:8" ht="15" customHeight="1" x14ac:dyDescent="0.2">
      <c r="A87" s="396" t="s">
        <v>1599</v>
      </c>
      <c r="B87" s="369" t="s">
        <v>1380</v>
      </c>
      <c r="C87" s="191" t="s">
        <v>1379</v>
      </c>
      <c r="D87" s="350">
        <f>IFERROR(VLOOKUP($A87,'Filtro '!$A$5:$H$347,2,FALSE),0)</f>
        <v>0</v>
      </c>
      <c r="E87" s="326">
        <f>IFERROR(VLOOKUP($A87,'Filtro '!$A$5:$H$347,3,FALSE),0)</f>
        <v>0</v>
      </c>
      <c r="F87" s="306">
        <f>IFERROR(VLOOKUP($A87,'Filtro '!$A$5:$H$347,4,FALSE),0)</f>
        <v>0</v>
      </c>
      <c r="G87" s="326">
        <f>IFERROR(VLOOKUP($A87,'Filtro '!$A$5:$H$347,5,FALSE),0)</f>
        <v>0</v>
      </c>
      <c r="H87" s="151">
        <v>87</v>
      </c>
    </row>
    <row r="88" spans="1:8" ht="15" customHeight="1" x14ac:dyDescent="0.2">
      <c r="A88" s="396" t="s">
        <v>52</v>
      </c>
      <c r="B88" s="369" t="s">
        <v>1378</v>
      </c>
      <c r="C88" s="191" t="s">
        <v>1377</v>
      </c>
      <c r="D88" s="350">
        <f>IFERROR(VLOOKUP($A88,'Filtro '!$A$5:$H$347,2,FALSE),0)</f>
        <v>0</v>
      </c>
      <c r="E88" s="326">
        <f>IFERROR(VLOOKUP($A88,'Filtro '!$A$5:$H$347,3,FALSE),0)</f>
        <v>0</v>
      </c>
      <c r="F88" s="306">
        <f>IFERROR(VLOOKUP($A88,'Filtro '!$A$5:$H$347,4,FALSE),0)</f>
        <v>0</v>
      </c>
      <c r="G88" s="326">
        <f>IFERROR(VLOOKUP($A88,'Filtro '!$A$5:$H$347,5,FALSE),0)</f>
        <v>242</v>
      </c>
      <c r="H88" s="151">
        <v>88</v>
      </c>
    </row>
    <row r="89" spans="1:8" ht="15" customHeight="1" x14ac:dyDescent="0.2">
      <c r="A89" s="396" t="s">
        <v>37</v>
      </c>
      <c r="B89" s="369" t="s">
        <v>1376</v>
      </c>
      <c r="C89" s="191" t="s">
        <v>1375</v>
      </c>
      <c r="D89" s="350">
        <f>IFERROR(VLOOKUP($A89,'Filtro '!$A$5:$H$347,2,FALSE),0)</f>
        <v>801</v>
      </c>
      <c r="E89" s="326">
        <f>IFERROR(VLOOKUP($A89,'Filtro '!$A$5:$H$347,3,FALSE),0)</f>
        <v>0</v>
      </c>
      <c r="F89" s="306">
        <f>IFERROR(VLOOKUP($A89,'Filtro '!$A$5:$H$347,4,FALSE),0)</f>
        <v>801</v>
      </c>
      <c r="G89" s="326">
        <f>IFERROR(VLOOKUP($A89,'Filtro '!$A$5:$H$347,5,FALSE),0)</f>
        <v>1768</v>
      </c>
      <c r="H89" s="151">
        <v>89</v>
      </c>
    </row>
    <row r="90" spans="1:8" ht="15" customHeight="1" x14ac:dyDescent="0.2">
      <c r="A90" s="396" t="s">
        <v>92</v>
      </c>
      <c r="B90" s="369" t="s">
        <v>1374</v>
      </c>
      <c r="C90" s="191" t="s">
        <v>1373</v>
      </c>
      <c r="D90" s="350">
        <f>IFERROR(VLOOKUP($A90,'Filtro '!$A$5:$H$347,2,FALSE),0)</f>
        <v>9029</v>
      </c>
      <c r="E90" s="326">
        <f>IFERROR(VLOOKUP($A90,'Filtro '!$A$5:$H$347,3,FALSE),0)</f>
        <v>0</v>
      </c>
      <c r="F90" s="306">
        <f>IFERROR(VLOOKUP($A90,'Filtro '!$A$5:$H$347,4,FALSE),0)</f>
        <v>9029</v>
      </c>
      <c r="G90" s="326">
        <f>IFERROR(VLOOKUP($A90,'Filtro '!$A$5:$H$347,5,FALSE),0)</f>
        <v>2037</v>
      </c>
      <c r="H90" s="151">
        <v>90</v>
      </c>
    </row>
    <row r="91" spans="1:8" ht="15" customHeight="1" x14ac:dyDescent="0.2">
      <c r="A91" s="396" t="s">
        <v>38</v>
      </c>
      <c r="B91" s="369" t="s">
        <v>1372</v>
      </c>
      <c r="C91" s="191" t="s">
        <v>1371</v>
      </c>
      <c r="D91" s="350">
        <f>IFERROR(VLOOKUP($A91,'Filtro '!$A$5:$H$347,2,FALSE),0)</f>
        <v>50</v>
      </c>
      <c r="E91" s="326">
        <f>IFERROR(VLOOKUP($A91,'Filtro '!$A$5:$H$347,3,FALSE),0)</f>
        <v>0</v>
      </c>
      <c r="F91" s="306">
        <f>IFERROR(VLOOKUP($A91,'Filtro '!$A$5:$H$347,4,FALSE),0)</f>
        <v>50</v>
      </c>
      <c r="G91" s="326">
        <f>IFERROR(VLOOKUP($A91,'Filtro '!$A$5:$H$347,5,FALSE),0)</f>
        <v>2415</v>
      </c>
      <c r="H91" s="151">
        <v>91</v>
      </c>
    </row>
    <row r="92" spans="1:8" ht="15" customHeight="1" x14ac:dyDescent="0.2">
      <c r="A92" s="396" t="s">
        <v>1600</v>
      </c>
      <c r="B92" s="369" t="s">
        <v>1370</v>
      </c>
      <c r="C92" s="191" t="s">
        <v>1369</v>
      </c>
      <c r="D92" s="350">
        <f>IFERROR(VLOOKUP($A92,'Filtro '!$A$5:$H$347,2,FALSE),0)</f>
        <v>0</v>
      </c>
      <c r="E92" s="326">
        <f>IFERROR(VLOOKUP($A92,'Filtro '!$A$5:$H$347,3,FALSE),0)</f>
        <v>0</v>
      </c>
      <c r="F92" s="306">
        <f>IFERROR(VLOOKUP($A92,'Filtro '!$A$5:$H$347,4,FALSE),0)</f>
        <v>0</v>
      </c>
      <c r="G92" s="326">
        <f>IFERROR(VLOOKUP($A92,'Filtro '!$A$5:$H$347,5,FALSE),0)</f>
        <v>0</v>
      </c>
      <c r="H92" s="151">
        <v>92</v>
      </c>
    </row>
    <row r="93" spans="1:8" ht="15" customHeight="1" x14ac:dyDescent="0.2">
      <c r="A93" s="396" t="s">
        <v>1601</v>
      </c>
      <c r="B93" s="369" t="s">
        <v>1368</v>
      </c>
      <c r="C93" s="191" t="s">
        <v>1367</v>
      </c>
      <c r="D93" s="350">
        <f>IFERROR(VLOOKUP($A93,'Filtro '!$A$5:$H$347,2,FALSE),0)</f>
        <v>0</v>
      </c>
      <c r="E93" s="326">
        <f>IFERROR(VLOOKUP($A93,'Filtro '!$A$5:$H$347,3,FALSE),0)</f>
        <v>0</v>
      </c>
      <c r="F93" s="306">
        <f>IFERROR(VLOOKUP($A93,'Filtro '!$A$5:$H$347,4,FALSE),0)</f>
        <v>0</v>
      </c>
      <c r="G93" s="326">
        <f>IFERROR(VLOOKUP($A93,'Filtro '!$A$5:$H$347,5,FALSE),0)</f>
        <v>0</v>
      </c>
      <c r="H93" s="151">
        <v>93</v>
      </c>
    </row>
    <row r="94" spans="1:8" ht="15" customHeight="1" x14ac:dyDescent="0.2">
      <c r="A94" s="396" t="s">
        <v>1602</v>
      </c>
      <c r="B94" s="369" t="s">
        <v>1366</v>
      </c>
      <c r="C94" s="191" t="s">
        <v>1365</v>
      </c>
      <c r="D94" s="350">
        <f>IFERROR(VLOOKUP($A94,'Filtro '!$A$5:$H$347,2,FALSE),0)</f>
        <v>0</v>
      </c>
      <c r="E94" s="326">
        <f>IFERROR(VLOOKUP($A94,'Filtro '!$A$5:$H$347,3,FALSE),0)</f>
        <v>0</v>
      </c>
      <c r="F94" s="306">
        <f>IFERROR(VLOOKUP($A94,'Filtro '!$A$5:$H$347,4,FALSE),0)</f>
        <v>0</v>
      </c>
      <c r="G94" s="326">
        <f>IFERROR(VLOOKUP($A94,'Filtro '!$A$5:$H$347,5,FALSE),0)</f>
        <v>0</v>
      </c>
      <c r="H94" s="151">
        <v>94</v>
      </c>
    </row>
    <row r="95" spans="1:8" ht="15" customHeight="1" x14ac:dyDescent="0.2">
      <c r="A95" s="396" t="s">
        <v>1603</v>
      </c>
      <c r="B95" s="369" t="s">
        <v>1364</v>
      </c>
      <c r="C95" s="191" t="s">
        <v>1363</v>
      </c>
      <c r="D95" s="350">
        <f>IFERROR(VLOOKUP($A95,'Filtro '!$A$5:$H$347,2,FALSE),0)</f>
        <v>0</v>
      </c>
      <c r="E95" s="326">
        <f>IFERROR(VLOOKUP($A95,'Filtro '!$A$5:$H$347,3,FALSE),0)</f>
        <v>0</v>
      </c>
      <c r="F95" s="306">
        <f>IFERROR(VLOOKUP($A95,'Filtro '!$A$5:$H$347,4,FALSE),0)</f>
        <v>0</v>
      </c>
      <c r="G95" s="326">
        <f>IFERROR(VLOOKUP($A95,'Filtro '!$A$5:$H$347,5,FALSE),0)</f>
        <v>0</v>
      </c>
      <c r="H95" s="151">
        <v>95</v>
      </c>
    </row>
    <row r="96" spans="1:8" ht="15" customHeight="1" x14ac:dyDescent="0.2">
      <c r="A96" s="396" t="s">
        <v>1604</v>
      </c>
      <c r="B96" s="369" t="s">
        <v>1362</v>
      </c>
      <c r="C96" s="191" t="s">
        <v>1361</v>
      </c>
      <c r="D96" s="350">
        <f>IFERROR(VLOOKUP($A96,'Filtro '!$A$5:$H$347,2,FALSE),0)</f>
        <v>0</v>
      </c>
      <c r="E96" s="326">
        <f>IFERROR(VLOOKUP($A96,'Filtro '!$A$5:$H$347,3,FALSE),0)</f>
        <v>0</v>
      </c>
      <c r="F96" s="306">
        <f>IFERROR(VLOOKUP($A96,'Filtro '!$A$5:$H$347,4,FALSE),0)</f>
        <v>0</v>
      </c>
      <c r="G96" s="326">
        <f>IFERROR(VLOOKUP($A96,'Filtro '!$A$5:$H$347,5,FALSE),0)</f>
        <v>0</v>
      </c>
      <c r="H96" s="151">
        <v>96</v>
      </c>
    </row>
    <row r="97" spans="1:8" ht="15" customHeight="1" thickBot="1" x14ac:dyDescent="0.25">
      <c r="A97" s="396" t="s">
        <v>1605</v>
      </c>
      <c r="B97" s="374" t="s">
        <v>1360</v>
      </c>
      <c r="C97" s="214" t="s">
        <v>1359</v>
      </c>
      <c r="D97" s="352">
        <f>IFERROR(VLOOKUP($A97,'Filtro '!$A$5:$H$347,2,FALSE),0)</f>
        <v>0</v>
      </c>
      <c r="E97" s="316">
        <f>IFERROR(VLOOKUP($A97,'Filtro '!$A$5:$H$347,3,FALSE),0)</f>
        <v>0</v>
      </c>
      <c r="F97" s="315">
        <f>IFERROR(VLOOKUP($A97,'Filtro '!$A$5:$H$347,4,FALSE),0)</f>
        <v>0</v>
      </c>
      <c r="G97" s="316">
        <f>IFERROR(VLOOKUP($A97,'Filtro '!$A$5:$H$347,5,FALSE),0)</f>
        <v>0</v>
      </c>
      <c r="H97" s="151">
        <v>97</v>
      </c>
    </row>
    <row r="98" spans="1:8" ht="15" customHeight="1" thickBot="1" x14ac:dyDescent="0.25">
      <c r="A98" s="163"/>
      <c r="B98" s="509" t="s">
        <v>346</v>
      </c>
      <c r="C98" s="510"/>
      <c r="D98" s="380">
        <f>SUM(D13:D97)</f>
        <v>72523</v>
      </c>
      <c r="E98" s="379">
        <f>SUM(E13:E97)</f>
        <v>0</v>
      </c>
      <c r="F98" s="378">
        <f>SUM(F13:F97)</f>
        <v>72523</v>
      </c>
      <c r="G98" s="377">
        <f>SUM(G13:G97)</f>
        <v>193931</v>
      </c>
      <c r="H98" s="151">
        <v>98</v>
      </c>
    </row>
    <row r="99" spans="1:8" ht="15" customHeight="1" x14ac:dyDescent="0.2">
      <c r="B99" s="376"/>
      <c r="C99" s="376"/>
      <c r="D99" s="375"/>
      <c r="E99" s="375"/>
      <c r="F99" s="375"/>
      <c r="G99" s="375"/>
      <c r="H99" s="151">
        <v>99</v>
      </c>
    </row>
    <row r="100" spans="1:8" ht="15" customHeight="1" x14ac:dyDescent="0.2">
      <c r="B100" s="511" t="s">
        <v>1358</v>
      </c>
      <c r="C100" s="511"/>
      <c r="D100" s="512"/>
      <c r="E100" s="513"/>
      <c r="F100" s="513"/>
      <c r="G100" s="514"/>
      <c r="H100" s="151">
        <v>100</v>
      </c>
    </row>
    <row r="101" spans="1:8" ht="15" customHeight="1" x14ac:dyDescent="0.2">
      <c r="A101" s="392" t="s">
        <v>1606</v>
      </c>
      <c r="B101" s="373" t="s">
        <v>1357</v>
      </c>
      <c r="C101" s="225" t="s">
        <v>1356</v>
      </c>
      <c r="D101" s="366">
        <f>IFERROR(VLOOKUP($A101,'Filtro '!$A$5:$H$347,2,FALSE),0)</f>
        <v>0</v>
      </c>
      <c r="E101" s="320">
        <f>IFERROR(VLOOKUP($A101,'Filtro '!$A$5:$H$347,3,FALSE),0)</f>
        <v>0</v>
      </c>
      <c r="F101" s="311">
        <f>IFERROR(VLOOKUP($A101,'Filtro '!$A$5:$H$347,4,FALSE),0)</f>
        <v>0</v>
      </c>
      <c r="G101" s="320">
        <f>IFERROR(VLOOKUP($A101,'Filtro '!$A$5:$H$347,5,FALSE),0)</f>
        <v>0</v>
      </c>
      <c r="H101" s="151">
        <v>101</v>
      </c>
    </row>
    <row r="102" spans="1:8" ht="15" customHeight="1" x14ac:dyDescent="0.2">
      <c r="A102" s="392" t="s">
        <v>1607</v>
      </c>
      <c r="B102" s="369" t="s">
        <v>1355</v>
      </c>
      <c r="C102" s="191" t="s">
        <v>1354</v>
      </c>
      <c r="D102" s="350">
        <f>IFERROR(VLOOKUP($A102,'Filtro '!$A$5:$H$347,2,FALSE),0)</f>
        <v>0</v>
      </c>
      <c r="E102" s="326">
        <f>IFERROR(VLOOKUP($A102,'Filtro '!$A$5:$H$347,3,FALSE),0)</f>
        <v>0</v>
      </c>
      <c r="F102" s="306">
        <f>IFERROR(VLOOKUP($A102,'Filtro '!$A$5:$H$347,4,FALSE),0)</f>
        <v>0</v>
      </c>
      <c r="G102" s="326">
        <f>IFERROR(VLOOKUP($A102,'Filtro '!$A$5:$H$347,5,FALSE),0)</f>
        <v>0</v>
      </c>
      <c r="H102" s="151">
        <v>102</v>
      </c>
    </row>
    <row r="103" spans="1:8" ht="15" customHeight="1" x14ac:dyDescent="0.2">
      <c r="A103" s="392" t="s">
        <v>1608</v>
      </c>
      <c r="B103" s="369" t="s">
        <v>1353</v>
      </c>
      <c r="C103" s="191" t="s">
        <v>1352</v>
      </c>
      <c r="D103" s="350">
        <f>IFERROR(VLOOKUP($A103,'Filtro '!$A$5:$H$347,2,FALSE),0)</f>
        <v>0</v>
      </c>
      <c r="E103" s="326">
        <f>IFERROR(VLOOKUP($A103,'Filtro '!$A$5:$H$347,3,FALSE),0)</f>
        <v>0</v>
      </c>
      <c r="F103" s="306">
        <f>IFERROR(VLOOKUP($A103,'Filtro '!$A$5:$H$347,4,FALSE),0)</f>
        <v>0</v>
      </c>
      <c r="G103" s="326">
        <f>IFERROR(VLOOKUP($A103,'Filtro '!$A$5:$H$347,5,FALSE),0)</f>
        <v>0</v>
      </c>
      <c r="H103" s="151">
        <v>103</v>
      </c>
    </row>
    <row r="104" spans="1:8" ht="15" customHeight="1" x14ac:dyDescent="0.2">
      <c r="A104" s="392" t="s">
        <v>39</v>
      </c>
      <c r="B104" s="369" t="s">
        <v>1351</v>
      </c>
      <c r="C104" s="191" t="s">
        <v>1350</v>
      </c>
      <c r="D104" s="350">
        <f>IFERROR(VLOOKUP($A104,'Filtro '!$A$5:$H$347,2,FALSE),0)</f>
        <v>21993</v>
      </c>
      <c r="E104" s="326">
        <f>IFERROR(VLOOKUP($A104,'Filtro '!$A$5:$H$347,3,FALSE),0)</f>
        <v>0</v>
      </c>
      <c r="F104" s="306">
        <f>IFERROR(VLOOKUP($A104,'Filtro '!$A$5:$H$347,4,FALSE),0)</f>
        <v>21993</v>
      </c>
      <c r="G104" s="326">
        <f>IFERROR(VLOOKUP($A104,'Filtro '!$A$5:$H$347,5,FALSE),0)</f>
        <v>39345</v>
      </c>
      <c r="H104" s="151">
        <v>104</v>
      </c>
    </row>
    <row r="105" spans="1:8" ht="15" customHeight="1" x14ac:dyDescent="0.2">
      <c r="A105" s="396" t="s">
        <v>1609</v>
      </c>
      <c r="B105" s="369" t="s">
        <v>1349</v>
      </c>
      <c r="C105" s="191" t="s">
        <v>1348</v>
      </c>
      <c r="D105" s="350">
        <f>IFERROR(VLOOKUP($A105,'Filtro '!$A$5:$H$347,2,FALSE),0)</f>
        <v>0</v>
      </c>
      <c r="E105" s="326">
        <f>IFERROR(VLOOKUP($A105,'Filtro '!$A$5:$H$347,3,FALSE),0)</f>
        <v>0</v>
      </c>
      <c r="F105" s="306">
        <f>IFERROR(VLOOKUP($A105,'Filtro '!$A$5:$H$347,4,FALSE),0)</f>
        <v>0</v>
      </c>
      <c r="G105" s="326">
        <f>IFERROR(VLOOKUP($A105,'Filtro '!$A$5:$H$347,5,FALSE),0)</f>
        <v>0</v>
      </c>
      <c r="H105" s="151">
        <v>105</v>
      </c>
    </row>
    <row r="106" spans="1:8" ht="15" customHeight="1" x14ac:dyDescent="0.2">
      <c r="A106" s="396" t="s">
        <v>1610</v>
      </c>
      <c r="B106" s="369" t="s">
        <v>1347</v>
      </c>
      <c r="C106" s="191" t="s">
        <v>1346</v>
      </c>
      <c r="D106" s="350">
        <f>IFERROR(VLOOKUP($A106,'Filtro '!$A$5:$H$347,2,FALSE),0)</f>
        <v>0</v>
      </c>
      <c r="E106" s="326">
        <f>IFERROR(VLOOKUP($A106,'Filtro '!$A$5:$H$347,3,FALSE),0)</f>
        <v>0</v>
      </c>
      <c r="F106" s="306">
        <f>IFERROR(VLOOKUP($A106,'Filtro '!$A$5:$H$347,4,FALSE),0)</f>
        <v>0</v>
      </c>
      <c r="G106" s="326">
        <f>IFERROR(VLOOKUP($A106,'Filtro '!$A$5:$H$347,5,FALSE),0)</f>
        <v>0</v>
      </c>
      <c r="H106" s="151">
        <v>106</v>
      </c>
    </row>
    <row r="107" spans="1:8" ht="15" customHeight="1" x14ac:dyDescent="0.2">
      <c r="A107" s="396" t="s">
        <v>40</v>
      </c>
      <c r="B107" s="369" t="s">
        <v>1345</v>
      </c>
      <c r="C107" s="191" t="s">
        <v>1344</v>
      </c>
      <c r="D107" s="350">
        <f>IFERROR(VLOOKUP($A107,'Filtro '!$A$5:$H$347,2,FALSE),0)</f>
        <v>0</v>
      </c>
      <c r="E107" s="326">
        <f>IFERROR(VLOOKUP($A107,'Filtro '!$A$5:$H$347,3,FALSE),0)</f>
        <v>0</v>
      </c>
      <c r="F107" s="306">
        <f>IFERROR(VLOOKUP($A107,'Filtro '!$A$5:$H$347,4,FALSE),0)</f>
        <v>0</v>
      </c>
      <c r="G107" s="326">
        <f>IFERROR(VLOOKUP($A107,'Filtro '!$A$5:$H$347,5,FALSE),0)</f>
        <v>76</v>
      </c>
      <c r="H107" s="151">
        <v>107</v>
      </c>
    </row>
    <row r="108" spans="1:8" ht="15" customHeight="1" x14ac:dyDescent="0.2">
      <c r="A108" s="396" t="s">
        <v>1611</v>
      </c>
      <c r="B108" s="369" t="s">
        <v>1343</v>
      </c>
      <c r="C108" s="191" t="s">
        <v>1342</v>
      </c>
      <c r="D108" s="350">
        <f>IFERROR(VLOOKUP($A108,'Filtro '!$A$5:$H$347,2,FALSE),0)</f>
        <v>0</v>
      </c>
      <c r="E108" s="326">
        <f>IFERROR(VLOOKUP($A108,'Filtro '!$A$5:$H$347,3,FALSE),0)</f>
        <v>0</v>
      </c>
      <c r="F108" s="306">
        <f>IFERROR(VLOOKUP($A108,'Filtro '!$A$5:$H$347,4,FALSE),0)</f>
        <v>0</v>
      </c>
      <c r="G108" s="326">
        <f>IFERROR(VLOOKUP($A108,'Filtro '!$A$5:$H$347,5,FALSE),0)</f>
        <v>0</v>
      </c>
      <c r="H108" s="151">
        <v>108</v>
      </c>
    </row>
    <row r="109" spans="1:8" ht="15" customHeight="1" x14ac:dyDescent="0.2">
      <c r="A109" s="396" t="s">
        <v>1612</v>
      </c>
      <c r="B109" s="369" t="s">
        <v>1341</v>
      </c>
      <c r="C109" s="191" t="s">
        <v>1340</v>
      </c>
      <c r="D109" s="350">
        <f>IFERROR(VLOOKUP($A109,'Filtro '!$A$5:$H$347,2,FALSE),0)</f>
        <v>0</v>
      </c>
      <c r="E109" s="326">
        <f>IFERROR(VLOOKUP($A109,'Filtro '!$A$5:$H$347,3,FALSE),0)</f>
        <v>0</v>
      </c>
      <c r="F109" s="306">
        <f>IFERROR(VLOOKUP($A109,'Filtro '!$A$5:$H$347,4,FALSE),0)</f>
        <v>0</v>
      </c>
      <c r="G109" s="326">
        <f>IFERROR(VLOOKUP($A109,'Filtro '!$A$5:$H$347,5,FALSE),0)</f>
        <v>0</v>
      </c>
      <c r="H109" s="151">
        <v>109</v>
      </c>
    </row>
    <row r="110" spans="1:8" ht="15" customHeight="1" x14ac:dyDescent="0.2">
      <c r="A110" s="396" t="s">
        <v>1613</v>
      </c>
      <c r="B110" s="369" t="s">
        <v>1339</v>
      </c>
      <c r="C110" s="191" t="s">
        <v>1338</v>
      </c>
      <c r="D110" s="350">
        <f>IFERROR(VLOOKUP($A110,'Filtro '!$A$5:$H$347,2,FALSE),0)</f>
        <v>0</v>
      </c>
      <c r="E110" s="326">
        <f>IFERROR(VLOOKUP($A110,'Filtro '!$A$5:$H$347,3,FALSE),0)</f>
        <v>0</v>
      </c>
      <c r="F110" s="306">
        <f>IFERROR(VLOOKUP($A110,'Filtro '!$A$5:$H$347,4,FALSE),0)</f>
        <v>0</v>
      </c>
      <c r="G110" s="326">
        <f>IFERROR(VLOOKUP($A110,'Filtro '!$A$5:$H$347,5,FALSE),0)</f>
        <v>0</v>
      </c>
      <c r="H110" s="151">
        <v>110</v>
      </c>
    </row>
    <row r="111" spans="1:8" ht="15" customHeight="1" x14ac:dyDescent="0.2">
      <c r="A111" s="396" t="s">
        <v>1614</v>
      </c>
      <c r="B111" s="369" t="s">
        <v>1337</v>
      </c>
      <c r="C111" s="191" t="s">
        <v>1336</v>
      </c>
      <c r="D111" s="350">
        <f>IFERROR(VLOOKUP($A111,'Filtro '!$A$5:$H$347,2,FALSE),0)</f>
        <v>0</v>
      </c>
      <c r="E111" s="326">
        <f>IFERROR(VLOOKUP($A111,'Filtro '!$A$5:$H$347,3,FALSE),0)</f>
        <v>0</v>
      </c>
      <c r="F111" s="306">
        <f>IFERROR(VLOOKUP($A111,'Filtro '!$A$5:$H$347,4,FALSE),0)</f>
        <v>0</v>
      </c>
      <c r="G111" s="326">
        <f>IFERROR(VLOOKUP($A111,'Filtro '!$A$5:$H$347,5,FALSE),0)</f>
        <v>0</v>
      </c>
      <c r="H111" s="151">
        <v>111</v>
      </c>
    </row>
    <row r="112" spans="1:8" ht="15" customHeight="1" x14ac:dyDescent="0.2">
      <c r="A112" s="396" t="s">
        <v>193</v>
      </c>
      <c r="B112" s="369" t="s">
        <v>1335</v>
      </c>
      <c r="C112" s="191" t="s">
        <v>1334</v>
      </c>
      <c r="D112" s="350">
        <f>IFERROR(VLOOKUP($A112,'Filtro '!$A$5:$H$347,2,FALSE),0)</f>
        <v>173</v>
      </c>
      <c r="E112" s="326">
        <f>IFERROR(VLOOKUP($A112,'Filtro '!$A$5:$H$347,3,FALSE),0)</f>
        <v>0</v>
      </c>
      <c r="F112" s="306">
        <f>IFERROR(VLOOKUP($A112,'Filtro '!$A$5:$H$347,4,FALSE),0)</f>
        <v>173</v>
      </c>
      <c r="G112" s="326">
        <f>IFERROR(VLOOKUP($A112,'Filtro '!$A$5:$H$347,5,FALSE),0)</f>
        <v>691</v>
      </c>
      <c r="H112" s="151">
        <v>112</v>
      </c>
    </row>
    <row r="113" spans="1:8" ht="15" customHeight="1" x14ac:dyDescent="0.2">
      <c r="A113" s="396" t="s">
        <v>53</v>
      </c>
      <c r="B113" s="369" t="s">
        <v>1333</v>
      </c>
      <c r="C113" s="191" t="s">
        <v>1332</v>
      </c>
      <c r="D113" s="350">
        <f>IFERROR(VLOOKUP($A113,'Filtro '!$A$5:$H$347,2,FALSE),0)</f>
        <v>742</v>
      </c>
      <c r="E113" s="326">
        <f>IFERROR(VLOOKUP($A113,'Filtro '!$A$5:$H$347,3,FALSE),0)</f>
        <v>0</v>
      </c>
      <c r="F113" s="306">
        <f>IFERROR(VLOOKUP($A113,'Filtro '!$A$5:$H$347,4,FALSE),0)</f>
        <v>742</v>
      </c>
      <c r="G113" s="326">
        <f>IFERROR(VLOOKUP($A113,'Filtro '!$A$5:$H$347,5,FALSE),0)</f>
        <v>7062</v>
      </c>
      <c r="H113" s="151">
        <v>113</v>
      </c>
    </row>
    <row r="114" spans="1:8" ht="15" customHeight="1" x14ac:dyDescent="0.2">
      <c r="A114" s="396" t="s">
        <v>1615</v>
      </c>
      <c r="B114" s="369" t="s">
        <v>1331</v>
      </c>
      <c r="C114" s="191" t="s">
        <v>1330</v>
      </c>
      <c r="D114" s="350">
        <f>IFERROR(VLOOKUP($A114,'Filtro '!$A$5:$H$347,2,FALSE),0)</f>
        <v>0</v>
      </c>
      <c r="E114" s="326">
        <f>IFERROR(VLOOKUP($A114,'Filtro '!$A$5:$H$347,3,FALSE),0)</f>
        <v>0</v>
      </c>
      <c r="F114" s="306">
        <f>IFERROR(VLOOKUP($A114,'Filtro '!$A$5:$H$347,4,FALSE),0)</f>
        <v>0</v>
      </c>
      <c r="G114" s="326">
        <f>IFERROR(VLOOKUP($A114,'Filtro '!$A$5:$H$347,5,FALSE),0)</f>
        <v>0</v>
      </c>
      <c r="H114" s="151">
        <v>114</v>
      </c>
    </row>
    <row r="115" spans="1:8" ht="15" customHeight="1" x14ac:dyDescent="0.2">
      <c r="A115" s="396" t="s">
        <v>54</v>
      </c>
      <c r="B115" s="369" t="s">
        <v>1329</v>
      </c>
      <c r="C115" s="191" t="s">
        <v>1328</v>
      </c>
      <c r="D115" s="350">
        <f>IFERROR(VLOOKUP($A115,'Filtro '!$A$5:$H$347,2,FALSE),0)</f>
        <v>39</v>
      </c>
      <c r="E115" s="326">
        <f>IFERROR(VLOOKUP($A115,'Filtro '!$A$5:$H$347,3,FALSE),0)</f>
        <v>0</v>
      </c>
      <c r="F115" s="306">
        <f>IFERROR(VLOOKUP($A115,'Filtro '!$A$5:$H$347,4,FALSE),0)</f>
        <v>39</v>
      </c>
      <c r="G115" s="326">
        <f>IFERROR(VLOOKUP($A115,'Filtro '!$A$5:$H$347,5,FALSE),0)</f>
        <v>1789</v>
      </c>
      <c r="H115" s="151">
        <v>115</v>
      </c>
    </row>
    <row r="116" spans="1:8" ht="15" customHeight="1" x14ac:dyDescent="0.2">
      <c r="A116" s="396" t="s">
        <v>282</v>
      </c>
      <c r="B116" s="369" t="s">
        <v>1327</v>
      </c>
      <c r="C116" s="191" t="s">
        <v>1326</v>
      </c>
      <c r="D116" s="350">
        <f>IFERROR(VLOOKUP($A116,'Filtro '!$A$5:$H$347,2,FALSE),0)</f>
        <v>0</v>
      </c>
      <c r="E116" s="326">
        <f>IFERROR(VLOOKUP($A116,'Filtro '!$A$5:$H$347,3,FALSE),0)</f>
        <v>0</v>
      </c>
      <c r="F116" s="306">
        <f>IFERROR(VLOOKUP($A116,'Filtro '!$A$5:$H$347,4,FALSE),0)</f>
        <v>0</v>
      </c>
      <c r="G116" s="326">
        <f>IFERROR(VLOOKUP($A116,'Filtro '!$A$5:$H$347,5,FALSE),0)</f>
        <v>2</v>
      </c>
      <c r="H116" s="151">
        <v>116</v>
      </c>
    </row>
    <row r="117" spans="1:8" ht="15" customHeight="1" x14ac:dyDescent="0.2">
      <c r="A117" s="396" t="s">
        <v>1616</v>
      </c>
      <c r="B117" s="369" t="s">
        <v>1325</v>
      </c>
      <c r="C117" s="191" t="s">
        <v>1324</v>
      </c>
      <c r="D117" s="350">
        <f>IFERROR(VLOOKUP($A117,'Filtro '!$A$5:$H$347,2,FALSE),0)</f>
        <v>0</v>
      </c>
      <c r="E117" s="326">
        <f>IFERROR(VLOOKUP($A117,'Filtro '!$A$5:$H$347,3,FALSE),0)</f>
        <v>0</v>
      </c>
      <c r="F117" s="306">
        <f>IFERROR(VLOOKUP($A117,'Filtro '!$A$5:$H$347,4,FALSE),0)</f>
        <v>0</v>
      </c>
      <c r="G117" s="326">
        <f>IFERROR(VLOOKUP($A117,'Filtro '!$A$5:$H$347,5,FALSE),0)</f>
        <v>0</v>
      </c>
      <c r="H117" s="151">
        <v>117</v>
      </c>
    </row>
    <row r="118" spans="1:8" ht="15" customHeight="1" x14ac:dyDescent="0.2">
      <c r="A118" s="396" t="s">
        <v>1617</v>
      </c>
      <c r="B118" s="369" t="s">
        <v>1323</v>
      </c>
      <c r="C118" s="191" t="s">
        <v>1322</v>
      </c>
      <c r="D118" s="350">
        <f>IFERROR(VLOOKUP($A118,'Filtro '!$A$5:$H$347,2,FALSE),0)</f>
        <v>0</v>
      </c>
      <c r="E118" s="326">
        <f>IFERROR(VLOOKUP($A118,'Filtro '!$A$5:$H$347,3,FALSE),0)</f>
        <v>0</v>
      </c>
      <c r="F118" s="306">
        <f>IFERROR(VLOOKUP($A118,'Filtro '!$A$5:$H$347,4,FALSE),0)</f>
        <v>0</v>
      </c>
      <c r="G118" s="326">
        <f>IFERROR(VLOOKUP($A118,'Filtro '!$A$5:$H$347,5,FALSE),0)</f>
        <v>0</v>
      </c>
      <c r="H118" s="151">
        <v>118</v>
      </c>
    </row>
    <row r="119" spans="1:8" ht="15" customHeight="1" x14ac:dyDescent="0.2">
      <c r="A119" s="396" t="s">
        <v>338</v>
      </c>
      <c r="B119" s="369" t="s">
        <v>1321</v>
      </c>
      <c r="C119" s="191" t="s">
        <v>1320</v>
      </c>
      <c r="D119" s="350">
        <f>IFERROR(VLOOKUP($A119,'Filtro '!$A$5:$H$347,2,FALSE),0)</f>
        <v>0</v>
      </c>
      <c r="E119" s="326">
        <f>IFERROR(VLOOKUP($A119,'Filtro '!$A$5:$H$347,3,FALSE),0)</f>
        <v>0</v>
      </c>
      <c r="F119" s="306">
        <f>IFERROR(VLOOKUP($A119,'Filtro '!$A$5:$H$347,4,FALSE),0)</f>
        <v>0</v>
      </c>
      <c r="G119" s="326">
        <f>IFERROR(VLOOKUP($A119,'Filtro '!$A$5:$H$347,5,FALSE),0)</f>
        <v>20</v>
      </c>
      <c r="H119" s="151">
        <v>119</v>
      </c>
    </row>
    <row r="120" spans="1:8" ht="15" customHeight="1" x14ac:dyDescent="0.2">
      <c r="A120" s="396" t="s">
        <v>286</v>
      </c>
      <c r="B120" s="369" t="s">
        <v>1319</v>
      </c>
      <c r="C120" s="191" t="s">
        <v>1318</v>
      </c>
      <c r="D120" s="350">
        <f>IFERROR(VLOOKUP($A120,'Filtro '!$A$5:$H$347,2,FALSE),0)</f>
        <v>68</v>
      </c>
      <c r="E120" s="326">
        <f>IFERROR(VLOOKUP($A120,'Filtro '!$A$5:$H$347,3,FALSE),0)</f>
        <v>0</v>
      </c>
      <c r="F120" s="306">
        <f>IFERROR(VLOOKUP($A120,'Filtro '!$A$5:$H$347,4,FALSE),0)</f>
        <v>68</v>
      </c>
      <c r="G120" s="326">
        <f>IFERROR(VLOOKUP($A120,'Filtro '!$A$5:$H$347,5,FALSE),0)</f>
        <v>1</v>
      </c>
      <c r="H120" s="151">
        <v>120</v>
      </c>
    </row>
    <row r="121" spans="1:8" ht="15" customHeight="1" x14ac:dyDescent="0.2">
      <c r="A121" s="396" t="s">
        <v>55</v>
      </c>
      <c r="B121" s="369" t="s">
        <v>1317</v>
      </c>
      <c r="C121" s="191" t="s">
        <v>1316</v>
      </c>
      <c r="D121" s="350">
        <f>IFERROR(VLOOKUP($A121,'Filtro '!$A$5:$H$347,2,FALSE),0)</f>
        <v>3176</v>
      </c>
      <c r="E121" s="326">
        <f>IFERROR(VLOOKUP($A121,'Filtro '!$A$5:$H$347,3,FALSE),0)</f>
        <v>0</v>
      </c>
      <c r="F121" s="306">
        <f>IFERROR(VLOOKUP($A121,'Filtro '!$A$5:$H$347,4,FALSE),0)</f>
        <v>3176</v>
      </c>
      <c r="G121" s="326">
        <f>IFERROR(VLOOKUP($A121,'Filtro '!$A$5:$H$347,5,FALSE),0)</f>
        <v>53822</v>
      </c>
      <c r="H121" s="151">
        <v>121</v>
      </c>
    </row>
    <row r="122" spans="1:8" ht="15" customHeight="1" x14ac:dyDescent="0.2">
      <c r="A122" s="396" t="s">
        <v>132</v>
      </c>
      <c r="B122" s="369" t="s">
        <v>1315</v>
      </c>
      <c r="C122" s="191" t="s">
        <v>1314</v>
      </c>
      <c r="D122" s="350">
        <f>IFERROR(VLOOKUP($A122,'Filtro '!$A$5:$H$347,2,FALSE),0)</f>
        <v>805</v>
      </c>
      <c r="E122" s="326">
        <f>IFERROR(VLOOKUP($A122,'Filtro '!$A$5:$H$347,3,FALSE),0)</f>
        <v>0</v>
      </c>
      <c r="F122" s="306">
        <f>IFERROR(VLOOKUP($A122,'Filtro '!$A$5:$H$347,4,FALSE),0)</f>
        <v>805</v>
      </c>
      <c r="G122" s="326">
        <f>IFERROR(VLOOKUP($A122,'Filtro '!$A$5:$H$347,5,FALSE),0)</f>
        <v>47171</v>
      </c>
      <c r="H122" s="151">
        <v>122</v>
      </c>
    </row>
    <row r="123" spans="1:8" ht="15" customHeight="1" x14ac:dyDescent="0.2">
      <c r="A123" s="396" t="s">
        <v>330</v>
      </c>
      <c r="B123" s="369" t="s">
        <v>1313</v>
      </c>
      <c r="C123" s="191" t="s">
        <v>1312</v>
      </c>
      <c r="D123" s="350">
        <f>IFERROR(VLOOKUP($A123,'Filtro '!$A$5:$H$347,2,FALSE),0)</f>
        <v>0</v>
      </c>
      <c r="E123" s="326">
        <f>IFERROR(VLOOKUP($A123,'Filtro '!$A$5:$H$347,3,FALSE),0)</f>
        <v>0</v>
      </c>
      <c r="F123" s="306">
        <f>IFERROR(VLOOKUP($A123,'Filtro '!$A$5:$H$347,4,FALSE),0)</f>
        <v>0</v>
      </c>
      <c r="G123" s="326">
        <f>IFERROR(VLOOKUP($A123,'Filtro '!$A$5:$H$347,5,FALSE),0)</f>
        <v>581</v>
      </c>
      <c r="H123" s="151">
        <v>123</v>
      </c>
    </row>
    <row r="124" spans="1:8" ht="15" customHeight="1" x14ac:dyDescent="0.2">
      <c r="A124" s="396" t="s">
        <v>260</v>
      </c>
      <c r="B124" s="369" t="s">
        <v>1311</v>
      </c>
      <c r="C124" s="191" t="s">
        <v>1310</v>
      </c>
      <c r="D124" s="350">
        <f>IFERROR(VLOOKUP($A124,'Filtro '!$A$5:$H$347,2,FALSE),0)</f>
        <v>292</v>
      </c>
      <c r="E124" s="326">
        <f>IFERROR(VLOOKUP($A124,'Filtro '!$A$5:$H$347,3,FALSE),0)</f>
        <v>0</v>
      </c>
      <c r="F124" s="306">
        <f>IFERROR(VLOOKUP($A124,'Filtro '!$A$5:$H$347,4,FALSE),0)</f>
        <v>292</v>
      </c>
      <c r="G124" s="326">
        <f>IFERROR(VLOOKUP($A124,'Filtro '!$A$5:$H$347,5,FALSE),0)</f>
        <v>1696</v>
      </c>
      <c r="H124" s="151">
        <v>124</v>
      </c>
    </row>
    <row r="125" spans="1:8" ht="15" customHeight="1" x14ac:dyDescent="0.2">
      <c r="A125" s="396" t="s">
        <v>93</v>
      </c>
      <c r="B125" s="369" t="s">
        <v>1309</v>
      </c>
      <c r="C125" s="191" t="s">
        <v>1308</v>
      </c>
      <c r="D125" s="350">
        <f>IFERROR(VLOOKUP($A125,'Filtro '!$A$5:$H$347,2,FALSE),0)</f>
        <v>32721</v>
      </c>
      <c r="E125" s="326">
        <f>IFERROR(VLOOKUP($A125,'Filtro '!$A$5:$H$347,3,FALSE),0)</f>
        <v>0</v>
      </c>
      <c r="F125" s="306">
        <f>IFERROR(VLOOKUP($A125,'Filtro '!$A$5:$H$347,4,FALSE),0)</f>
        <v>32721</v>
      </c>
      <c r="G125" s="326">
        <f>IFERROR(VLOOKUP($A125,'Filtro '!$A$5:$H$347,5,FALSE),0)</f>
        <v>85920</v>
      </c>
      <c r="H125" s="151">
        <v>125</v>
      </c>
    </row>
    <row r="126" spans="1:8" ht="15" customHeight="1" x14ac:dyDescent="0.2">
      <c r="A126" s="396" t="s">
        <v>133</v>
      </c>
      <c r="B126" s="369" t="s">
        <v>1307</v>
      </c>
      <c r="C126" s="191" t="s">
        <v>1306</v>
      </c>
      <c r="D126" s="350">
        <f>IFERROR(VLOOKUP($A126,'Filtro '!$A$5:$H$347,2,FALSE),0)</f>
        <v>169</v>
      </c>
      <c r="E126" s="326">
        <f>IFERROR(VLOOKUP($A126,'Filtro '!$A$5:$H$347,3,FALSE),0)</f>
        <v>0</v>
      </c>
      <c r="F126" s="306">
        <f>IFERROR(VLOOKUP($A126,'Filtro '!$A$5:$H$347,4,FALSE),0)</f>
        <v>169</v>
      </c>
      <c r="G126" s="326">
        <f>IFERROR(VLOOKUP($A126,'Filtro '!$A$5:$H$347,5,FALSE),0)</f>
        <v>239</v>
      </c>
      <c r="H126" s="151">
        <v>126</v>
      </c>
    </row>
    <row r="127" spans="1:8" ht="15" customHeight="1" x14ac:dyDescent="0.2">
      <c r="A127" s="396" t="s">
        <v>245</v>
      </c>
      <c r="B127" s="369" t="s">
        <v>1305</v>
      </c>
      <c r="C127" s="191" t="s">
        <v>1304</v>
      </c>
      <c r="D127" s="350">
        <f>IFERROR(VLOOKUP($A127,'Filtro '!$A$5:$H$347,2,FALSE),0)</f>
        <v>0</v>
      </c>
      <c r="E127" s="326">
        <f>IFERROR(VLOOKUP($A127,'Filtro '!$A$5:$H$347,3,FALSE),0)</f>
        <v>0</v>
      </c>
      <c r="F127" s="306">
        <f>IFERROR(VLOOKUP($A127,'Filtro '!$A$5:$H$347,4,FALSE),0)</f>
        <v>0</v>
      </c>
      <c r="G127" s="326">
        <f>IFERROR(VLOOKUP($A127,'Filtro '!$A$5:$H$347,5,FALSE),0)</f>
        <v>15</v>
      </c>
      <c r="H127" s="151">
        <v>127</v>
      </c>
    </row>
    <row r="128" spans="1:8" ht="15" customHeight="1" x14ac:dyDescent="0.2">
      <c r="A128" s="396" t="s">
        <v>134</v>
      </c>
      <c r="B128" s="369" t="s">
        <v>1303</v>
      </c>
      <c r="C128" s="191" t="s">
        <v>1302</v>
      </c>
      <c r="D128" s="350">
        <f>IFERROR(VLOOKUP($A128,'Filtro '!$A$5:$H$347,2,FALSE),0)</f>
        <v>1</v>
      </c>
      <c r="E128" s="326">
        <f>IFERROR(VLOOKUP($A128,'Filtro '!$A$5:$H$347,3,FALSE),0)</f>
        <v>0</v>
      </c>
      <c r="F128" s="306">
        <f>IFERROR(VLOOKUP($A128,'Filtro '!$A$5:$H$347,4,FALSE),0)</f>
        <v>1</v>
      </c>
      <c r="G128" s="326">
        <f>IFERROR(VLOOKUP($A128,'Filtro '!$A$5:$H$347,5,FALSE),0)</f>
        <v>398</v>
      </c>
      <c r="H128" s="151">
        <v>128</v>
      </c>
    </row>
    <row r="129" spans="1:8" ht="21" x14ac:dyDescent="0.2">
      <c r="A129" s="396" t="s">
        <v>94</v>
      </c>
      <c r="B129" s="369" t="s">
        <v>1301</v>
      </c>
      <c r="C129" s="191" t="s">
        <v>1300</v>
      </c>
      <c r="D129" s="350">
        <f>IFERROR(VLOOKUP($A129,'Filtro '!$A$5:$H$347,2,FALSE),0)</f>
        <v>32</v>
      </c>
      <c r="E129" s="326">
        <f>IFERROR(VLOOKUP($A129,'Filtro '!$A$5:$H$347,3,FALSE),0)</f>
        <v>0</v>
      </c>
      <c r="F129" s="306">
        <f>IFERROR(VLOOKUP($A129,'Filtro '!$A$5:$H$347,4,FALSE),0)</f>
        <v>32</v>
      </c>
      <c r="G129" s="326">
        <f>IFERROR(VLOOKUP($A129,'Filtro '!$A$5:$H$347,5,FALSE),0)</f>
        <v>1</v>
      </c>
      <c r="H129" s="151">
        <v>129</v>
      </c>
    </row>
    <row r="130" spans="1:8" ht="15" customHeight="1" x14ac:dyDescent="0.2">
      <c r="A130" s="396" t="s">
        <v>1618</v>
      </c>
      <c r="B130" s="369" t="s">
        <v>1299</v>
      </c>
      <c r="C130" s="191" t="s">
        <v>1298</v>
      </c>
      <c r="D130" s="350">
        <f>IFERROR(VLOOKUP($A130,'Filtro '!$A$5:$H$347,2,FALSE),0)</f>
        <v>0</v>
      </c>
      <c r="E130" s="326">
        <f>IFERROR(VLOOKUP($A130,'Filtro '!$A$5:$H$347,3,FALSE),0)</f>
        <v>0</v>
      </c>
      <c r="F130" s="306">
        <f>IFERROR(VLOOKUP($A130,'Filtro '!$A$5:$H$347,4,FALSE),0)</f>
        <v>0</v>
      </c>
      <c r="G130" s="326">
        <f>IFERROR(VLOOKUP($A130,'Filtro '!$A$5:$H$347,5,FALSE),0)</f>
        <v>0</v>
      </c>
      <c r="H130" s="151">
        <v>130</v>
      </c>
    </row>
    <row r="131" spans="1:8" ht="15" customHeight="1" x14ac:dyDescent="0.2">
      <c r="A131" s="396" t="s">
        <v>135</v>
      </c>
      <c r="B131" s="369" t="s">
        <v>1297</v>
      </c>
      <c r="C131" s="191" t="s">
        <v>1296</v>
      </c>
      <c r="D131" s="350">
        <f>IFERROR(VLOOKUP($A131,'Filtro '!$A$5:$H$347,2,FALSE),0)</f>
        <v>26</v>
      </c>
      <c r="E131" s="326">
        <f>IFERROR(VLOOKUP($A131,'Filtro '!$A$5:$H$347,3,FALSE),0)</f>
        <v>0</v>
      </c>
      <c r="F131" s="306">
        <f>IFERROR(VLOOKUP($A131,'Filtro '!$A$5:$H$347,4,FALSE),0)</f>
        <v>26</v>
      </c>
      <c r="G131" s="326">
        <f>IFERROR(VLOOKUP($A131,'Filtro '!$A$5:$H$347,5,FALSE),0)</f>
        <v>445</v>
      </c>
      <c r="H131" s="151">
        <v>131</v>
      </c>
    </row>
    <row r="132" spans="1:8" ht="15" customHeight="1" x14ac:dyDescent="0.2">
      <c r="A132" s="396" t="s">
        <v>235</v>
      </c>
      <c r="B132" s="369" t="s">
        <v>1295</v>
      </c>
      <c r="C132" s="191" t="s">
        <v>1294</v>
      </c>
      <c r="D132" s="350">
        <f>IFERROR(VLOOKUP($A132,'Filtro '!$A$5:$H$347,2,FALSE),0)</f>
        <v>0</v>
      </c>
      <c r="E132" s="326">
        <f>IFERROR(VLOOKUP($A132,'Filtro '!$A$5:$H$347,3,FALSE),0)</f>
        <v>0</v>
      </c>
      <c r="F132" s="306">
        <f>IFERROR(VLOOKUP($A132,'Filtro '!$A$5:$H$347,4,FALSE),0)</f>
        <v>0</v>
      </c>
      <c r="G132" s="326">
        <f>IFERROR(VLOOKUP($A132,'Filtro '!$A$5:$H$347,5,FALSE),0)</f>
        <v>269</v>
      </c>
      <c r="H132" s="151">
        <v>132</v>
      </c>
    </row>
    <row r="133" spans="1:8" ht="15" customHeight="1" x14ac:dyDescent="0.2">
      <c r="A133" s="396" t="s">
        <v>56</v>
      </c>
      <c r="B133" s="369" t="s">
        <v>1293</v>
      </c>
      <c r="C133" s="191" t="s">
        <v>1292</v>
      </c>
      <c r="D133" s="350">
        <f>IFERROR(VLOOKUP($A133,'Filtro '!$A$5:$H$347,2,FALSE),0)</f>
        <v>59329</v>
      </c>
      <c r="E133" s="326">
        <f>IFERROR(VLOOKUP($A133,'Filtro '!$A$5:$H$347,3,FALSE),0)</f>
        <v>0</v>
      </c>
      <c r="F133" s="306">
        <f>IFERROR(VLOOKUP($A133,'Filtro '!$A$5:$H$347,4,FALSE),0)</f>
        <v>59329</v>
      </c>
      <c r="G133" s="326">
        <f>IFERROR(VLOOKUP($A133,'Filtro '!$A$5:$H$347,5,FALSE),0)</f>
        <v>72383</v>
      </c>
      <c r="H133" s="151">
        <v>133</v>
      </c>
    </row>
    <row r="134" spans="1:8" ht="15" customHeight="1" x14ac:dyDescent="0.2">
      <c r="A134" s="396" t="s">
        <v>325</v>
      </c>
      <c r="B134" s="369" t="s">
        <v>1291</v>
      </c>
      <c r="C134" s="191" t="s">
        <v>1290</v>
      </c>
      <c r="D134" s="350">
        <f>IFERROR(VLOOKUP($A134,'Filtro '!$A$5:$H$347,2,FALSE),0)</f>
        <v>0</v>
      </c>
      <c r="E134" s="326">
        <f>IFERROR(VLOOKUP($A134,'Filtro '!$A$5:$H$347,3,FALSE),0)</f>
        <v>0</v>
      </c>
      <c r="F134" s="306">
        <f>IFERROR(VLOOKUP($A134,'Filtro '!$A$5:$H$347,4,FALSE),0)</f>
        <v>0</v>
      </c>
      <c r="G134" s="326">
        <f>IFERROR(VLOOKUP($A134,'Filtro '!$A$5:$H$347,5,FALSE),0)</f>
        <v>1270</v>
      </c>
      <c r="H134" s="151">
        <v>134</v>
      </c>
    </row>
    <row r="135" spans="1:8" ht="15" customHeight="1" x14ac:dyDescent="0.2">
      <c r="A135" s="396" t="s">
        <v>57</v>
      </c>
      <c r="B135" s="369" t="s">
        <v>1289</v>
      </c>
      <c r="C135" s="191" t="s">
        <v>1288</v>
      </c>
      <c r="D135" s="350">
        <f>IFERROR(VLOOKUP($A135,'Filtro '!$A$5:$H$347,2,FALSE),0)</f>
        <v>38661</v>
      </c>
      <c r="E135" s="326">
        <f>IFERROR(VLOOKUP($A135,'Filtro '!$A$5:$H$347,3,FALSE),0)</f>
        <v>0</v>
      </c>
      <c r="F135" s="306">
        <f>IFERROR(VLOOKUP($A135,'Filtro '!$A$5:$H$347,4,FALSE),0)</f>
        <v>38661</v>
      </c>
      <c r="G135" s="326">
        <f>IFERROR(VLOOKUP($A135,'Filtro '!$A$5:$H$347,5,FALSE),0)</f>
        <v>58934</v>
      </c>
      <c r="H135" s="151">
        <v>135</v>
      </c>
    </row>
    <row r="136" spans="1:8" ht="31.5" x14ac:dyDescent="0.2">
      <c r="A136" s="397" t="s">
        <v>238</v>
      </c>
      <c r="B136" s="369" t="s">
        <v>1287</v>
      </c>
      <c r="C136" s="191" t="s">
        <v>1286</v>
      </c>
      <c r="D136" s="350">
        <f>IFERROR(VLOOKUP($A136,'Filtro '!$A$5:$H$347,2,FALSE),0)</f>
        <v>0</v>
      </c>
      <c r="E136" s="326">
        <f>IFERROR(VLOOKUP($A136,'Filtro '!$A$5:$H$347,3,FALSE),0)</f>
        <v>0</v>
      </c>
      <c r="F136" s="306">
        <f>IFERROR(VLOOKUP($A136,'Filtro '!$A$5:$H$347,4,FALSE),0)</f>
        <v>0</v>
      </c>
      <c r="G136" s="326">
        <f>IFERROR(VLOOKUP($A136,'Filtro '!$A$5:$H$347,5,FALSE),0)</f>
        <v>140</v>
      </c>
      <c r="H136" s="151">
        <v>136</v>
      </c>
    </row>
    <row r="137" spans="1:8" ht="15" customHeight="1" x14ac:dyDescent="0.2">
      <c r="A137" s="396" t="s">
        <v>1619</v>
      </c>
      <c r="B137" s="369" t="s">
        <v>1285</v>
      </c>
      <c r="C137" s="191" t="s">
        <v>1284</v>
      </c>
      <c r="D137" s="350">
        <f>IFERROR(VLOOKUP($A137,'Filtro '!$A$5:$H$347,2,FALSE),0)</f>
        <v>0</v>
      </c>
      <c r="E137" s="326">
        <f>IFERROR(VLOOKUP($A137,'Filtro '!$A$5:$H$347,3,FALSE),0)</f>
        <v>0</v>
      </c>
      <c r="F137" s="306">
        <f>IFERROR(VLOOKUP($A137,'Filtro '!$A$5:$H$347,4,FALSE),0)</f>
        <v>0</v>
      </c>
      <c r="G137" s="326">
        <f>IFERROR(VLOOKUP($A137,'Filtro '!$A$5:$H$347,5,FALSE),0)</f>
        <v>0</v>
      </c>
      <c r="H137" s="151">
        <v>137</v>
      </c>
    </row>
    <row r="138" spans="1:8" ht="15" customHeight="1" x14ac:dyDescent="0.2">
      <c r="A138" s="396" t="s">
        <v>1620</v>
      </c>
      <c r="B138" s="369" t="s">
        <v>1283</v>
      </c>
      <c r="C138" s="191" t="s">
        <v>1282</v>
      </c>
      <c r="D138" s="350">
        <f>IFERROR(VLOOKUP($A138,'Filtro '!$A$5:$H$347,2,FALSE),0)</f>
        <v>0</v>
      </c>
      <c r="E138" s="326">
        <f>IFERROR(VLOOKUP($A138,'Filtro '!$A$5:$H$347,3,FALSE),0)</f>
        <v>0</v>
      </c>
      <c r="F138" s="306">
        <f>IFERROR(VLOOKUP($A138,'Filtro '!$A$5:$H$347,4,FALSE),0)</f>
        <v>0</v>
      </c>
      <c r="G138" s="326">
        <f>IFERROR(VLOOKUP($A138,'Filtro '!$A$5:$H$347,5,FALSE),0)</f>
        <v>0</v>
      </c>
      <c r="H138" s="151">
        <v>138</v>
      </c>
    </row>
    <row r="139" spans="1:8" ht="15" customHeight="1" x14ac:dyDescent="0.2">
      <c r="A139" s="396" t="s">
        <v>1621</v>
      </c>
      <c r="B139" s="369" t="s">
        <v>1281</v>
      </c>
      <c r="C139" s="191" t="s">
        <v>1280</v>
      </c>
      <c r="D139" s="350">
        <f>IFERROR(VLOOKUP($A139,'Filtro '!$A$5:$H$347,2,FALSE),0)</f>
        <v>0</v>
      </c>
      <c r="E139" s="326">
        <f>IFERROR(VLOOKUP($A139,'Filtro '!$A$5:$H$347,3,FALSE),0)</f>
        <v>0</v>
      </c>
      <c r="F139" s="306">
        <f>IFERROR(VLOOKUP($A139,'Filtro '!$A$5:$H$347,4,FALSE),0)</f>
        <v>0</v>
      </c>
      <c r="G139" s="326">
        <f>IFERROR(VLOOKUP($A139,'Filtro '!$A$5:$H$347,5,FALSE),0)</f>
        <v>0</v>
      </c>
      <c r="H139" s="151">
        <v>139</v>
      </c>
    </row>
    <row r="140" spans="1:8" ht="15" customHeight="1" x14ac:dyDescent="0.2">
      <c r="A140" s="396" t="s">
        <v>333</v>
      </c>
      <c r="B140" s="369" t="s">
        <v>1279</v>
      </c>
      <c r="C140" s="191" t="s">
        <v>1278</v>
      </c>
      <c r="D140" s="350">
        <f>IFERROR(VLOOKUP($A140,'Filtro '!$A$5:$H$347,2,FALSE),0)</f>
        <v>0</v>
      </c>
      <c r="E140" s="326">
        <f>IFERROR(VLOOKUP($A140,'Filtro '!$A$5:$H$347,3,FALSE),0)</f>
        <v>0</v>
      </c>
      <c r="F140" s="306">
        <f>IFERROR(VLOOKUP($A140,'Filtro '!$A$5:$H$347,4,FALSE),0)</f>
        <v>0</v>
      </c>
      <c r="G140" s="326">
        <f>IFERROR(VLOOKUP($A140,'Filtro '!$A$5:$H$347,5,FALSE),0)</f>
        <v>4</v>
      </c>
      <c r="H140" s="151">
        <v>140</v>
      </c>
    </row>
    <row r="141" spans="1:8" ht="15" customHeight="1" x14ac:dyDescent="0.2">
      <c r="A141" s="396" t="s">
        <v>95</v>
      </c>
      <c r="B141" s="369" t="s">
        <v>1277</v>
      </c>
      <c r="C141" s="191" t="s">
        <v>1276</v>
      </c>
      <c r="D141" s="350">
        <f>IFERROR(VLOOKUP($A141,'Filtro '!$A$5:$H$347,2,FALSE),0)</f>
        <v>319</v>
      </c>
      <c r="E141" s="326">
        <f>IFERROR(VLOOKUP($A141,'Filtro '!$A$5:$H$347,3,FALSE),0)</f>
        <v>0</v>
      </c>
      <c r="F141" s="306">
        <f>IFERROR(VLOOKUP($A141,'Filtro '!$A$5:$H$347,4,FALSE),0)</f>
        <v>319</v>
      </c>
      <c r="G141" s="326">
        <f>IFERROR(VLOOKUP($A141,'Filtro '!$A$5:$H$347,5,FALSE),0)</f>
        <v>6257</v>
      </c>
      <c r="H141" s="151">
        <v>141</v>
      </c>
    </row>
    <row r="142" spans="1:8" ht="15" customHeight="1" x14ac:dyDescent="0.2">
      <c r="A142" s="396" t="s">
        <v>1622</v>
      </c>
      <c r="B142" s="369" t="s">
        <v>1275</v>
      </c>
      <c r="C142" s="191" t="s">
        <v>1274</v>
      </c>
      <c r="D142" s="350">
        <f>IFERROR(VLOOKUP($A142,'Filtro '!$A$5:$H$347,2,FALSE),0)</f>
        <v>0</v>
      </c>
      <c r="E142" s="326">
        <f>IFERROR(VLOOKUP($A142,'Filtro '!$A$5:$H$347,3,FALSE),0)</f>
        <v>0</v>
      </c>
      <c r="F142" s="306">
        <f>IFERROR(VLOOKUP($A142,'Filtro '!$A$5:$H$347,4,FALSE),0)</f>
        <v>0</v>
      </c>
      <c r="G142" s="326">
        <f>IFERROR(VLOOKUP($A142,'Filtro '!$A$5:$H$347,5,FALSE),0)</f>
        <v>0</v>
      </c>
      <c r="H142" s="151">
        <v>142</v>
      </c>
    </row>
    <row r="143" spans="1:8" ht="15" customHeight="1" x14ac:dyDescent="0.2">
      <c r="A143" s="396" t="s">
        <v>58</v>
      </c>
      <c r="B143" s="369" t="s">
        <v>1273</v>
      </c>
      <c r="C143" s="191" t="s">
        <v>1272</v>
      </c>
      <c r="D143" s="350">
        <f>IFERROR(VLOOKUP($A143,'Filtro '!$A$5:$H$347,2,FALSE),0)</f>
        <v>30</v>
      </c>
      <c r="E143" s="326">
        <f>IFERROR(VLOOKUP($A143,'Filtro '!$A$5:$H$347,3,FALSE),0)</f>
        <v>0</v>
      </c>
      <c r="F143" s="306">
        <f>IFERROR(VLOOKUP($A143,'Filtro '!$A$5:$H$347,4,FALSE),0)</f>
        <v>30</v>
      </c>
      <c r="G143" s="326">
        <f>IFERROR(VLOOKUP($A143,'Filtro '!$A$5:$H$347,5,FALSE),0)</f>
        <v>394</v>
      </c>
      <c r="H143" s="151">
        <v>143</v>
      </c>
    </row>
    <row r="144" spans="1:8" ht="15" customHeight="1" x14ac:dyDescent="0.2">
      <c r="A144" s="396" t="s">
        <v>1623</v>
      </c>
      <c r="B144" s="369" t="s">
        <v>1271</v>
      </c>
      <c r="C144" s="191" t="s">
        <v>1270</v>
      </c>
      <c r="D144" s="350">
        <f>IFERROR(VLOOKUP($A144,'Filtro '!$A$5:$H$347,2,FALSE),0)</f>
        <v>0</v>
      </c>
      <c r="E144" s="326">
        <f>IFERROR(VLOOKUP($A144,'Filtro '!$A$5:$H$347,3,FALSE),0)</f>
        <v>0</v>
      </c>
      <c r="F144" s="306">
        <f>IFERROR(VLOOKUP($A144,'Filtro '!$A$5:$H$347,4,FALSE),0)</f>
        <v>0</v>
      </c>
      <c r="G144" s="326">
        <f>IFERROR(VLOOKUP($A144,'Filtro '!$A$5:$H$347,5,FALSE),0)</f>
        <v>0</v>
      </c>
      <c r="H144" s="151">
        <v>144</v>
      </c>
    </row>
    <row r="145" spans="1:8" ht="31.5" x14ac:dyDescent="0.2">
      <c r="A145" s="396" t="s">
        <v>1624</v>
      </c>
      <c r="B145" s="369" t="s">
        <v>1269</v>
      </c>
      <c r="C145" s="191" t="s">
        <v>1268</v>
      </c>
      <c r="D145" s="350">
        <f>IFERROR(VLOOKUP($A145,'Filtro '!$A$5:$H$347,2,FALSE),0)</f>
        <v>0</v>
      </c>
      <c r="E145" s="326">
        <f>IFERROR(VLOOKUP($A145,'Filtro '!$A$5:$H$347,3,FALSE),0)</f>
        <v>0</v>
      </c>
      <c r="F145" s="306">
        <f>IFERROR(VLOOKUP($A145,'Filtro '!$A$5:$H$347,4,FALSE),0)</f>
        <v>0</v>
      </c>
      <c r="G145" s="326">
        <f>IFERROR(VLOOKUP($A145,'Filtro '!$A$5:$H$347,5,FALSE),0)</f>
        <v>0</v>
      </c>
      <c r="H145" s="151">
        <v>145</v>
      </c>
    </row>
    <row r="146" spans="1:8" ht="15" customHeight="1" x14ac:dyDescent="0.2">
      <c r="A146" s="396" t="s">
        <v>136</v>
      </c>
      <c r="B146" s="369" t="s">
        <v>1267</v>
      </c>
      <c r="C146" s="191" t="s">
        <v>1266</v>
      </c>
      <c r="D146" s="350">
        <f>IFERROR(VLOOKUP($A146,'Filtro '!$A$5:$H$347,2,FALSE),0)</f>
        <v>239</v>
      </c>
      <c r="E146" s="326">
        <f>IFERROR(VLOOKUP($A146,'Filtro '!$A$5:$H$347,3,FALSE),0)</f>
        <v>0</v>
      </c>
      <c r="F146" s="306">
        <f>IFERROR(VLOOKUP($A146,'Filtro '!$A$5:$H$347,4,FALSE),0)</f>
        <v>239</v>
      </c>
      <c r="G146" s="326">
        <f>IFERROR(VLOOKUP($A146,'Filtro '!$A$5:$H$347,5,FALSE),0)</f>
        <v>888</v>
      </c>
      <c r="H146" s="151">
        <v>146</v>
      </c>
    </row>
    <row r="147" spans="1:8" ht="21" x14ac:dyDescent="0.2">
      <c r="A147" s="396" t="s">
        <v>1625</v>
      </c>
      <c r="B147" s="369" t="s">
        <v>1265</v>
      </c>
      <c r="C147" s="191" t="s">
        <v>1264</v>
      </c>
      <c r="D147" s="350">
        <f>IFERROR(VLOOKUP($A147,'Filtro '!$A$5:$H$347,2,FALSE),0)</f>
        <v>0</v>
      </c>
      <c r="E147" s="326">
        <f>IFERROR(VLOOKUP($A147,'Filtro '!$A$5:$H$347,3,FALSE),0)</f>
        <v>0</v>
      </c>
      <c r="F147" s="306">
        <f>IFERROR(VLOOKUP($A147,'Filtro '!$A$5:$H$347,4,FALSE),0)</f>
        <v>0</v>
      </c>
      <c r="G147" s="326">
        <f>IFERROR(VLOOKUP($A147,'Filtro '!$A$5:$H$347,5,FALSE),0)</f>
        <v>0</v>
      </c>
      <c r="H147" s="151">
        <v>147</v>
      </c>
    </row>
    <row r="148" spans="1:8" ht="15" customHeight="1" x14ac:dyDescent="0.2">
      <c r="A148" s="396" t="s">
        <v>59</v>
      </c>
      <c r="B148" s="369" t="s">
        <v>1263</v>
      </c>
      <c r="C148" s="191" t="s">
        <v>1262</v>
      </c>
      <c r="D148" s="350">
        <f>IFERROR(VLOOKUP($A148,'Filtro '!$A$5:$H$347,2,FALSE),0)</f>
        <v>44762</v>
      </c>
      <c r="E148" s="326">
        <f>IFERROR(VLOOKUP($A148,'Filtro '!$A$5:$H$347,3,FALSE),0)</f>
        <v>0</v>
      </c>
      <c r="F148" s="306">
        <f>IFERROR(VLOOKUP($A148,'Filtro '!$A$5:$H$347,4,FALSE),0)</f>
        <v>44762</v>
      </c>
      <c r="G148" s="326">
        <f>IFERROR(VLOOKUP($A148,'Filtro '!$A$5:$H$347,5,FALSE),0)</f>
        <v>111483</v>
      </c>
      <c r="H148" s="151">
        <v>148</v>
      </c>
    </row>
    <row r="149" spans="1:8" ht="21" x14ac:dyDescent="0.2">
      <c r="A149" s="396" t="s">
        <v>60</v>
      </c>
      <c r="B149" s="369" t="s">
        <v>1261</v>
      </c>
      <c r="C149" s="191" t="s">
        <v>1260</v>
      </c>
      <c r="D149" s="350">
        <f>IFERROR(VLOOKUP($A149,'Filtro '!$A$5:$H$347,2,FALSE),0)</f>
        <v>3846</v>
      </c>
      <c r="E149" s="326">
        <f>IFERROR(VLOOKUP($A149,'Filtro '!$A$5:$H$347,3,FALSE),0)</f>
        <v>0</v>
      </c>
      <c r="F149" s="306">
        <f>IFERROR(VLOOKUP($A149,'Filtro '!$A$5:$H$347,4,FALSE),0)</f>
        <v>3846</v>
      </c>
      <c r="G149" s="326">
        <f>IFERROR(VLOOKUP($A149,'Filtro '!$A$5:$H$347,5,FALSE),0)</f>
        <v>8121</v>
      </c>
      <c r="H149" s="151">
        <v>149</v>
      </c>
    </row>
    <row r="150" spans="1:8" ht="15" customHeight="1" x14ac:dyDescent="0.2">
      <c r="A150" s="396" t="s">
        <v>246</v>
      </c>
      <c r="B150" s="369" t="s">
        <v>1259</v>
      </c>
      <c r="C150" s="191" t="s">
        <v>1258</v>
      </c>
      <c r="D150" s="350">
        <f>IFERROR(VLOOKUP($A150,'Filtro '!$A$5:$H$347,2,FALSE),0)</f>
        <v>0</v>
      </c>
      <c r="E150" s="326">
        <f>IFERROR(VLOOKUP($A150,'Filtro '!$A$5:$H$347,3,FALSE),0)</f>
        <v>0</v>
      </c>
      <c r="F150" s="306">
        <f>IFERROR(VLOOKUP($A150,'Filtro '!$A$5:$H$347,4,FALSE),0)</f>
        <v>0</v>
      </c>
      <c r="G150" s="326">
        <f>IFERROR(VLOOKUP($A150,'Filtro '!$A$5:$H$347,5,FALSE),0)</f>
        <v>16</v>
      </c>
      <c r="H150" s="151">
        <v>150</v>
      </c>
    </row>
    <row r="151" spans="1:8" ht="21" x14ac:dyDescent="0.2">
      <c r="A151" s="396" t="s">
        <v>236</v>
      </c>
      <c r="B151" s="369" t="s">
        <v>1257</v>
      </c>
      <c r="C151" s="191" t="s">
        <v>1256</v>
      </c>
      <c r="D151" s="350">
        <f>IFERROR(VLOOKUP($A151,'Filtro '!$A$5:$H$347,2,FALSE),0)</f>
        <v>0</v>
      </c>
      <c r="E151" s="326">
        <f>IFERROR(VLOOKUP($A151,'Filtro '!$A$5:$H$347,3,FALSE),0)</f>
        <v>0</v>
      </c>
      <c r="F151" s="306">
        <f>IFERROR(VLOOKUP($A151,'Filtro '!$A$5:$H$347,4,FALSE),0)</f>
        <v>0</v>
      </c>
      <c r="G151" s="326">
        <f>IFERROR(VLOOKUP($A151,'Filtro '!$A$5:$H$347,5,FALSE),0)</f>
        <v>25</v>
      </c>
      <c r="H151" s="151">
        <v>151</v>
      </c>
    </row>
    <row r="152" spans="1:8" ht="15" customHeight="1" x14ac:dyDescent="0.2">
      <c r="A152" s="396" t="s">
        <v>1626</v>
      </c>
      <c r="B152" s="369" t="s">
        <v>1255</v>
      </c>
      <c r="C152" s="191" t="s">
        <v>1254</v>
      </c>
      <c r="D152" s="350">
        <f>IFERROR(VLOOKUP($A152,'Filtro '!$A$5:$H$347,2,FALSE),0)</f>
        <v>0</v>
      </c>
      <c r="E152" s="326">
        <f>IFERROR(VLOOKUP($A152,'Filtro '!$A$5:$H$347,3,FALSE),0)</f>
        <v>0</v>
      </c>
      <c r="F152" s="306">
        <f>IFERROR(VLOOKUP($A152,'Filtro '!$A$5:$H$347,4,FALSE),0)</f>
        <v>0</v>
      </c>
      <c r="G152" s="326">
        <f>IFERROR(VLOOKUP($A152,'Filtro '!$A$5:$H$347,5,FALSE),0)</f>
        <v>0</v>
      </c>
      <c r="H152" s="151">
        <v>152</v>
      </c>
    </row>
    <row r="153" spans="1:8" ht="15" customHeight="1" x14ac:dyDescent="0.2">
      <c r="A153" s="396" t="s">
        <v>251</v>
      </c>
      <c r="B153" s="369" t="s">
        <v>1253</v>
      </c>
      <c r="C153" s="191" t="s">
        <v>1252</v>
      </c>
      <c r="D153" s="350">
        <f>IFERROR(VLOOKUP($A153,'Filtro '!$A$5:$H$347,2,FALSE),0)</f>
        <v>0</v>
      </c>
      <c r="E153" s="326">
        <f>IFERROR(VLOOKUP($A153,'Filtro '!$A$5:$H$347,3,FALSE),0)</f>
        <v>0</v>
      </c>
      <c r="F153" s="306">
        <f>IFERROR(VLOOKUP($A153,'Filtro '!$A$5:$H$347,4,FALSE),0)</f>
        <v>0</v>
      </c>
      <c r="G153" s="326">
        <f>IFERROR(VLOOKUP($A153,'Filtro '!$A$5:$H$347,5,FALSE),0)</f>
        <v>4</v>
      </c>
      <c r="H153" s="151">
        <v>153</v>
      </c>
    </row>
    <row r="154" spans="1:8" ht="15" customHeight="1" x14ac:dyDescent="0.2">
      <c r="A154" s="396" t="s">
        <v>261</v>
      </c>
      <c r="B154" s="369" t="s">
        <v>1251</v>
      </c>
      <c r="C154" s="191" t="s">
        <v>1250</v>
      </c>
      <c r="D154" s="350">
        <f>IFERROR(VLOOKUP($A154,'Filtro '!$A$5:$H$347,2,FALSE),0)</f>
        <v>0</v>
      </c>
      <c r="E154" s="326">
        <f>IFERROR(VLOOKUP($A154,'Filtro '!$A$5:$H$347,3,FALSE),0)</f>
        <v>0</v>
      </c>
      <c r="F154" s="306">
        <f>IFERROR(VLOOKUP($A154,'Filtro '!$A$5:$H$347,4,FALSE),0)</f>
        <v>0</v>
      </c>
      <c r="G154" s="326">
        <f>IFERROR(VLOOKUP($A154,'Filtro '!$A$5:$H$347,5,FALSE),0)</f>
        <v>2048</v>
      </c>
      <c r="H154" s="151">
        <v>154</v>
      </c>
    </row>
    <row r="155" spans="1:8" ht="15" customHeight="1" x14ac:dyDescent="0.2">
      <c r="A155" s="396" t="s">
        <v>221</v>
      </c>
      <c r="B155" s="369" t="s">
        <v>1249</v>
      </c>
      <c r="C155" s="191" t="s">
        <v>1248</v>
      </c>
      <c r="D155" s="350">
        <f>IFERROR(VLOOKUP($A155,'Filtro '!$A$5:$H$347,2,FALSE),0)</f>
        <v>0</v>
      </c>
      <c r="E155" s="326">
        <f>IFERROR(VLOOKUP($A155,'Filtro '!$A$5:$H$347,3,FALSE),0)</f>
        <v>0</v>
      </c>
      <c r="F155" s="306">
        <f>IFERROR(VLOOKUP($A155,'Filtro '!$A$5:$H$347,4,FALSE),0)</f>
        <v>0</v>
      </c>
      <c r="G155" s="326">
        <f>IFERROR(VLOOKUP($A155,'Filtro '!$A$5:$H$347,5,FALSE),0)</f>
        <v>7</v>
      </c>
      <c r="H155" s="151">
        <v>155</v>
      </c>
    </row>
    <row r="156" spans="1:8" ht="15" customHeight="1" x14ac:dyDescent="0.2">
      <c r="A156" s="396" t="s">
        <v>1627</v>
      </c>
      <c r="B156" s="369" t="s">
        <v>1247</v>
      </c>
      <c r="C156" s="191" t="s">
        <v>1246</v>
      </c>
      <c r="D156" s="350">
        <f>IFERROR(VLOOKUP($A156,'Filtro '!$A$5:$H$347,2,FALSE),0)</f>
        <v>0</v>
      </c>
      <c r="E156" s="326">
        <f>IFERROR(VLOOKUP($A156,'Filtro '!$A$5:$H$347,3,FALSE),0)</f>
        <v>0</v>
      </c>
      <c r="F156" s="306">
        <f>IFERROR(VLOOKUP($A156,'Filtro '!$A$5:$H$347,4,FALSE),0)</f>
        <v>0</v>
      </c>
      <c r="G156" s="326">
        <f>IFERROR(VLOOKUP($A156,'Filtro '!$A$5:$H$347,5,FALSE),0)</f>
        <v>0</v>
      </c>
      <c r="H156" s="151">
        <v>156</v>
      </c>
    </row>
    <row r="157" spans="1:8" ht="15" customHeight="1" x14ac:dyDescent="0.2">
      <c r="A157" s="396" t="s">
        <v>281</v>
      </c>
      <c r="B157" s="369" t="s">
        <v>1245</v>
      </c>
      <c r="C157" s="191" t="s">
        <v>1244</v>
      </c>
      <c r="D157" s="350">
        <f>IFERROR(VLOOKUP($A157,'Filtro '!$A$5:$H$347,2,FALSE),0)</f>
        <v>0</v>
      </c>
      <c r="E157" s="326">
        <f>IFERROR(VLOOKUP($A157,'Filtro '!$A$5:$H$347,3,FALSE),0)</f>
        <v>0</v>
      </c>
      <c r="F157" s="306">
        <f>IFERROR(VLOOKUP($A157,'Filtro '!$A$5:$H$347,4,FALSE),0)</f>
        <v>0</v>
      </c>
      <c r="G157" s="326">
        <f>IFERROR(VLOOKUP($A157,'Filtro '!$A$5:$H$347,5,FALSE),0)</f>
        <v>2</v>
      </c>
      <c r="H157" s="151">
        <v>157</v>
      </c>
    </row>
    <row r="158" spans="1:8" ht="15" customHeight="1" x14ac:dyDescent="0.2">
      <c r="A158" s="396" t="s">
        <v>96</v>
      </c>
      <c r="B158" s="369" t="s">
        <v>1243</v>
      </c>
      <c r="C158" s="191" t="s">
        <v>1242</v>
      </c>
      <c r="D158" s="350">
        <f>IFERROR(VLOOKUP($A158,'Filtro '!$A$5:$H$347,2,FALSE),0)</f>
        <v>20281</v>
      </c>
      <c r="E158" s="326">
        <f>IFERROR(VLOOKUP($A158,'Filtro '!$A$5:$H$347,3,FALSE),0)</f>
        <v>0</v>
      </c>
      <c r="F158" s="306">
        <f>IFERROR(VLOOKUP($A158,'Filtro '!$A$5:$H$347,4,FALSE),0)</f>
        <v>20281</v>
      </c>
      <c r="G158" s="326">
        <f>IFERROR(VLOOKUP($A158,'Filtro '!$A$5:$H$347,5,FALSE),0)</f>
        <v>37240</v>
      </c>
      <c r="H158" s="151">
        <v>158</v>
      </c>
    </row>
    <row r="159" spans="1:8" ht="15" customHeight="1" x14ac:dyDescent="0.2">
      <c r="A159" s="396" t="s">
        <v>1628</v>
      </c>
      <c r="B159" s="369" t="s">
        <v>1241</v>
      </c>
      <c r="C159" s="191" t="s">
        <v>1240</v>
      </c>
      <c r="D159" s="350">
        <f>IFERROR(VLOOKUP($A159,'Filtro '!$A$5:$H$347,2,FALSE),0)</f>
        <v>0</v>
      </c>
      <c r="E159" s="326">
        <f>IFERROR(VLOOKUP($A159,'Filtro '!$A$5:$H$347,3,FALSE),0)</f>
        <v>0</v>
      </c>
      <c r="F159" s="306">
        <f>IFERROR(VLOOKUP($A159,'Filtro '!$A$5:$H$347,4,FALSE),0)</f>
        <v>0</v>
      </c>
      <c r="G159" s="326">
        <f>IFERROR(VLOOKUP($A159,'Filtro '!$A$5:$H$347,5,FALSE),0)</f>
        <v>0</v>
      </c>
      <c r="H159" s="151">
        <v>159</v>
      </c>
    </row>
    <row r="160" spans="1:8" ht="15" customHeight="1" x14ac:dyDescent="0.2">
      <c r="A160" s="396" t="s">
        <v>28</v>
      </c>
      <c r="B160" s="369" t="s">
        <v>1239</v>
      </c>
      <c r="C160" s="191" t="s">
        <v>1238</v>
      </c>
      <c r="D160" s="350">
        <f>IFERROR(VLOOKUP($A160,'Filtro '!$A$5:$H$347,2,FALSE),0)</f>
        <v>35</v>
      </c>
      <c r="E160" s="326">
        <f>IFERROR(VLOOKUP($A160,'Filtro '!$A$5:$H$347,3,FALSE),0)</f>
        <v>0</v>
      </c>
      <c r="F160" s="306">
        <f>IFERROR(VLOOKUP($A160,'Filtro '!$A$5:$H$347,4,FALSE),0)</f>
        <v>35</v>
      </c>
      <c r="G160" s="326">
        <f>IFERROR(VLOOKUP($A160,'Filtro '!$A$5:$H$347,5,FALSE),0)</f>
        <v>995</v>
      </c>
      <c r="H160" s="151">
        <v>160</v>
      </c>
    </row>
    <row r="161" spans="1:8" ht="15" customHeight="1" x14ac:dyDescent="0.2">
      <c r="A161" s="396" t="s">
        <v>97</v>
      </c>
      <c r="B161" s="369" t="s">
        <v>1237</v>
      </c>
      <c r="C161" s="191" t="s">
        <v>1236</v>
      </c>
      <c r="D161" s="350">
        <f>IFERROR(VLOOKUP($A161,'Filtro '!$A$5:$H$347,2,FALSE),0)</f>
        <v>742</v>
      </c>
      <c r="E161" s="326">
        <f>IFERROR(VLOOKUP($A161,'Filtro '!$A$5:$H$347,3,FALSE),0)</f>
        <v>0</v>
      </c>
      <c r="F161" s="306">
        <f>IFERROR(VLOOKUP($A161,'Filtro '!$A$5:$H$347,4,FALSE),0)</f>
        <v>742</v>
      </c>
      <c r="G161" s="326">
        <f>IFERROR(VLOOKUP($A161,'Filtro '!$A$5:$H$347,5,FALSE),0)</f>
        <v>64</v>
      </c>
      <c r="H161" s="151">
        <v>161</v>
      </c>
    </row>
    <row r="162" spans="1:8" ht="15" customHeight="1" x14ac:dyDescent="0.2">
      <c r="A162" s="396" t="s">
        <v>29</v>
      </c>
      <c r="B162" s="369" t="s">
        <v>1235</v>
      </c>
      <c r="C162" s="191" t="s">
        <v>1234</v>
      </c>
      <c r="D162" s="350">
        <f>IFERROR(VLOOKUP($A162,'Filtro '!$A$5:$H$347,2,FALSE),0)</f>
        <v>848</v>
      </c>
      <c r="E162" s="326">
        <f>IFERROR(VLOOKUP($A162,'Filtro '!$A$5:$H$347,3,FALSE),0)</f>
        <v>0</v>
      </c>
      <c r="F162" s="306">
        <f>IFERROR(VLOOKUP($A162,'Filtro '!$A$5:$H$347,4,FALSE),0)</f>
        <v>848</v>
      </c>
      <c r="G162" s="326">
        <f>IFERROR(VLOOKUP($A162,'Filtro '!$A$5:$H$347,5,FALSE),0)</f>
        <v>2677</v>
      </c>
      <c r="H162" s="151">
        <v>162</v>
      </c>
    </row>
    <row r="163" spans="1:8" ht="15" customHeight="1" x14ac:dyDescent="0.2">
      <c r="A163" s="396" t="s">
        <v>1629</v>
      </c>
      <c r="B163" s="369" t="s">
        <v>1233</v>
      </c>
      <c r="C163" s="191" t="s">
        <v>1232</v>
      </c>
      <c r="D163" s="350">
        <f>IFERROR(VLOOKUP($A163,'Filtro '!$A$5:$H$347,2,FALSE),0)</f>
        <v>0</v>
      </c>
      <c r="E163" s="326">
        <f>IFERROR(VLOOKUP($A163,'Filtro '!$A$5:$H$347,3,FALSE),0)</f>
        <v>0</v>
      </c>
      <c r="F163" s="306">
        <f>IFERROR(VLOOKUP($A163,'Filtro '!$A$5:$H$347,4,FALSE),0)</f>
        <v>0</v>
      </c>
      <c r="G163" s="326">
        <f>IFERROR(VLOOKUP($A163,'Filtro '!$A$5:$H$347,5,FALSE),0)</f>
        <v>0</v>
      </c>
      <c r="H163" s="151">
        <v>163</v>
      </c>
    </row>
    <row r="164" spans="1:8" ht="15" customHeight="1" x14ac:dyDescent="0.2">
      <c r="A164" s="396" t="s">
        <v>315</v>
      </c>
      <c r="B164" s="369" t="s">
        <v>1231</v>
      </c>
      <c r="C164" s="191" t="s">
        <v>1230</v>
      </c>
      <c r="D164" s="350">
        <f>IFERROR(VLOOKUP($A164,'Filtro '!$A$5:$H$347,2,FALSE),0)</f>
        <v>0</v>
      </c>
      <c r="E164" s="326">
        <f>IFERROR(VLOOKUP($A164,'Filtro '!$A$5:$H$347,3,FALSE),0)</f>
        <v>0</v>
      </c>
      <c r="F164" s="306">
        <f>IFERROR(VLOOKUP($A164,'Filtro '!$A$5:$H$347,4,FALSE),0)</f>
        <v>0</v>
      </c>
      <c r="G164" s="326">
        <f>IFERROR(VLOOKUP($A164,'Filtro '!$A$5:$H$347,5,FALSE),0)</f>
        <v>184</v>
      </c>
      <c r="H164" s="151">
        <v>164</v>
      </c>
    </row>
    <row r="165" spans="1:8" ht="21" x14ac:dyDescent="0.2">
      <c r="A165" s="396" t="s">
        <v>61</v>
      </c>
      <c r="B165" s="369" t="s">
        <v>1229</v>
      </c>
      <c r="C165" s="191" t="s">
        <v>1228</v>
      </c>
      <c r="D165" s="350">
        <f>IFERROR(VLOOKUP($A165,'Filtro '!$A$5:$H$347,2,FALSE),0)</f>
        <v>18822</v>
      </c>
      <c r="E165" s="326">
        <f>IFERROR(VLOOKUP($A165,'Filtro '!$A$5:$H$347,3,FALSE),0)</f>
        <v>0</v>
      </c>
      <c r="F165" s="306">
        <f>IFERROR(VLOOKUP($A165,'Filtro '!$A$5:$H$347,4,FALSE),0)</f>
        <v>18822</v>
      </c>
      <c r="G165" s="326">
        <f>IFERROR(VLOOKUP($A165,'Filtro '!$A$5:$H$347,5,FALSE),0)</f>
        <v>20416</v>
      </c>
      <c r="H165" s="151">
        <v>165</v>
      </c>
    </row>
    <row r="166" spans="1:8" ht="15" customHeight="1" x14ac:dyDescent="0.2">
      <c r="A166" s="396" t="s">
        <v>98</v>
      </c>
      <c r="B166" s="369" t="s">
        <v>1227</v>
      </c>
      <c r="C166" s="191" t="s">
        <v>1226</v>
      </c>
      <c r="D166" s="350">
        <f>IFERROR(VLOOKUP($A166,'Filtro '!$A$5:$H$347,2,FALSE),0)</f>
        <v>642</v>
      </c>
      <c r="E166" s="326">
        <f>IFERROR(VLOOKUP($A166,'Filtro '!$A$5:$H$347,3,FALSE),0)</f>
        <v>0</v>
      </c>
      <c r="F166" s="306">
        <f>IFERROR(VLOOKUP($A166,'Filtro '!$A$5:$H$347,4,FALSE),0)</f>
        <v>642</v>
      </c>
      <c r="G166" s="326">
        <f>IFERROR(VLOOKUP($A166,'Filtro '!$A$5:$H$347,5,FALSE),0)</f>
        <v>15769</v>
      </c>
      <c r="H166" s="151">
        <v>166</v>
      </c>
    </row>
    <row r="167" spans="1:8" ht="15" customHeight="1" x14ac:dyDescent="0.2">
      <c r="A167" s="396" t="s">
        <v>99</v>
      </c>
      <c r="B167" s="369" t="s">
        <v>1225</v>
      </c>
      <c r="C167" s="191" t="s">
        <v>1224</v>
      </c>
      <c r="D167" s="350">
        <f>IFERROR(VLOOKUP($A167,'Filtro '!$A$5:$H$347,2,FALSE),0)</f>
        <v>1648</v>
      </c>
      <c r="E167" s="326">
        <f>IFERROR(VLOOKUP($A167,'Filtro '!$A$5:$H$347,3,FALSE),0)</f>
        <v>0</v>
      </c>
      <c r="F167" s="306">
        <f>IFERROR(VLOOKUP($A167,'Filtro '!$A$5:$H$347,4,FALSE),0)</f>
        <v>1648</v>
      </c>
      <c r="G167" s="326">
        <f>IFERROR(VLOOKUP($A167,'Filtro '!$A$5:$H$347,5,FALSE),0)</f>
        <v>48737</v>
      </c>
      <c r="H167" s="151">
        <v>167</v>
      </c>
    </row>
    <row r="168" spans="1:8" ht="15" customHeight="1" x14ac:dyDescent="0.2">
      <c r="A168" s="396" t="s">
        <v>162</v>
      </c>
      <c r="B168" s="369" t="s">
        <v>1223</v>
      </c>
      <c r="C168" s="191" t="s">
        <v>1222</v>
      </c>
      <c r="D168" s="350">
        <f>IFERROR(VLOOKUP($A168,'Filtro '!$A$5:$H$347,2,FALSE),0)</f>
        <v>0</v>
      </c>
      <c r="E168" s="326">
        <f>IFERROR(VLOOKUP($A168,'Filtro '!$A$5:$H$347,3,FALSE),0)</f>
        <v>0</v>
      </c>
      <c r="F168" s="306">
        <f>IFERROR(VLOOKUP($A168,'Filtro '!$A$5:$H$347,4,FALSE),0)</f>
        <v>0</v>
      </c>
      <c r="G168" s="326">
        <f>IFERROR(VLOOKUP($A168,'Filtro '!$A$5:$H$347,5,FALSE),0)</f>
        <v>346</v>
      </c>
      <c r="H168" s="151">
        <v>168</v>
      </c>
    </row>
    <row r="169" spans="1:8" ht="15" customHeight="1" thickBot="1" x14ac:dyDescent="0.25">
      <c r="A169" s="396" t="s">
        <v>1630</v>
      </c>
      <c r="B169" s="374" t="s">
        <v>1221</v>
      </c>
      <c r="C169" s="214" t="s">
        <v>1220</v>
      </c>
      <c r="D169" s="352">
        <f>IFERROR(VLOOKUP($A169,'Filtro '!$A$5:$H$347,2,FALSE),0)</f>
        <v>0</v>
      </c>
      <c r="E169" s="316">
        <f>IFERROR(VLOOKUP($A169,'Filtro '!$A$5:$H$347,3,FALSE),0)</f>
        <v>0</v>
      </c>
      <c r="F169" s="315">
        <f>IFERROR(VLOOKUP($A169,'Filtro '!$A$5:$H$347,4,FALSE),0)</f>
        <v>0</v>
      </c>
      <c r="G169" s="316">
        <f>IFERROR(VLOOKUP($A169,'Filtro '!$A$5:$H$347,5,FALSE),0)</f>
        <v>0</v>
      </c>
      <c r="H169" s="151">
        <v>169</v>
      </c>
    </row>
    <row r="170" spans="1:8" ht="15" customHeight="1" thickBot="1" x14ac:dyDescent="0.25">
      <c r="A170" s="163"/>
      <c r="B170" s="499" t="s">
        <v>346</v>
      </c>
      <c r="C170" s="515"/>
      <c r="D170" s="270">
        <f>SUM(D101:D169)</f>
        <v>250441</v>
      </c>
      <c r="E170" s="270">
        <f>SUM(E101:E169)</f>
        <v>0</v>
      </c>
      <c r="F170" s="269">
        <f>SUM(F101:F169)</f>
        <v>250441</v>
      </c>
      <c r="G170" s="357">
        <f>SUM(G101:G169)</f>
        <v>627947</v>
      </c>
      <c r="H170" s="151">
        <v>170</v>
      </c>
    </row>
    <row r="171" spans="1:8" ht="15" customHeight="1" x14ac:dyDescent="0.2">
      <c r="B171" s="227"/>
      <c r="C171" s="227"/>
      <c r="D171" s="265"/>
      <c r="E171" s="265"/>
      <c r="F171" s="265"/>
      <c r="G171" s="265"/>
      <c r="H171" s="151">
        <v>171</v>
      </c>
    </row>
    <row r="172" spans="1:8" ht="15" customHeight="1" x14ac:dyDescent="0.2">
      <c r="B172" s="504" t="s">
        <v>1219</v>
      </c>
      <c r="C172" s="505"/>
      <c r="D172" s="517"/>
      <c r="E172" s="517"/>
      <c r="F172" s="517"/>
      <c r="G172" s="518"/>
      <c r="H172" s="151">
        <v>172</v>
      </c>
    </row>
    <row r="173" spans="1:8" ht="15" customHeight="1" x14ac:dyDescent="0.2">
      <c r="A173" s="396" t="s">
        <v>156</v>
      </c>
      <c r="B173" s="373" t="s">
        <v>1218</v>
      </c>
      <c r="C173" s="225" t="s">
        <v>1217</v>
      </c>
      <c r="D173" s="372">
        <f>IFERROR(VLOOKUP($A173,'Filtro '!$A$5:$H$347,2,FALSE),0)</f>
        <v>11</v>
      </c>
      <c r="E173" s="320">
        <f>IFERROR(VLOOKUP($A173,'Filtro '!$A$5:$H$347,3,FALSE),0)</f>
        <v>0</v>
      </c>
      <c r="F173" s="311">
        <f>IFERROR(VLOOKUP($A173,'Filtro '!$A$5:$H$347,4,FALSE),0)</f>
        <v>11</v>
      </c>
      <c r="G173" s="320">
        <f>IFERROR(VLOOKUP($A173,'Filtro '!$A$5:$H$347,5,FALSE),0)</f>
        <v>171</v>
      </c>
      <c r="H173" s="151">
        <v>173</v>
      </c>
    </row>
    <row r="174" spans="1:8" ht="15" customHeight="1" x14ac:dyDescent="0.2">
      <c r="A174" s="396" t="s">
        <v>62</v>
      </c>
      <c r="B174" s="369" t="s">
        <v>1216</v>
      </c>
      <c r="C174" s="191" t="s">
        <v>1215</v>
      </c>
      <c r="D174" s="350">
        <f>IFERROR(VLOOKUP($A174,'Filtro '!$A$5:$H$347,2,FALSE),0)</f>
        <v>28005</v>
      </c>
      <c r="E174" s="326">
        <f>IFERROR(VLOOKUP($A174,'Filtro '!$A$5:$H$347,3,FALSE),0)</f>
        <v>0</v>
      </c>
      <c r="F174" s="306">
        <f>IFERROR(VLOOKUP($A174,'Filtro '!$A$5:$H$347,4,FALSE),0)</f>
        <v>28005</v>
      </c>
      <c r="G174" s="326">
        <f>IFERROR(VLOOKUP($A174,'Filtro '!$A$5:$H$347,5,FALSE),0)</f>
        <v>72874</v>
      </c>
      <c r="H174" s="151">
        <v>174</v>
      </c>
    </row>
    <row r="175" spans="1:8" ht="15" customHeight="1" x14ac:dyDescent="0.2">
      <c r="A175" s="396" t="s">
        <v>214</v>
      </c>
      <c r="B175" s="369" t="s">
        <v>1214</v>
      </c>
      <c r="C175" s="191" t="s">
        <v>1213</v>
      </c>
      <c r="D175" s="350">
        <f>IFERROR(VLOOKUP($A175,'Filtro '!$A$5:$H$347,2,FALSE),0)</f>
        <v>0</v>
      </c>
      <c r="E175" s="326">
        <f>IFERROR(VLOOKUP($A175,'Filtro '!$A$5:$H$347,3,FALSE),0)</f>
        <v>0</v>
      </c>
      <c r="F175" s="306">
        <f>IFERROR(VLOOKUP($A175,'Filtro '!$A$5:$H$347,4,FALSE),0)</f>
        <v>0</v>
      </c>
      <c r="G175" s="326">
        <f>IFERROR(VLOOKUP($A175,'Filtro '!$A$5:$H$347,5,FALSE),0)</f>
        <v>39</v>
      </c>
      <c r="H175" s="151">
        <v>175</v>
      </c>
    </row>
    <row r="176" spans="1:8" ht="15" customHeight="1" x14ac:dyDescent="0.2">
      <c r="A176" s="396" t="s">
        <v>63</v>
      </c>
      <c r="B176" s="369" t="s">
        <v>1212</v>
      </c>
      <c r="C176" s="191" t="s">
        <v>1211</v>
      </c>
      <c r="D176" s="350">
        <f>IFERROR(VLOOKUP($A176,'Filtro '!$A$5:$H$347,2,FALSE),0)</f>
        <v>19899</v>
      </c>
      <c r="E176" s="326">
        <f>IFERROR(VLOOKUP($A176,'Filtro '!$A$5:$H$347,3,FALSE),0)</f>
        <v>0</v>
      </c>
      <c r="F176" s="306">
        <f>IFERROR(VLOOKUP($A176,'Filtro '!$A$5:$H$347,4,FALSE),0)</f>
        <v>19899</v>
      </c>
      <c r="G176" s="326">
        <f>IFERROR(VLOOKUP($A176,'Filtro '!$A$5:$H$347,5,FALSE),0)</f>
        <v>26760</v>
      </c>
      <c r="H176" s="151">
        <v>176</v>
      </c>
    </row>
    <row r="177" spans="1:8" ht="15" customHeight="1" x14ac:dyDescent="0.2">
      <c r="A177" s="396" t="s">
        <v>100</v>
      </c>
      <c r="B177" s="369" t="s">
        <v>1210</v>
      </c>
      <c r="C177" s="191" t="s">
        <v>1209</v>
      </c>
      <c r="D177" s="350">
        <f>IFERROR(VLOOKUP($A177,'Filtro '!$A$5:$H$347,2,FALSE),0)</f>
        <v>399</v>
      </c>
      <c r="E177" s="326">
        <f>IFERROR(VLOOKUP($A177,'Filtro '!$A$5:$H$347,3,FALSE),0)</f>
        <v>0</v>
      </c>
      <c r="F177" s="306">
        <f>IFERROR(VLOOKUP($A177,'Filtro '!$A$5:$H$347,4,FALSE),0)</f>
        <v>399</v>
      </c>
      <c r="G177" s="326">
        <f>IFERROR(VLOOKUP($A177,'Filtro '!$A$5:$H$347,5,FALSE),0)</f>
        <v>110</v>
      </c>
      <c r="H177" s="151">
        <v>177</v>
      </c>
    </row>
    <row r="178" spans="1:8" ht="15" customHeight="1" thickBot="1" x14ac:dyDescent="0.25">
      <c r="A178" s="396" t="s">
        <v>101</v>
      </c>
      <c r="B178" s="371" t="s">
        <v>1208</v>
      </c>
      <c r="C178" s="301" t="s">
        <v>1207</v>
      </c>
      <c r="D178" s="370">
        <f>IFERROR(VLOOKUP($A178,'Filtro '!$A$5:$H$347,2,FALSE),0)</f>
        <v>257</v>
      </c>
      <c r="E178" s="295">
        <f>IFERROR(VLOOKUP($A178,'Filtro '!$A$5:$H$347,3,FALSE),0)</f>
        <v>0</v>
      </c>
      <c r="F178" s="298">
        <f>IFERROR(VLOOKUP($A178,'Filtro '!$A$5:$H$347,4,FALSE),0)</f>
        <v>257</v>
      </c>
      <c r="G178" s="295">
        <f>IFERROR(VLOOKUP($A178,'Filtro '!$A$5:$H$347,5,FALSE),0)</f>
        <v>43</v>
      </c>
      <c r="H178" s="151">
        <v>178</v>
      </c>
    </row>
    <row r="179" spans="1:8" ht="15" customHeight="1" thickBot="1" x14ac:dyDescent="0.25">
      <c r="A179" s="356"/>
      <c r="B179" s="499" t="s">
        <v>346</v>
      </c>
      <c r="C179" s="500"/>
      <c r="D179" s="355">
        <f>SUM(D173:D178)</f>
        <v>48571</v>
      </c>
      <c r="E179" s="270">
        <f>SUM(E173:E178)</f>
        <v>0</v>
      </c>
      <c r="F179" s="269">
        <f>SUM(F173:F178)</f>
        <v>48571</v>
      </c>
      <c r="G179" s="266">
        <f>SUM(G173:G178)</f>
        <v>99997</v>
      </c>
      <c r="H179" s="151">
        <v>179</v>
      </c>
    </row>
    <row r="180" spans="1:8" ht="15" customHeight="1" x14ac:dyDescent="0.2">
      <c r="A180" s="349"/>
      <c r="B180" s="227"/>
      <c r="C180" s="227"/>
      <c r="D180" s="265"/>
      <c r="E180" s="265"/>
      <c r="F180" s="265"/>
      <c r="G180" s="265"/>
      <c r="H180" s="151">
        <v>180</v>
      </c>
    </row>
    <row r="181" spans="1:8" ht="15" customHeight="1" x14ac:dyDescent="0.2">
      <c r="A181" s="349"/>
      <c r="B181" s="504" t="s">
        <v>454</v>
      </c>
      <c r="C181" s="505"/>
      <c r="D181" s="501"/>
      <c r="E181" s="501"/>
      <c r="F181" s="501"/>
      <c r="G181" s="502"/>
      <c r="H181" s="151">
        <v>181</v>
      </c>
    </row>
    <row r="182" spans="1:8" ht="15" customHeight="1" x14ac:dyDescent="0.2">
      <c r="A182" s="396" t="s">
        <v>1631</v>
      </c>
      <c r="B182" s="367" t="s">
        <v>1206</v>
      </c>
      <c r="C182" s="225" t="s">
        <v>1205</v>
      </c>
      <c r="D182" s="366">
        <f>IFERROR(VLOOKUP($A182,'Filtro '!$A$5:$H$347,2,FALSE),0)</f>
        <v>0</v>
      </c>
      <c r="E182" s="320">
        <f>IFERROR(VLOOKUP($A182,'Filtro '!$A$5:$H$347,3,FALSE),0)</f>
        <v>0</v>
      </c>
      <c r="F182" s="311">
        <f>IFERROR(VLOOKUP($A182,'Filtro '!$A$5:$H$347,4,FALSE),0)</f>
        <v>0</v>
      </c>
      <c r="G182" s="320">
        <f>IFERROR(VLOOKUP($A182,'Filtro '!$A$5:$H$347,5,FALSE),0)</f>
        <v>0</v>
      </c>
      <c r="H182" s="151">
        <v>182</v>
      </c>
    </row>
    <row r="183" spans="1:8" ht="15" customHeight="1" x14ac:dyDescent="0.2">
      <c r="A183" s="396" t="s">
        <v>1632</v>
      </c>
      <c r="B183" s="353" t="s">
        <v>1204</v>
      </c>
      <c r="C183" s="361" t="s">
        <v>1203</v>
      </c>
      <c r="D183" s="354">
        <f>IFERROR(VLOOKUP($A183,'Filtro '!$A$5:$H$347,2,FALSE),0)</f>
        <v>0</v>
      </c>
      <c r="E183" s="359">
        <f>IFERROR(VLOOKUP($A183,'Filtro '!$A$5:$H$347,3,FALSE),0)</f>
        <v>0</v>
      </c>
      <c r="F183" s="360">
        <f>IFERROR(VLOOKUP($A183,'Filtro '!$A$5:$H$347,4,FALSE),0)</f>
        <v>0</v>
      </c>
      <c r="G183" s="359">
        <f>IFERROR(VLOOKUP($A183,'Filtro '!$A$5:$H$347,5,FALSE),0)</f>
        <v>0</v>
      </c>
      <c r="H183" s="151">
        <v>183</v>
      </c>
    </row>
    <row r="184" spans="1:8" ht="15" customHeight="1" x14ac:dyDescent="0.2">
      <c r="A184" s="396" t="s">
        <v>1633</v>
      </c>
      <c r="B184" s="351" t="s">
        <v>1202</v>
      </c>
      <c r="C184" s="191" t="s">
        <v>1201</v>
      </c>
      <c r="D184" s="350">
        <f>IFERROR(VLOOKUP($A184,'Filtro '!$A$5:$H$347,2,FALSE),0)</f>
        <v>0</v>
      </c>
      <c r="E184" s="326">
        <f>IFERROR(VLOOKUP($A184,'Filtro '!$A$5:$H$347,3,FALSE),0)</f>
        <v>0</v>
      </c>
      <c r="F184" s="306">
        <f>IFERROR(VLOOKUP($A184,'Filtro '!$A$5:$H$347,4,FALSE),0)</f>
        <v>0</v>
      </c>
      <c r="G184" s="326">
        <f>IFERROR(VLOOKUP($A184,'Filtro '!$A$5:$H$347,5,FALSE),0)</f>
        <v>0</v>
      </c>
      <c r="H184" s="151">
        <v>184</v>
      </c>
    </row>
    <row r="185" spans="1:8" ht="15" customHeight="1" x14ac:dyDescent="0.2">
      <c r="A185" s="396" t="s">
        <v>306</v>
      </c>
      <c r="B185" s="351" t="s">
        <v>1200</v>
      </c>
      <c r="C185" s="191" t="s">
        <v>1199</v>
      </c>
      <c r="D185" s="350">
        <f>IFERROR(VLOOKUP($A185,'Filtro '!$A$5:$H$347,2,FALSE),0)</f>
        <v>0</v>
      </c>
      <c r="E185" s="326">
        <f>IFERROR(VLOOKUP($A185,'Filtro '!$A$5:$H$347,3,FALSE),0)</f>
        <v>0</v>
      </c>
      <c r="F185" s="306">
        <f>IFERROR(VLOOKUP($A185,'Filtro '!$A$5:$H$347,4,FALSE),0)</f>
        <v>0</v>
      </c>
      <c r="G185" s="326">
        <f>IFERROR(VLOOKUP($A185,'Filtro '!$A$5:$H$347,5,FALSE),0)</f>
        <v>3</v>
      </c>
      <c r="H185" s="151">
        <v>185</v>
      </c>
    </row>
    <row r="186" spans="1:8" ht="21" x14ac:dyDescent="0.2">
      <c r="A186" s="396" t="s">
        <v>290</v>
      </c>
      <c r="B186" s="351" t="s">
        <v>1198</v>
      </c>
      <c r="C186" s="191" t="s">
        <v>1197</v>
      </c>
      <c r="D186" s="350">
        <f>IFERROR(VLOOKUP($A186,'Filtro '!$A$5:$H$347,2,FALSE),0)</f>
        <v>0</v>
      </c>
      <c r="E186" s="326">
        <f>IFERROR(VLOOKUP($A186,'Filtro '!$A$5:$H$347,3,FALSE),0)</f>
        <v>0</v>
      </c>
      <c r="F186" s="306">
        <f>IFERROR(VLOOKUP($A186,'Filtro '!$A$5:$H$347,4,FALSE),0)</f>
        <v>0</v>
      </c>
      <c r="G186" s="326">
        <f>IFERROR(VLOOKUP($A186,'Filtro '!$A$5:$H$347,5,FALSE),0)</f>
        <v>125</v>
      </c>
      <c r="H186" s="151">
        <v>186</v>
      </c>
    </row>
    <row r="187" spans="1:8" ht="15" customHeight="1" x14ac:dyDescent="0.2">
      <c r="A187" s="396" t="s">
        <v>1634</v>
      </c>
      <c r="B187" s="351" t="s">
        <v>1196</v>
      </c>
      <c r="C187" s="191" t="s">
        <v>1195</v>
      </c>
      <c r="D187" s="350">
        <f>IFERROR(VLOOKUP($A187,'Filtro '!$A$5:$H$347,2,FALSE),0)</f>
        <v>0</v>
      </c>
      <c r="E187" s="326">
        <f>IFERROR(VLOOKUP($A187,'Filtro '!$A$5:$H$347,3,FALSE),0)</f>
        <v>0</v>
      </c>
      <c r="F187" s="306">
        <f>IFERROR(VLOOKUP($A187,'Filtro '!$A$5:$H$347,4,FALSE),0)</f>
        <v>0</v>
      </c>
      <c r="G187" s="326">
        <f>IFERROR(VLOOKUP($A187,'Filtro '!$A$5:$H$347,5,FALSE),0)</f>
        <v>0</v>
      </c>
      <c r="H187" s="151">
        <v>187</v>
      </c>
    </row>
    <row r="188" spans="1:8" ht="21.75" customHeight="1" x14ac:dyDescent="0.2">
      <c r="A188" s="396" t="s">
        <v>327</v>
      </c>
      <c r="B188" s="351" t="s">
        <v>1194</v>
      </c>
      <c r="C188" s="191" t="s">
        <v>1193</v>
      </c>
      <c r="D188" s="350">
        <f>IFERROR(VLOOKUP($A188,'Filtro '!$A$5:$H$347,2,FALSE),0)</f>
        <v>0</v>
      </c>
      <c r="E188" s="326">
        <f>IFERROR(VLOOKUP($A188,'Filtro '!$A$5:$H$347,3,FALSE),0)</f>
        <v>0</v>
      </c>
      <c r="F188" s="306">
        <f>IFERROR(VLOOKUP($A188,'Filtro '!$A$5:$H$347,4,FALSE),0)</f>
        <v>0</v>
      </c>
      <c r="G188" s="326">
        <f>IFERROR(VLOOKUP($A188,'Filtro '!$A$5:$H$347,5,FALSE),0)</f>
        <v>1</v>
      </c>
      <c r="H188" s="151">
        <v>188</v>
      </c>
    </row>
    <row r="189" spans="1:8" ht="15" customHeight="1" x14ac:dyDescent="0.2">
      <c r="A189" s="396" t="s">
        <v>1635</v>
      </c>
      <c r="B189" s="351" t="s">
        <v>1192</v>
      </c>
      <c r="C189" s="191" t="s">
        <v>1191</v>
      </c>
      <c r="D189" s="350">
        <f>IFERROR(VLOOKUP($A189,'Filtro '!$A$5:$H$347,2,FALSE),0)</f>
        <v>0</v>
      </c>
      <c r="E189" s="326">
        <f>IFERROR(VLOOKUP($A189,'Filtro '!$A$5:$H$347,3,FALSE),0)</f>
        <v>0</v>
      </c>
      <c r="F189" s="306">
        <f>IFERROR(VLOOKUP($A189,'Filtro '!$A$5:$H$347,4,FALSE),0)</f>
        <v>0</v>
      </c>
      <c r="G189" s="326">
        <f>IFERROR(VLOOKUP($A189,'Filtro '!$A$5:$H$347,5,FALSE),0)</f>
        <v>0</v>
      </c>
      <c r="H189" s="151">
        <v>189</v>
      </c>
    </row>
    <row r="190" spans="1:8" ht="15" customHeight="1" x14ac:dyDescent="0.2">
      <c r="A190" s="396" t="s">
        <v>1636</v>
      </c>
      <c r="B190" s="351" t="s">
        <v>1190</v>
      </c>
      <c r="C190" s="191" t="s">
        <v>1189</v>
      </c>
      <c r="D190" s="350">
        <f>IFERROR(VLOOKUP($A190,'Filtro '!$A$5:$H$347,2,FALSE),0)</f>
        <v>0</v>
      </c>
      <c r="E190" s="326">
        <f>IFERROR(VLOOKUP($A190,'Filtro '!$A$5:$H$347,3,FALSE),0)</f>
        <v>0</v>
      </c>
      <c r="F190" s="306">
        <f>IFERROR(VLOOKUP($A190,'Filtro '!$A$5:$H$347,4,FALSE),0)</f>
        <v>0</v>
      </c>
      <c r="G190" s="326">
        <f>IFERROR(VLOOKUP($A190,'Filtro '!$A$5:$H$347,5,FALSE),0)</f>
        <v>0</v>
      </c>
      <c r="H190" s="151">
        <v>190</v>
      </c>
    </row>
    <row r="191" spans="1:8" ht="15" customHeight="1" x14ac:dyDescent="0.2">
      <c r="A191" s="396" t="s">
        <v>64</v>
      </c>
      <c r="B191" s="351" t="s">
        <v>1188</v>
      </c>
      <c r="C191" s="191" t="s">
        <v>1187</v>
      </c>
      <c r="D191" s="350">
        <f>IFERROR(VLOOKUP($A191,'Filtro '!$A$5:$H$347,2,FALSE),0)</f>
        <v>1605</v>
      </c>
      <c r="E191" s="326">
        <f>IFERROR(VLOOKUP($A191,'Filtro '!$A$5:$H$347,3,FALSE),0)</f>
        <v>0</v>
      </c>
      <c r="F191" s="306">
        <f>IFERROR(VLOOKUP($A191,'Filtro '!$A$5:$H$347,4,FALSE),0)</f>
        <v>1605</v>
      </c>
      <c r="G191" s="326">
        <f>IFERROR(VLOOKUP($A191,'Filtro '!$A$5:$H$347,5,FALSE),0)</f>
        <v>5566</v>
      </c>
      <c r="H191" s="151">
        <v>191</v>
      </c>
    </row>
    <row r="192" spans="1:8" ht="15" customHeight="1" x14ac:dyDescent="0.2">
      <c r="A192" s="396" t="s">
        <v>311</v>
      </c>
      <c r="B192" s="351" t="s">
        <v>1186</v>
      </c>
      <c r="C192" s="191" t="s">
        <v>1185</v>
      </c>
      <c r="D192" s="350">
        <f>IFERROR(VLOOKUP($A192,'Filtro '!$A$5:$H$347,2,FALSE),0)</f>
        <v>0</v>
      </c>
      <c r="E192" s="326">
        <f>IFERROR(VLOOKUP($A192,'Filtro '!$A$5:$H$347,3,FALSE),0)</f>
        <v>0</v>
      </c>
      <c r="F192" s="306">
        <f>IFERROR(VLOOKUP($A192,'Filtro '!$A$5:$H$347,4,FALSE),0)</f>
        <v>0</v>
      </c>
      <c r="G192" s="326">
        <f>IFERROR(VLOOKUP($A192,'Filtro '!$A$5:$H$347,5,FALSE),0)</f>
        <v>21</v>
      </c>
      <c r="H192" s="151">
        <v>192</v>
      </c>
    </row>
    <row r="193" spans="1:8" ht="15" customHeight="1" x14ac:dyDescent="0.2">
      <c r="A193" s="396" t="s">
        <v>314</v>
      </c>
      <c r="B193" s="351" t="s">
        <v>1184</v>
      </c>
      <c r="C193" s="191" t="s">
        <v>1183</v>
      </c>
      <c r="D193" s="350">
        <f>IFERROR(VLOOKUP($A193,'Filtro '!$A$5:$H$347,2,FALSE),0)</f>
        <v>0</v>
      </c>
      <c r="E193" s="326">
        <f>IFERROR(VLOOKUP($A193,'Filtro '!$A$5:$H$347,3,FALSE),0)</f>
        <v>0</v>
      </c>
      <c r="F193" s="306">
        <f>IFERROR(VLOOKUP($A193,'Filtro '!$A$5:$H$347,4,FALSE),0)</f>
        <v>0</v>
      </c>
      <c r="G193" s="326">
        <f>IFERROR(VLOOKUP($A193,'Filtro '!$A$5:$H$347,5,FALSE),0)</f>
        <v>9</v>
      </c>
      <c r="H193" s="151">
        <v>193</v>
      </c>
    </row>
    <row r="194" spans="1:8" ht="15" customHeight="1" x14ac:dyDescent="0.2">
      <c r="A194" s="396" t="s">
        <v>1637</v>
      </c>
      <c r="B194" s="351" t="s">
        <v>1182</v>
      </c>
      <c r="C194" s="191" t="s">
        <v>1181</v>
      </c>
      <c r="D194" s="350">
        <f>IFERROR(VLOOKUP($A194,'Filtro '!$A$5:$H$347,2,FALSE),0)</f>
        <v>0</v>
      </c>
      <c r="E194" s="326">
        <f>IFERROR(VLOOKUP($A194,'Filtro '!$A$5:$H$347,3,FALSE),0)</f>
        <v>0</v>
      </c>
      <c r="F194" s="306">
        <f>IFERROR(VLOOKUP($A194,'Filtro '!$A$5:$H$347,4,FALSE),0)</f>
        <v>0</v>
      </c>
      <c r="G194" s="326">
        <f>IFERROR(VLOOKUP($A194,'Filtro '!$A$5:$H$347,5,FALSE),0)</f>
        <v>0</v>
      </c>
      <c r="H194" s="151">
        <v>194</v>
      </c>
    </row>
    <row r="195" spans="1:8" ht="15" customHeight="1" x14ac:dyDescent="0.2">
      <c r="A195" s="396" t="s">
        <v>308</v>
      </c>
      <c r="B195" s="351" t="s">
        <v>1180</v>
      </c>
      <c r="C195" s="191" t="s">
        <v>1179</v>
      </c>
      <c r="D195" s="350">
        <f>IFERROR(VLOOKUP($A195,'Filtro '!$A$5:$H$347,2,FALSE),0)</f>
        <v>0</v>
      </c>
      <c r="E195" s="326">
        <f>IFERROR(VLOOKUP($A195,'Filtro '!$A$5:$H$347,3,FALSE),0)</f>
        <v>0</v>
      </c>
      <c r="F195" s="306">
        <f>IFERROR(VLOOKUP($A195,'Filtro '!$A$5:$H$347,4,FALSE),0)</f>
        <v>0</v>
      </c>
      <c r="G195" s="326">
        <f>IFERROR(VLOOKUP($A195,'Filtro '!$A$5:$H$347,5,FALSE),0)</f>
        <v>5</v>
      </c>
      <c r="H195" s="151">
        <v>195</v>
      </c>
    </row>
    <row r="196" spans="1:8" ht="15" customHeight="1" x14ac:dyDescent="0.2">
      <c r="A196" s="396" t="s">
        <v>1638</v>
      </c>
      <c r="B196" s="351" t="s">
        <v>1178</v>
      </c>
      <c r="C196" s="191" t="s">
        <v>1177</v>
      </c>
      <c r="D196" s="350">
        <f>IFERROR(VLOOKUP($A196,'Filtro '!$A$5:$H$347,2,FALSE),0)</f>
        <v>0</v>
      </c>
      <c r="E196" s="326">
        <f>IFERROR(VLOOKUP($A196,'Filtro '!$A$5:$H$347,3,FALSE),0)</f>
        <v>0</v>
      </c>
      <c r="F196" s="306">
        <f>IFERROR(VLOOKUP($A196,'Filtro '!$A$5:$H$347,4,FALSE),0)</f>
        <v>0</v>
      </c>
      <c r="G196" s="326">
        <f>IFERROR(VLOOKUP($A196,'Filtro '!$A$5:$H$347,5,FALSE),0)</f>
        <v>0</v>
      </c>
      <c r="H196" s="151">
        <v>196</v>
      </c>
    </row>
    <row r="197" spans="1:8" ht="15" customHeight="1" x14ac:dyDescent="0.2">
      <c r="A197" s="396" t="s">
        <v>1639</v>
      </c>
      <c r="B197" s="351" t="s">
        <v>1176</v>
      </c>
      <c r="C197" s="191" t="s">
        <v>1175</v>
      </c>
      <c r="D197" s="350">
        <f>IFERROR(VLOOKUP($A197,'Filtro '!$A$5:$H$347,2,FALSE),0)</f>
        <v>0</v>
      </c>
      <c r="E197" s="326">
        <f>IFERROR(VLOOKUP($A197,'Filtro '!$A$5:$H$347,3,FALSE),0)</f>
        <v>0</v>
      </c>
      <c r="F197" s="306">
        <f>IFERROR(VLOOKUP($A197,'Filtro '!$A$5:$H$347,4,FALSE),0)</f>
        <v>0</v>
      </c>
      <c r="G197" s="326">
        <f>IFERROR(VLOOKUP($A197,'Filtro '!$A$5:$H$347,5,FALSE),0)</f>
        <v>0</v>
      </c>
      <c r="H197" s="151">
        <v>197</v>
      </c>
    </row>
    <row r="198" spans="1:8" ht="15" customHeight="1" x14ac:dyDescent="0.2">
      <c r="A198" s="396" t="s">
        <v>1640</v>
      </c>
      <c r="B198" s="351" t="s">
        <v>1174</v>
      </c>
      <c r="C198" s="191" t="s">
        <v>1173</v>
      </c>
      <c r="D198" s="350">
        <f>IFERROR(VLOOKUP($A198,'Filtro '!$A$5:$H$347,2,FALSE),0)</f>
        <v>0</v>
      </c>
      <c r="E198" s="326">
        <f>IFERROR(VLOOKUP($A198,'Filtro '!$A$5:$H$347,3,FALSE),0)</f>
        <v>0</v>
      </c>
      <c r="F198" s="306">
        <f>IFERROR(VLOOKUP($A198,'Filtro '!$A$5:$H$347,4,FALSE),0)</f>
        <v>0</v>
      </c>
      <c r="G198" s="326">
        <f>IFERROR(VLOOKUP($A198,'Filtro '!$A$5:$H$347,5,FALSE),0)</f>
        <v>0</v>
      </c>
      <c r="H198" s="151">
        <v>198</v>
      </c>
    </row>
    <row r="199" spans="1:8" ht="15" customHeight="1" x14ac:dyDescent="0.2">
      <c r="A199" s="396" t="s">
        <v>1641</v>
      </c>
      <c r="B199" s="351" t="s">
        <v>1172</v>
      </c>
      <c r="C199" s="191" t="s">
        <v>1171</v>
      </c>
      <c r="D199" s="350">
        <f>IFERROR(VLOOKUP($A199,'Filtro '!$A$5:$H$347,2,FALSE),0)</f>
        <v>0</v>
      </c>
      <c r="E199" s="326">
        <f>IFERROR(VLOOKUP($A199,'Filtro '!$A$5:$H$347,3,FALSE),0)</f>
        <v>0</v>
      </c>
      <c r="F199" s="306">
        <f>IFERROR(VLOOKUP($A199,'Filtro '!$A$5:$H$347,4,FALSE),0)</f>
        <v>0</v>
      </c>
      <c r="G199" s="326">
        <f>IFERROR(VLOOKUP($A199,'Filtro '!$A$5:$H$347,5,FALSE),0)</f>
        <v>0</v>
      </c>
      <c r="H199" s="151">
        <v>199</v>
      </c>
    </row>
    <row r="200" spans="1:8" ht="15" customHeight="1" x14ac:dyDescent="0.2">
      <c r="A200" s="396" t="s">
        <v>1642</v>
      </c>
      <c r="B200" s="351" t="s">
        <v>1170</v>
      </c>
      <c r="C200" s="191" t="s">
        <v>1169</v>
      </c>
      <c r="D200" s="350">
        <f>IFERROR(VLOOKUP($A200,'Filtro '!$A$5:$H$347,2,FALSE),0)</f>
        <v>0</v>
      </c>
      <c r="E200" s="326">
        <f>IFERROR(VLOOKUP($A200,'Filtro '!$A$5:$H$347,3,FALSE),0)</f>
        <v>0</v>
      </c>
      <c r="F200" s="306">
        <f>IFERROR(VLOOKUP($A200,'Filtro '!$A$5:$H$347,4,FALSE),0)</f>
        <v>0</v>
      </c>
      <c r="G200" s="326">
        <f>IFERROR(VLOOKUP($A200,'Filtro '!$A$5:$H$347,5,FALSE),0)</f>
        <v>0</v>
      </c>
      <c r="H200" s="151">
        <v>200</v>
      </c>
    </row>
    <row r="201" spans="1:8" ht="15" customHeight="1" x14ac:dyDescent="0.2">
      <c r="A201" s="396" t="s">
        <v>1643</v>
      </c>
      <c r="B201" s="351" t="s">
        <v>1168</v>
      </c>
      <c r="C201" s="191" t="s">
        <v>1167</v>
      </c>
      <c r="D201" s="350">
        <f>IFERROR(VLOOKUP($A201,'Filtro '!$A$5:$H$347,2,FALSE),0)</f>
        <v>0</v>
      </c>
      <c r="E201" s="326">
        <f>IFERROR(VLOOKUP($A201,'Filtro '!$A$5:$H$347,3,FALSE),0)</f>
        <v>0</v>
      </c>
      <c r="F201" s="306">
        <f>IFERROR(VLOOKUP($A201,'Filtro '!$A$5:$H$347,4,FALSE),0)</f>
        <v>0</v>
      </c>
      <c r="G201" s="326">
        <f>IFERROR(VLOOKUP($A201,'Filtro '!$A$5:$H$347,5,FALSE),0)</f>
        <v>0</v>
      </c>
      <c r="H201" s="151">
        <v>201</v>
      </c>
    </row>
    <row r="202" spans="1:8" ht="15" customHeight="1" x14ac:dyDescent="0.2">
      <c r="A202" s="396" t="s">
        <v>65</v>
      </c>
      <c r="B202" s="351" t="s">
        <v>1166</v>
      </c>
      <c r="C202" s="191" t="s">
        <v>1165</v>
      </c>
      <c r="D202" s="350">
        <f>IFERROR(VLOOKUP($A202,'Filtro '!$A$5:$H$347,2,FALSE),0)</f>
        <v>1140</v>
      </c>
      <c r="E202" s="326">
        <f>IFERROR(VLOOKUP($A202,'Filtro '!$A$5:$H$347,3,FALSE),0)</f>
        <v>0</v>
      </c>
      <c r="F202" s="306">
        <f>IFERROR(VLOOKUP($A202,'Filtro '!$A$5:$H$347,4,FALSE),0)</f>
        <v>1140</v>
      </c>
      <c r="G202" s="326">
        <f>IFERROR(VLOOKUP($A202,'Filtro '!$A$5:$H$347,5,FALSE),0)</f>
        <v>2636</v>
      </c>
      <c r="H202" s="151">
        <v>202</v>
      </c>
    </row>
    <row r="203" spans="1:8" ht="15" customHeight="1" x14ac:dyDescent="0.2">
      <c r="A203" s="396" t="s">
        <v>157</v>
      </c>
      <c r="B203" s="351" t="s">
        <v>1164</v>
      </c>
      <c r="C203" s="191" t="s">
        <v>1163</v>
      </c>
      <c r="D203" s="350">
        <f>IFERROR(VLOOKUP($A203,'Filtro '!$A$5:$H$347,2,FALSE),0)</f>
        <v>19</v>
      </c>
      <c r="E203" s="326">
        <f>IFERROR(VLOOKUP($A203,'Filtro '!$A$5:$H$347,3,FALSE),0)</f>
        <v>0</v>
      </c>
      <c r="F203" s="306">
        <f>IFERROR(VLOOKUP($A203,'Filtro '!$A$5:$H$347,4,FALSE),0)</f>
        <v>19</v>
      </c>
      <c r="G203" s="326">
        <f>IFERROR(VLOOKUP($A203,'Filtro '!$A$5:$H$347,5,FALSE),0)</f>
        <v>198</v>
      </c>
      <c r="H203" s="151">
        <v>203</v>
      </c>
    </row>
    <row r="204" spans="1:8" ht="15" customHeight="1" x14ac:dyDescent="0.2">
      <c r="A204" s="396" t="s">
        <v>1644</v>
      </c>
      <c r="B204" s="351" t="s">
        <v>1162</v>
      </c>
      <c r="C204" s="191" t="s">
        <v>1161</v>
      </c>
      <c r="D204" s="350">
        <f>IFERROR(VLOOKUP($A204,'Filtro '!$A$5:$H$347,2,FALSE),0)</f>
        <v>0</v>
      </c>
      <c r="E204" s="326">
        <f>IFERROR(VLOOKUP($A204,'Filtro '!$A$5:$H$347,3,FALSE),0)</f>
        <v>0</v>
      </c>
      <c r="F204" s="306">
        <f>IFERROR(VLOOKUP($A204,'Filtro '!$A$5:$H$347,4,FALSE),0)</f>
        <v>0</v>
      </c>
      <c r="G204" s="326">
        <f>IFERROR(VLOOKUP($A204,'Filtro '!$A$5:$H$347,5,FALSE),0)</f>
        <v>0</v>
      </c>
      <c r="H204" s="151">
        <v>204</v>
      </c>
    </row>
    <row r="205" spans="1:8" ht="15" customHeight="1" x14ac:dyDescent="0.2">
      <c r="A205" s="396" t="s">
        <v>1645</v>
      </c>
      <c r="B205" s="351" t="s">
        <v>1160</v>
      </c>
      <c r="C205" s="191" t="s">
        <v>1159</v>
      </c>
      <c r="D205" s="350">
        <f>IFERROR(VLOOKUP($A205,'Filtro '!$A$5:$H$347,2,FALSE),0)</f>
        <v>0</v>
      </c>
      <c r="E205" s="326">
        <f>IFERROR(VLOOKUP($A205,'Filtro '!$A$5:$H$347,3,FALSE),0)</f>
        <v>0</v>
      </c>
      <c r="F205" s="306">
        <f>IFERROR(VLOOKUP($A205,'Filtro '!$A$5:$H$347,4,FALSE),0)</f>
        <v>0</v>
      </c>
      <c r="G205" s="326">
        <f>IFERROR(VLOOKUP($A205,'Filtro '!$A$5:$H$347,5,FALSE),0)</f>
        <v>0</v>
      </c>
      <c r="H205" s="151">
        <v>205</v>
      </c>
    </row>
    <row r="206" spans="1:8" ht="15" customHeight="1" x14ac:dyDescent="0.2">
      <c r="A206" s="396" t="s">
        <v>1646</v>
      </c>
      <c r="B206" s="351" t="s">
        <v>1158</v>
      </c>
      <c r="C206" s="191" t="s">
        <v>1157</v>
      </c>
      <c r="D206" s="350">
        <f>IFERROR(VLOOKUP($A206,'Filtro '!$A$5:$H$347,2,FALSE),0)</f>
        <v>0</v>
      </c>
      <c r="E206" s="326">
        <f>IFERROR(VLOOKUP($A206,'Filtro '!$A$5:$H$347,3,FALSE),0)</f>
        <v>0</v>
      </c>
      <c r="F206" s="306">
        <f>IFERROR(VLOOKUP($A206,'Filtro '!$A$5:$H$347,4,FALSE),0)</f>
        <v>0</v>
      </c>
      <c r="G206" s="326">
        <f>IFERROR(VLOOKUP($A206,'Filtro '!$A$5:$H$347,5,FALSE),0)</f>
        <v>0</v>
      </c>
      <c r="H206" s="151">
        <v>206</v>
      </c>
    </row>
    <row r="207" spans="1:8" ht="15" customHeight="1" x14ac:dyDescent="0.2">
      <c r="A207" s="396" t="s">
        <v>339</v>
      </c>
      <c r="B207" s="351" t="s">
        <v>1156</v>
      </c>
      <c r="C207" s="191" t="s">
        <v>1155</v>
      </c>
      <c r="D207" s="350">
        <f>IFERROR(VLOOKUP($A207,'Filtro '!$A$5:$H$347,2,FALSE),0)</f>
        <v>0</v>
      </c>
      <c r="E207" s="326">
        <f>IFERROR(VLOOKUP($A207,'Filtro '!$A$5:$H$347,3,FALSE),0)</f>
        <v>0</v>
      </c>
      <c r="F207" s="306">
        <f>IFERROR(VLOOKUP($A207,'Filtro '!$A$5:$H$347,4,FALSE),0)</f>
        <v>0</v>
      </c>
      <c r="G207" s="326">
        <f>IFERROR(VLOOKUP($A207,'Filtro '!$A$5:$H$347,5,FALSE),0)</f>
        <v>4</v>
      </c>
      <c r="H207" s="151">
        <v>207</v>
      </c>
    </row>
    <row r="208" spans="1:8" ht="15" customHeight="1" x14ac:dyDescent="0.2">
      <c r="A208" s="396" t="s">
        <v>1647</v>
      </c>
      <c r="B208" s="351" t="s">
        <v>1154</v>
      </c>
      <c r="C208" s="191" t="s">
        <v>1153</v>
      </c>
      <c r="D208" s="350">
        <f>IFERROR(VLOOKUP($A208,'Filtro '!$A$5:$H$347,2,FALSE),0)</f>
        <v>0</v>
      </c>
      <c r="E208" s="326">
        <f>IFERROR(VLOOKUP($A208,'Filtro '!$A$5:$H$347,3,FALSE),0)</f>
        <v>0</v>
      </c>
      <c r="F208" s="306">
        <f>IFERROR(VLOOKUP($A208,'Filtro '!$A$5:$H$347,4,FALSE),0)</f>
        <v>0</v>
      </c>
      <c r="G208" s="326">
        <f>IFERROR(VLOOKUP($A208,'Filtro '!$A$5:$H$347,5,FALSE),0)</f>
        <v>0</v>
      </c>
      <c r="H208" s="151">
        <v>208</v>
      </c>
    </row>
    <row r="209" spans="1:8" ht="15" customHeight="1" x14ac:dyDescent="0.2">
      <c r="A209" s="396" t="s">
        <v>1648</v>
      </c>
      <c r="B209" s="351" t="s">
        <v>1152</v>
      </c>
      <c r="C209" s="191" t="s">
        <v>1151</v>
      </c>
      <c r="D209" s="350">
        <f>IFERROR(VLOOKUP($A209,'Filtro '!$A$5:$H$347,2,FALSE),0)</f>
        <v>0</v>
      </c>
      <c r="E209" s="326">
        <f>IFERROR(VLOOKUP($A209,'Filtro '!$A$5:$H$347,3,FALSE),0)</f>
        <v>0</v>
      </c>
      <c r="F209" s="306">
        <f>IFERROR(VLOOKUP($A209,'Filtro '!$A$5:$H$347,4,FALSE),0)</f>
        <v>0</v>
      </c>
      <c r="G209" s="326">
        <f>IFERROR(VLOOKUP($A209,'Filtro '!$A$5:$H$347,5,FALSE),0)</f>
        <v>0</v>
      </c>
      <c r="H209" s="151">
        <v>209</v>
      </c>
    </row>
    <row r="210" spans="1:8" ht="15" customHeight="1" x14ac:dyDescent="0.2">
      <c r="A210" s="396" t="s">
        <v>66</v>
      </c>
      <c r="B210" s="351" t="s">
        <v>1150</v>
      </c>
      <c r="C210" s="191" t="s">
        <v>1149</v>
      </c>
      <c r="D210" s="350">
        <f>IFERROR(VLOOKUP($A210,'Filtro '!$A$5:$H$347,2,FALSE),0)</f>
        <v>2</v>
      </c>
      <c r="E210" s="326">
        <f>IFERROR(VLOOKUP($A210,'Filtro '!$A$5:$H$347,3,FALSE),0)</f>
        <v>0</v>
      </c>
      <c r="F210" s="306">
        <f>IFERROR(VLOOKUP($A210,'Filtro '!$A$5:$H$347,4,FALSE),0)</f>
        <v>2</v>
      </c>
      <c r="G210" s="326">
        <f>IFERROR(VLOOKUP($A210,'Filtro '!$A$5:$H$347,5,FALSE),0)</f>
        <v>631</v>
      </c>
      <c r="H210" s="151">
        <v>210</v>
      </c>
    </row>
    <row r="211" spans="1:8" ht="15" customHeight="1" x14ac:dyDescent="0.2">
      <c r="A211" s="396" t="s">
        <v>1649</v>
      </c>
      <c r="B211" s="351" t="s">
        <v>1148</v>
      </c>
      <c r="C211" s="191" t="s">
        <v>1147</v>
      </c>
      <c r="D211" s="350">
        <f>IFERROR(VLOOKUP($A211,'Filtro '!$A$5:$H$347,2,FALSE),0)</f>
        <v>0</v>
      </c>
      <c r="E211" s="326">
        <f>IFERROR(VLOOKUP($A211,'Filtro '!$A$5:$H$347,3,FALSE),0)</f>
        <v>0</v>
      </c>
      <c r="F211" s="306">
        <f>IFERROR(VLOOKUP($A211,'Filtro '!$A$5:$H$347,4,FALSE),0)</f>
        <v>0</v>
      </c>
      <c r="G211" s="326">
        <f>IFERROR(VLOOKUP($A211,'Filtro '!$A$5:$H$347,5,FALSE),0)</f>
        <v>0</v>
      </c>
      <c r="H211" s="151">
        <v>211</v>
      </c>
    </row>
    <row r="212" spans="1:8" ht="15" customHeight="1" x14ac:dyDescent="0.2">
      <c r="A212" s="396" t="s">
        <v>1650</v>
      </c>
      <c r="B212" s="351" t="s">
        <v>1146</v>
      </c>
      <c r="C212" s="191" t="s">
        <v>1145</v>
      </c>
      <c r="D212" s="350">
        <f>IFERROR(VLOOKUP($A212,'Filtro '!$A$5:$H$347,2,FALSE),0)</f>
        <v>0</v>
      </c>
      <c r="E212" s="326">
        <f>IFERROR(VLOOKUP($A212,'Filtro '!$A$5:$H$347,3,FALSE),0)</f>
        <v>0</v>
      </c>
      <c r="F212" s="306">
        <f>IFERROR(VLOOKUP($A212,'Filtro '!$A$5:$H$347,4,FALSE),0)</f>
        <v>0</v>
      </c>
      <c r="G212" s="326">
        <f>IFERROR(VLOOKUP($A212,'Filtro '!$A$5:$H$347,5,FALSE),0)</f>
        <v>0</v>
      </c>
      <c r="H212" s="151">
        <v>212</v>
      </c>
    </row>
    <row r="213" spans="1:8" ht="15" customHeight="1" x14ac:dyDescent="0.2">
      <c r="A213" s="396" t="s">
        <v>1651</v>
      </c>
      <c r="B213" s="351" t="s">
        <v>1144</v>
      </c>
      <c r="C213" s="191" t="s">
        <v>1143</v>
      </c>
      <c r="D213" s="350">
        <f>IFERROR(VLOOKUP($A213,'Filtro '!$A$5:$H$347,2,FALSE),0)</f>
        <v>0</v>
      </c>
      <c r="E213" s="326">
        <f>IFERROR(VLOOKUP($A213,'Filtro '!$A$5:$H$347,3,FALSE),0)</f>
        <v>0</v>
      </c>
      <c r="F213" s="306">
        <f>IFERROR(VLOOKUP($A213,'Filtro '!$A$5:$H$347,4,FALSE),0)</f>
        <v>0</v>
      </c>
      <c r="G213" s="326">
        <f>IFERROR(VLOOKUP($A213,'Filtro '!$A$5:$H$347,5,FALSE),0)</f>
        <v>0</v>
      </c>
      <c r="H213" s="151">
        <v>213</v>
      </c>
    </row>
    <row r="214" spans="1:8" ht="15" customHeight="1" x14ac:dyDescent="0.2">
      <c r="A214" s="396" t="s">
        <v>1652</v>
      </c>
      <c r="B214" s="351" t="s">
        <v>1142</v>
      </c>
      <c r="C214" s="191" t="s">
        <v>1141</v>
      </c>
      <c r="D214" s="350">
        <f>IFERROR(VLOOKUP($A214,'Filtro '!$A$5:$H$347,2,FALSE),0)</f>
        <v>0</v>
      </c>
      <c r="E214" s="326">
        <f>IFERROR(VLOOKUP($A214,'Filtro '!$A$5:$H$347,3,FALSE),0)</f>
        <v>0</v>
      </c>
      <c r="F214" s="306">
        <f>IFERROR(VLOOKUP($A214,'Filtro '!$A$5:$H$347,4,FALSE),0)</f>
        <v>0</v>
      </c>
      <c r="G214" s="326">
        <f>IFERROR(VLOOKUP($A214,'Filtro '!$A$5:$H$347,5,FALSE),0)</f>
        <v>0</v>
      </c>
      <c r="H214" s="151">
        <v>214</v>
      </c>
    </row>
    <row r="215" spans="1:8" ht="15" customHeight="1" x14ac:dyDescent="0.2">
      <c r="A215" s="396" t="s">
        <v>1653</v>
      </c>
      <c r="B215" s="351" t="s">
        <v>1140</v>
      </c>
      <c r="C215" s="191" t="s">
        <v>1139</v>
      </c>
      <c r="D215" s="350">
        <f>IFERROR(VLOOKUP($A215,'Filtro '!$A$5:$H$347,2,FALSE),0)</f>
        <v>0</v>
      </c>
      <c r="E215" s="326">
        <f>IFERROR(VLOOKUP($A215,'Filtro '!$A$5:$H$347,3,FALSE),0)</f>
        <v>0</v>
      </c>
      <c r="F215" s="306">
        <f>IFERROR(VLOOKUP($A215,'Filtro '!$A$5:$H$347,4,FALSE),0)</f>
        <v>0</v>
      </c>
      <c r="G215" s="326">
        <f>IFERROR(VLOOKUP($A215,'Filtro '!$A$5:$H$347,5,FALSE),0)</f>
        <v>0</v>
      </c>
      <c r="H215" s="151">
        <v>215</v>
      </c>
    </row>
    <row r="216" spans="1:8" ht="15" customHeight="1" x14ac:dyDescent="0.2">
      <c r="A216" s="396" t="s">
        <v>1654</v>
      </c>
      <c r="B216" s="351" t="s">
        <v>1138</v>
      </c>
      <c r="C216" s="191" t="s">
        <v>1137</v>
      </c>
      <c r="D216" s="350">
        <f>IFERROR(VLOOKUP($A216,'Filtro '!$A$5:$H$347,2,FALSE),0)</f>
        <v>0</v>
      </c>
      <c r="E216" s="326">
        <f>IFERROR(VLOOKUP($A216,'Filtro '!$A$5:$H$347,3,FALSE),0)</f>
        <v>0</v>
      </c>
      <c r="F216" s="306">
        <f>IFERROR(VLOOKUP($A216,'Filtro '!$A$5:$H$347,4,FALSE),0)</f>
        <v>0</v>
      </c>
      <c r="G216" s="326">
        <f>IFERROR(VLOOKUP($A216,'Filtro '!$A$5:$H$347,5,FALSE),0)</f>
        <v>0</v>
      </c>
      <c r="H216" s="151">
        <v>216</v>
      </c>
    </row>
    <row r="217" spans="1:8" ht="15" customHeight="1" x14ac:dyDescent="0.2">
      <c r="A217" s="396" t="s">
        <v>1655</v>
      </c>
      <c r="B217" s="351" t="s">
        <v>1136</v>
      </c>
      <c r="C217" s="191" t="s">
        <v>1135</v>
      </c>
      <c r="D217" s="350">
        <f>IFERROR(VLOOKUP($A217,'Filtro '!$A$5:$H$347,2,FALSE),0)</f>
        <v>0</v>
      </c>
      <c r="E217" s="326">
        <f>IFERROR(VLOOKUP($A217,'Filtro '!$A$5:$H$347,3,FALSE),0)</f>
        <v>0</v>
      </c>
      <c r="F217" s="306">
        <f>IFERROR(VLOOKUP($A217,'Filtro '!$A$5:$H$347,4,FALSE),0)</f>
        <v>0</v>
      </c>
      <c r="G217" s="326">
        <f>IFERROR(VLOOKUP($A217,'Filtro '!$A$5:$H$347,5,FALSE),0)</f>
        <v>0</v>
      </c>
      <c r="H217" s="151">
        <v>217</v>
      </c>
    </row>
    <row r="218" spans="1:8" ht="15" customHeight="1" x14ac:dyDescent="0.2">
      <c r="A218" s="396" t="s">
        <v>273</v>
      </c>
      <c r="B218" s="351" t="s">
        <v>1134</v>
      </c>
      <c r="C218" s="191" t="s">
        <v>1133</v>
      </c>
      <c r="D218" s="350">
        <f>IFERROR(VLOOKUP($A218,'Filtro '!$A$5:$H$347,2,FALSE),0)</f>
        <v>0</v>
      </c>
      <c r="E218" s="326">
        <f>IFERROR(VLOOKUP($A218,'Filtro '!$A$5:$H$347,3,FALSE),0)</f>
        <v>0</v>
      </c>
      <c r="F218" s="306">
        <f>IFERROR(VLOOKUP($A218,'Filtro '!$A$5:$H$347,4,FALSE),0)</f>
        <v>0</v>
      </c>
      <c r="G218" s="326">
        <f>IFERROR(VLOOKUP($A218,'Filtro '!$A$5:$H$347,5,FALSE),0)</f>
        <v>2</v>
      </c>
      <c r="H218" s="151">
        <v>218</v>
      </c>
    </row>
    <row r="219" spans="1:8" ht="21" x14ac:dyDescent="0.2">
      <c r="A219" s="396" t="s">
        <v>1656</v>
      </c>
      <c r="B219" s="351" t="s">
        <v>1132</v>
      </c>
      <c r="C219" s="191" t="s">
        <v>1131</v>
      </c>
      <c r="D219" s="350">
        <f>IFERROR(VLOOKUP($A219,'Filtro '!$A$5:$H$347,2,FALSE),0)</f>
        <v>0</v>
      </c>
      <c r="E219" s="326">
        <f>IFERROR(VLOOKUP($A219,'Filtro '!$A$5:$H$347,3,FALSE),0)</f>
        <v>0</v>
      </c>
      <c r="F219" s="306">
        <f>IFERROR(VLOOKUP($A219,'Filtro '!$A$5:$H$347,4,FALSE),0)</f>
        <v>0</v>
      </c>
      <c r="G219" s="326">
        <f>IFERROR(VLOOKUP($A219,'Filtro '!$A$5:$H$347,5,FALSE),0)</f>
        <v>0</v>
      </c>
      <c r="H219" s="151">
        <v>219</v>
      </c>
    </row>
    <row r="220" spans="1:8" ht="15" customHeight="1" x14ac:dyDescent="0.2">
      <c r="A220" s="396" t="s">
        <v>274</v>
      </c>
      <c r="B220" s="351" t="s">
        <v>1130</v>
      </c>
      <c r="C220" s="191" t="s">
        <v>1129</v>
      </c>
      <c r="D220" s="350">
        <f>IFERROR(VLOOKUP($A220,'Filtro '!$A$5:$H$347,2,FALSE),0)</f>
        <v>0</v>
      </c>
      <c r="E220" s="326">
        <f>IFERROR(VLOOKUP($A220,'Filtro '!$A$5:$H$347,3,FALSE),0)</f>
        <v>0</v>
      </c>
      <c r="F220" s="306">
        <f>IFERROR(VLOOKUP($A220,'Filtro '!$A$5:$H$347,4,FALSE),0)</f>
        <v>0</v>
      </c>
      <c r="G220" s="326">
        <f>IFERROR(VLOOKUP($A220,'Filtro '!$A$5:$H$347,5,FALSE),0)</f>
        <v>3</v>
      </c>
      <c r="H220" s="151">
        <v>220</v>
      </c>
    </row>
    <row r="221" spans="1:8" ht="15" customHeight="1" x14ac:dyDescent="0.2">
      <c r="A221" s="396" t="s">
        <v>1657</v>
      </c>
      <c r="B221" s="351" t="s">
        <v>1128</v>
      </c>
      <c r="C221" s="191" t="s">
        <v>1127</v>
      </c>
      <c r="D221" s="350">
        <f>IFERROR(VLOOKUP($A221,'Filtro '!$A$5:$H$347,2,FALSE),0)</f>
        <v>0</v>
      </c>
      <c r="E221" s="326">
        <f>IFERROR(VLOOKUP($A221,'Filtro '!$A$5:$H$347,3,FALSE),0)</f>
        <v>0</v>
      </c>
      <c r="F221" s="306">
        <f>IFERROR(VLOOKUP($A221,'Filtro '!$A$5:$H$347,4,FALSE),0)</f>
        <v>0</v>
      </c>
      <c r="G221" s="326">
        <f>IFERROR(VLOOKUP($A221,'Filtro '!$A$5:$H$347,5,FALSE),0)</f>
        <v>0</v>
      </c>
      <c r="H221" s="151">
        <v>221</v>
      </c>
    </row>
    <row r="222" spans="1:8" ht="15" customHeight="1" x14ac:dyDescent="0.2">
      <c r="A222" s="396" t="s">
        <v>1658</v>
      </c>
      <c r="B222" s="351" t="s">
        <v>1126</v>
      </c>
      <c r="C222" s="191" t="s">
        <v>1125</v>
      </c>
      <c r="D222" s="350">
        <f>IFERROR(VLOOKUP($A222,'Filtro '!$A$5:$H$347,2,FALSE),0)</f>
        <v>0</v>
      </c>
      <c r="E222" s="326">
        <f>IFERROR(VLOOKUP($A222,'Filtro '!$A$5:$H$347,3,FALSE),0)</f>
        <v>0</v>
      </c>
      <c r="F222" s="306">
        <f>IFERROR(VLOOKUP($A222,'Filtro '!$A$5:$H$347,4,FALSE),0)</f>
        <v>0</v>
      </c>
      <c r="G222" s="326">
        <f>IFERROR(VLOOKUP($A222,'Filtro '!$A$5:$H$347,5,FALSE),0)</f>
        <v>0</v>
      </c>
      <c r="H222" s="151">
        <v>222</v>
      </c>
    </row>
    <row r="223" spans="1:8" ht="15" customHeight="1" x14ac:dyDescent="0.2">
      <c r="A223" s="396" t="s">
        <v>275</v>
      </c>
      <c r="B223" s="351" t="s">
        <v>1124</v>
      </c>
      <c r="C223" s="191" t="s">
        <v>1123</v>
      </c>
      <c r="D223" s="350">
        <f>IFERROR(VLOOKUP($A223,'Filtro '!$A$5:$H$347,2,FALSE),0)</f>
        <v>0</v>
      </c>
      <c r="E223" s="326">
        <f>IFERROR(VLOOKUP($A223,'Filtro '!$A$5:$H$347,3,FALSE),0)</f>
        <v>0</v>
      </c>
      <c r="F223" s="306">
        <f>IFERROR(VLOOKUP($A223,'Filtro '!$A$5:$H$347,4,FALSE),0)</f>
        <v>0</v>
      </c>
      <c r="G223" s="326">
        <f>IFERROR(VLOOKUP($A223,'Filtro '!$A$5:$H$347,5,FALSE),0)</f>
        <v>1</v>
      </c>
      <c r="H223" s="151">
        <v>223</v>
      </c>
    </row>
    <row r="224" spans="1:8" ht="15" customHeight="1" x14ac:dyDescent="0.2">
      <c r="A224" s="396" t="s">
        <v>276</v>
      </c>
      <c r="B224" s="351" t="s">
        <v>1122</v>
      </c>
      <c r="C224" s="191" t="s">
        <v>1121</v>
      </c>
      <c r="D224" s="350">
        <f>IFERROR(VLOOKUP($A224,'Filtro '!$A$5:$H$347,2,FALSE),0)</f>
        <v>0</v>
      </c>
      <c r="E224" s="326">
        <f>IFERROR(VLOOKUP($A224,'Filtro '!$A$5:$H$347,3,FALSE),0)</f>
        <v>0</v>
      </c>
      <c r="F224" s="306">
        <f>IFERROR(VLOOKUP($A224,'Filtro '!$A$5:$H$347,4,FALSE),0)</f>
        <v>0</v>
      </c>
      <c r="G224" s="326">
        <f>IFERROR(VLOOKUP($A224,'Filtro '!$A$5:$H$347,5,FALSE),0)</f>
        <v>240</v>
      </c>
      <c r="H224" s="151">
        <v>224</v>
      </c>
    </row>
    <row r="225" spans="1:8" ht="15" customHeight="1" x14ac:dyDescent="0.2">
      <c r="A225" s="396" t="s">
        <v>1659</v>
      </c>
      <c r="B225" s="351" t="s">
        <v>1120</v>
      </c>
      <c r="C225" s="191" t="s">
        <v>1119</v>
      </c>
      <c r="D225" s="350">
        <f>IFERROR(VLOOKUP($A225,'Filtro '!$A$5:$H$347,2,FALSE),0)</f>
        <v>0</v>
      </c>
      <c r="E225" s="326">
        <f>IFERROR(VLOOKUP($A225,'Filtro '!$A$5:$H$347,3,FALSE),0)</f>
        <v>0</v>
      </c>
      <c r="F225" s="306">
        <f>IFERROR(VLOOKUP($A225,'Filtro '!$A$5:$H$347,4,FALSE),0)</f>
        <v>0</v>
      </c>
      <c r="G225" s="326">
        <f>IFERROR(VLOOKUP($A225,'Filtro '!$A$5:$H$347,5,FALSE),0)</f>
        <v>0</v>
      </c>
      <c r="H225" s="151">
        <v>225</v>
      </c>
    </row>
    <row r="226" spans="1:8" ht="21" x14ac:dyDescent="0.2">
      <c r="A226" s="396" t="s">
        <v>1660</v>
      </c>
      <c r="B226" s="351" t="s">
        <v>1118</v>
      </c>
      <c r="C226" s="191" t="s">
        <v>1117</v>
      </c>
      <c r="D226" s="350">
        <f>IFERROR(VLOOKUP($A226,'Filtro '!$A$5:$H$347,2,FALSE),0)</f>
        <v>0</v>
      </c>
      <c r="E226" s="326">
        <f>IFERROR(VLOOKUP($A226,'Filtro '!$A$5:$H$347,3,FALSE),0)</f>
        <v>0</v>
      </c>
      <c r="F226" s="306">
        <f>IFERROR(VLOOKUP($A226,'Filtro '!$A$5:$H$347,4,FALSE),0)</f>
        <v>0</v>
      </c>
      <c r="G226" s="326">
        <f>IFERROR(VLOOKUP($A226,'Filtro '!$A$5:$H$347,5,FALSE),0)</f>
        <v>0</v>
      </c>
      <c r="H226" s="151">
        <v>226</v>
      </c>
    </row>
    <row r="227" spans="1:8" ht="15" customHeight="1" x14ac:dyDescent="0.2">
      <c r="A227" s="396" t="s">
        <v>1661</v>
      </c>
      <c r="B227" s="351" t="s">
        <v>1116</v>
      </c>
      <c r="C227" s="191" t="s">
        <v>1115</v>
      </c>
      <c r="D227" s="350">
        <f>IFERROR(VLOOKUP($A227,'Filtro '!$A$5:$H$347,2,FALSE),0)</f>
        <v>0</v>
      </c>
      <c r="E227" s="326">
        <f>IFERROR(VLOOKUP($A227,'Filtro '!$A$5:$H$347,3,FALSE),0)</f>
        <v>0</v>
      </c>
      <c r="F227" s="306">
        <f>IFERROR(VLOOKUP($A227,'Filtro '!$A$5:$H$347,4,FALSE),0)</f>
        <v>0</v>
      </c>
      <c r="G227" s="326">
        <f>IFERROR(VLOOKUP($A227,'Filtro '!$A$5:$H$347,5,FALSE),0)</f>
        <v>0</v>
      </c>
      <c r="H227" s="151">
        <v>227</v>
      </c>
    </row>
    <row r="228" spans="1:8" ht="15" customHeight="1" x14ac:dyDescent="0.2">
      <c r="A228" s="396" t="s">
        <v>1662</v>
      </c>
      <c r="B228" s="351" t="s">
        <v>1114</v>
      </c>
      <c r="C228" s="191" t="s">
        <v>1113</v>
      </c>
      <c r="D228" s="350">
        <f>IFERROR(VLOOKUP($A228,'Filtro '!$A$5:$H$347,2,FALSE),0)</f>
        <v>0</v>
      </c>
      <c r="E228" s="326">
        <f>IFERROR(VLOOKUP($A228,'Filtro '!$A$5:$H$347,3,FALSE),0)</f>
        <v>0</v>
      </c>
      <c r="F228" s="306">
        <f>IFERROR(VLOOKUP($A228,'Filtro '!$A$5:$H$347,4,FALSE),0)</f>
        <v>0</v>
      </c>
      <c r="G228" s="326">
        <f>IFERROR(VLOOKUP($A228,'Filtro '!$A$5:$H$347,5,FALSE),0)</f>
        <v>0</v>
      </c>
      <c r="H228" s="151">
        <v>228</v>
      </c>
    </row>
    <row r="229" spans="1:8" ht="15" customHeight="1" x14ac:dyDescent="0.2">
      <c r="A229" s="396" t="s">
        <v>1663</v>
      </c>
      <c r="B229" s="351" t="s">
        <v>1112</v>
      </c>
      <c r="C229" s="191" t="s">
        <v>1111</v>
      </c>
      <c r="D229" s="350">
        <f>IFERROR(VLOOKUP($A229,'Filtro '!$A$5:$H$347,2,FALSE),0)</f>
        <v>0</v>
      </c>
      <c r="E229" s="326">
        <f>IFERROR(VLOOKUP($A229,'Filtro '!$A$5:$H$347,3,FALSE),0)</f>
        <v>0</v>
      </c>
      <c r="F229" s="306">
        <f>IFERROR(VLOOKUP($A229,'Filtro '!$A$5:$H$347,4,FALSE),0)</f>
        <v>0</v>
      </c>
      <c r="G229" s="326">
        <f>IFERROR(VLOOKUP($A229,'Filtro '!$A$5:$H$347,5,FALSE),0)</f>
        <v>0</v>
      </c>
      <c r="H229" s="151">
        <v>229</v>
      </c>
    </row>
    <row r="230" spans="1:8" ht="15" customHeight="1" x14ac:dyDescent="0.2">
      <c r="A230" s="396" t="s">
        <v>1664</v>
      </c>
      <c r="B230" s="351" t="s">
        <v>1110</v>
      </c>
      <c r="C230" s="191" t="s">
        <v>1109</v>
      </c>
      <c r="D230" s="350">
        <f>IFERROR(VLOOKUP($A230,'Filtro '!$A$5:$H$347,2,FALSE),0)</f>
        <v>0</v>
      </c>
      <c r="E230" s="326">
        <f>IFERROR(VLOOKUP($A230,'Filtro '!$A$5:$H$347,3,FALSE),0)</f>
        <v>0</v>
      </c>
      <c r="F230" s="306">
        <f>IFERROR(VLOOKUP($A230,'Filtro '!$A$5:$H$347,4,FALSE),0)</f>
        <v>0</v>
      </c>
      <c r="G230" s="326">
        <f>IFERROR(VLOOKUP($A230,'Filtro '!$A$5:$H$347,5,FALSE),0)</f>
        <v>0</v>
      </c>
      <c r="H230" s="151">
        <v>230</v>
      </c>
    </row>
    <row r="231" spans="1:8" ht="15" customHeight="1" x14ac:dyDescent="0.2">
      <c r="A231" s="396" t="s">
        <v>1665</v>
      </c>
      <c r="B231" s="351" t="s">
        <v>1108</v>
      </c>
      <c r="C231" s="191" t="s">
        <v>1107</v>
      </c>
      <c r="D231" s="350">
        <f>IFERROR(VLOOKUP($A231,'Filtro '!$A$5:$H$347,2,FALSE),0)</f>
        <v>0</v>
      </c>
      <c r="E231" s="326">
        <f>IFERROR(VLOOKUP($A231,'Filtro '!$A$5:$H$347,3,FALSE),0)</f>
        <v>0</v>
      </c>
      <c r="F231" s="306">
        <f>IFERROR(VLOOKUP($A231,'Filtro '!$A$5:$H$347,4,FALSE),0)</f>
        <v>0</v>
      </c>
      <c r="G231" s="326">
        <f>IFERROR(VLOOKUP($A231,'Filtro '!$A$5:$H$347,5,FALSE),0)</f>
        <v>0</v>
      </c>
      <c r="H231" s="151">
        <v>231</v>
      </c>
    </row>
    <row r="232" spans="1:8" ht="15" customHeight="1" x14ac:dyDescent="0.2">
      <c r="A232" s="396" t="s">
        <v>1666</v>
      </c>
      <c r="B232" s="351" t="s">
        <v>1106</v>
      </c>
      <c r="C232" s="191" t="s">
        <v>1105</v>
      </c>
      <c r="D232" s="350">
        <f>IFERROR(VLOOKUP($A232,'Filtro '!$A$5:$H$347,2,FALSE),0)</f>
        <v>0</v>
      </c>
      <c r="E232" s="326">
        <f>IFERROR(VLOOKUP($A232,'Filtro '!$A$5:$H$347,3,FALSE),0)</f>
        <v>0</v>
      </c>
      <c r="F232" s="306">
        <f>IFERROR(VLOOKUP($A232,'Filtro '!$A$5:$H$347,4,FALSE),0)</f>
        <v>0</v>
      </c>
      <c r="G232" s="326">
        <f>IFERROR(VLOOKUP($A232,'Filtro '!$A$5:$H$347,5,FALSE),0)</f>
        <v>0</v>
      </c>
      <c r="H232" s="151">
        <v>232</v>
      </c>
    </row>
    <row r="233" spans="1:8" ht="15" customHeight="1" x14ac:dyDescent="0.2">
      <c r="A233" s="396" t="s">
        <v>1667</v>
      </c>
      <c r="B233" s="351" t="s">
        <v>1104</v>
      </c>
      <c r="C233" s="191" t="s">
        <v>1103</v>
      </c>
      <c r="D233" s="350">
        <f>IFERROR(VLOOKUP($A233,'Filtro '!$A$5:$H$347,2,FALSE),0)</f>
        <v>0</v>
      </c>
      <c r="E233" s="326">
        <f>IFERROR(VLOOKUP($A233,'Filtro '!$A$5:$H$347,3,FALSE),0)</f>
        <v>0</v>
      </c>
      <c r="F233" s="306">
        <f>IFERROR(VLOOKUP($A233,'Filtro '!$A$5:$H$347,4,FALSE),0)</f>
        <v>0</v>
      </c>
      <c r="G233" s="326">
        <f>IFERROR(VLOOKUP($A233,'Filtro '!$A$5:$H$347,5,FALSE),0)</f>
        <v>0</v>
      </c>
      <c r="H233" s="151">
        <v>233</v>
      </c>
    </row>
    <row r="234" spans="1:8" ht="15" customHeight="1" x14ac:dyDescent="0.2">
      <c r="A234" s="396" t="s">
        <v>1668</v>
      </c>
      <c r="B234" s="351" t="s">
        <v>1102</v>
      </c>
      <c r="C234" s="191" t="s">
        <v>1101</v>
      </c>
      <c r="D234" s="350">
        <f>IFERROR(VLOOKUP($A234,'Filtro '!$A$5:$H$347,2,FALSE),0)</f>
        <v>0</v>
      </c>
      <c r="E234" s="326">
        <f>IFERROR(VLOOKUP($A234,'Filtro '!$A$5:$H$347,3,FALSE),0)</f>
        <v>0</v>
      </c>
      <c r="F234" s="306">
        <f>IFERROR(VLOOKUP($A234,'Filtro '!$A$5:$H$347,4,FALSE),0)</f>
        <v>0</v>
      </c>
      <c r="G234" s="326">
        <f>IFERROR(VLOOKUP($A234,'Filtro '!$A$5:$H$347,5,FALSE),0)</f>
        <v>0</v>
      </c>
      <c r="H234" s="151">
        <v>234</v>
      </c>
    </row>
    <row r="235" spans="1:8" ht="15" customHeight="1" x14ac:dyDescent="0.2">
      <c r="A235" s="396" t="s">
        <v>1669</v>
      </c>
      <c r="B235" s="351" t="s">
        <v>1100</v>
      </c>
      <c r="C235" s="191" t="s">
        <v>1099</v>
      </c>
      <c r="D235" s="350">
        <f>IFERROR(VLOOKUP($A235,'Filtro '!$A$5:$H$347,2,FALSE),0)</f>
        <v>0</v>
      </c>
      <c r="E235" s="326">
        <f>IFERROR(VLOOKUP($A235,'Filtro '!$A$5:$H$347,3,FALSE),0)</f>
        <v>0</v>
      </c>
      <c r="F235" s="306">
        <f>IFERROR(VLOOKUP($A235,'Filtro '!$A$5:$H$347,4,FALSE),0)</f>
        <v>0</v>
      </c>
      <c r="G235" s="326">
        <f>IFERROR(VLOOKUP($A235,'Filtro '!$A$5:$H$347,5,FALSE),0)</f>
        <v>0</v>
      </c>
      <c r="H235" s="151">
        <v>235</v>
      </c>
    </row>
    <row r="236" spans="1:8" ht="15" customHeight="1" x14ac:dyDescent="0.2">
      <c r="A236" s="396" t="s">
        <v>1670</v>
      </c>
      <c r="B236" s="351" t="s">
        <v>1098</v>
      </c>
      <c r="C236" s="191" t="s">
        <v>1097</v>
      </c>
      <c r="D236" s="350">
        <f>IFERROR(VLOOKUP($A236,'Filtro '!$A$5:$H$347,2,FALSE),0)</f>
        <v>0</v>
      </c>
      <c r="E236" s="326">
        <f>IFERROR(VLOOKUP($A236,'Filtro '!$A$5:$H$347,3,FALSE),0)</f>
        <v>0</v>
      </c>
      <c r="F236" s="306">
        <f>IFERROR(VLOOKUP($A236,'Filtro '!$A$5:$H$347,4,FALSE),0)</f>
        <v>0</v>
      </c>
      <c r="G236" s="326">
        <f>IFERROR(VLOOKUP($A236,'Filtro '!$A$5:$H$347,5,FALSE),0)</f>
        <v>0</v>
      </c>
      <c r="H236" s="151">
        <v>236</v>
      </c>
    </row>
    <row r="237" spans="1:8" ht="15" customHeight="1" x14ac:dyDescent="0.2">
      <c r="A237" s="396" t="s">
        <v>1671</v>
      </c>
      <c r="B237" s="351" t="s">
        <v>1096</v>
      </c>
      <c r="C237" s="191" t="s">
        <v>1095</v>
      </c>
      <c r="D237" s="350">
        <f>IFERROR(VLOOKUP($A237,'Filtro '!$A$5:$H$347,2,FALSE),0)</f>
        <v>0</v>
      </c>
      <c r="E237" s="326">
        <f>IFERROR(VLOOKUP($A237,'Filtro '!$A$5:$H$347,3,FALSE),0)</f>
        <v>0</v>
      </c>
      <c r="F237" s="306">
        <f>IFERROR(VLOOKUP($A237,'Filtro '!$A$5:$H$347,4,FALSE),0)</f>
        <v>0</v>
      </c>
      <c r="G237" s="326">
        <f>IFERROR(VLOOKUP($A237,'Filtro '!$A$5:$H$347,5,FALSE),0)</f>
        <v>0</v>
      </c>
      <c r="H237" s="151">
        <v>237</v>
      </c>
    </row>
    <row r="238" spans="1:8" ht="15" customHeight="1" thickBot="1" x14ac:dyDescent="0.25">
      <c r="A238" s="396" t="s">
        <v>1672</v>
      </c>
      <c r="B238" s="358" t="s">
        <v>1094</v>
      </c>
      <c r="C238" s="214" t="s">
        <v>1093</v>
      </c>
      <c r="D238" s="352">
        <f>IFERROR(VLOOKUP($A238,'Filtro '!$A$5:$H$347,2,FALSE),0)</f>
        <v>0</v>
      </c>
      <c r="E238" s="316">
        <f>IFERROR(VLOOKUP($A238,'Filtro '!$A$5:$H$347,3,FALSE),0)</f>
        <v>0</v>
      </c>
      <c r="F238" s="315">
        <f>IFERROR(VLOOKUP($A238,'Filtro '!$A$5:$H$347,4,FALSE),0)</f>
        <v>0</v>
      </c>
      <c r="G238" s="316">
        <f>IFERROR(VLOOKUP($A238,'Filtro '!$A$5:$H$347,5,FALSE),0)</f>
        <v>0</v>
      </c>
      <c r="H238" s="151">
        <v>238</v>
      </c>
    </row>
    <row r="239" spans="1:8" ht="15" customHeight="1" thickBot="1" x14ac:dyDescent="0.25">
      <c r="A239" s="356"/>
      <c r="B239" s="499" t="s">
        <v>346</v>
      </c>
      <c r="C239" s="500"/>
      <c r="D239" s="355">
        <f>SUM(D182:D238)</f>
        <v>2766</v>
      </c>
      <c r="E239" s="270">
        <f>SUM(E182:E238)</f>
        <v>0</v>
      </c>
      <c r="F239" s="269">
        <f>SUM(F182:F238)</f>
        <v>2766</v>
      </c>
      <c r="G239" s="266">
        <f>SUM(G182:G238)</f>
        <v>9445</v>
      </c>
      <c r="H239" s="151">
        <v>239</v>
      </c>
    </row>
    <row r="240" spans="1:8" ht="15" customHeight="1" x14ac:dyDescent="0.2">
      <c r="A240" s="349"/>
      <c r="B240" s="227"/>
      <c r="C240" s="227"/>
      <c r="D240" s="265"/>
      <c r="E240" s="265"/>
      <c r="F240" s="265"/>
      <c r="G240" s="265"/>
      <c r="H240" s="151">
        <v>240</v>
      </c>
    </row>
    <row r="241" spans="1:8" ht="15" customHeight="1" x14ac:dyDescent="0.2">
      <c r="A241" s="349"/>
      <c r="B241" s="478" t="s">
        <v>452</v>
      </c>
      <c r="C241" s="479"/>
      <c r="D241" s="503"/>
      <c r="E241" s="501"/>
      <c r="F241" s="501"/>
      <c r="G241" s="502"/>
      <c r="H241" s="151">
        <v>241</v>
      </c>
    </row>
    <row r="242" spans="1:8" ht="15" customHeight="1" x14ac:dyDescent="0.2">
      <c r="A242" s="396" t="s">
        <v>68</v>
      </c>
      <c r="B242" s="367" t="s">
        <v>1092</v>
      </c>
      <c r="C242" s="191" t="s">
        <v>1091</v>
      </c>
      <c r="D242" s="366">
        <f>IFERROR(VLOOKUP($A242,'Filtro '!$A$5:$H$347,2,FALSE),0)</f>
        <v>13</v>
      </c>
      <c r="E242" s="320">
        <f>IFERROR(VLOOKUP($A242,'Filtro '!$A$5:$H$347,3,FALSE),0)</f>
        <v>0</v>
      </c>
      <c r="F242" s="311">
        <f>IFERROR(VLOOKUP($A242,'Filtro '!$A$5:$H$347,4,FALSE),0)</f>
        <v>13</v>
      </c>
      <c r="G242" s="320">
        <f>IFERROR(VLOOKUP($A242,'Filtro '!$A$5:$H$347,5,FALSE),0)</f>
        <v>134</v>
      </c>
      <c r="H242" s="151">
        <v>242</v>
      </c>
    </row>
    <row r="243" spans="1:8" ht="15" customHeight="1" x14ac:dyDescent="0.2">
      <c r="A243" s="396" t="s">
        <v>137</v>
      </c>
      <c r="B243" s="351" t="s">
        <v>1090</v>
      </c>
      <c r="C243" s="191" t="s">
        <v>1089</v>
      </c>
      <c r="D243" s="350">
        <f>IFERROR(VLOOKUP($A243,'Filtro '!$A$5:$H$347,2,FALSE),0)</f>
        <v>5</v>
      </c>
      <c r="E243" s="326">
        <f>IFERROR(VLOOKUP($A243,'Filtro '!$A$5:$H$347,3,FALSE),0)</f>
        <v>0</v>
      </c>
      <c r="F243" s="306">
        <f>IFERROR(VLOOKUP($A243,'Filtro '!$A$5:$H$347,4,FALSE),0)</f>
        <v>5</v>
      </c>
      <c r="G243" s="326">
        <f>IFERROR(VLOOKUP($A243,'Filtro '!$A$5:$H$347,5,FALSE),0)</f>
        <v>1449</v>
      </c>
      <c r="H243" s="151">
        <v>243</v>
      </c>
    </row>
    <row r="244" spans="1:8" ht="15" customHeight="1" x14ac:dyDescent="0.2">
      <c r="A244" s="396" t="s">
        <v>194</v>
      </c>
      <c r="B244" s="351" t="s">
        <v>1088</v>
      </c>
      <c r="C244" s="191" t="s">
        <v>1087</v>
      </c>
      <c r="D244" s="350">
        <f>IFERROR(VLOOKUP($A244,'Filtro '!$A$5:$H$347,2,FALSE),0)</f>
        <v>14</v>
      </c>
      <c r="E244" s="326">
        <f>IFERROR(VLOOKUP($A244,'Filtro '!$A$5:$H$347,3,FALSE),0)</f>
        <v>0</v>
      </c>
      <c r="F244" s="306">
        <f>IFERROR(VLOOKUP($A244,'Filtro '!$A$5:$H$347,4,FALSE),0)</f>
        <v>14</v>
      </c>
      <c r="G244" s="326">
        <f>IFERROR(VLOOKUP($A244,'Filtro '!$A$5:$H$347,5,FALSE),0)</f>
        <v>1</v>
      </c>
      <c r="H244" s="151">
        <v>244</v>
      </c>
    </row>
    <row r="245" spans="1:8" ht="15" customHeight="1" x14ac:dyDescent="0.2">
      <c r="A245" s="396" t="s">
        <v>102</v>
      </c>
      <c r="B245" s="351" t="s">
        <v>1086</v>
      </c>
      <c r="C245" s="191" t="s">
        <v>1085</v>
      </c>
      <c r="D245" s="350">
        <f>IFERROR(VLOOKUP($A245,'Filtro '!$A$5:$H$347,2,FALSE),0)</f>
        <v>260</v>
      </c>
      <c r="E245" s="326">
        <f>IFERROR(VLOOKUP($A245,'Filtro '!$A$5:$H$347,3,FALSE),0)</f>
        <v>0</v>
      </c>
      <c r="F245" s="306">
        <f>IFERROR(VLOOKUP($A245,'Filtro '!$A$5:$H$347,4,FALSE),0)</f>
        <v>260</v>
      </c>
      <c r="G245" s="326">
        <f>IFERROR(VLOOKUP($A245,'Filtro '!$A$5:$H$347,5,FALSE),0)</f>
        <v>11</v>
      </c>
      <c r="H245" s="151">
        <v>245</v>
      </c>
    </row>
    <row r="246" spans="1:8" ht="15" customHeight="1" x14ac:dyDescent="0.2">
      <c r="A246" s="396" t="s">
        <v>1673</v>
      </c>
      <c r="B246" s="351" t="s">
        <v>1084</v>
      </c>
      <c r="C246" s="191" t="s">
        <v>1083</v>
      </c>
      <c r="D246" s="350">
        <f>IFERROR(VLOOKUP($A246,'Filtro '!$A$5:$H$347,2,FALSE),0)</f>
        <v>0</v>
      </c>
      <c r="E246" s="326">
        <f>IFERROR(VLOOKUP($A246,'Filtro '!$A$5:$H$347,3,FALSE),0)</f>
        <v>0</v>
      </c>
      <c r="F246" s="306">
        <f>IFERROR(VLOOKUP($A246,'Filtro '!$A$5:$H$347,4,FALSE),0)</f>
        <v>0</v>
      </c>
      <c r="G246" s="326">
        <f>IFERROR(VLOOKUP($A246,'Filtro '!$A$5:$H$347,5,FALSE),0)</f>
        <v>0</v>
      </c>
      <c r="H246" s="151">
        <v>246</v>
      </c>
    </row>
    <row r="247" spans="1:8" ht="15" customHeight="1" x14ac:dyDescent="0.2">
      <c r="A247" s="396" t="s">
        <v>69</v>
      </c>
      <c r="B247" s="351" t="s">
        <v>1082</v>
      </c>
      <c r="C247" s="191" t="s">
        <v>1081</v>
      </c>
      <c r="D247" s="350">
        <f>IFERROR(VLOOKUP($A247,'Filtro '!$A$5:$H$347,2,FALSE),0)</f>
        <v>244</v>
      </c>
      <c r="E247" s="326">
        <f>IFERROR(VLOOKUP($A247,'Filtro '!$A$5:$H$347,3,FALSE),0)</f>
        <v>0</v>
      </c>
      <c r="F247" s="306">
        <f>IFERROR(VLOOKUP($A247,'Filtro '!$A$5:$H$347,4,FALSE),0)</f>
        <v>244</v>
      </c>
      <c r="G247" s="326">
        <f>IFERROR(VLOOKUP($A247,'Filtro '!$A$5:$H$347,5,FALSE),0)</f>
        <v>188</v>
      </c>
      <c r="H247" s="151">
        <v>247</v>
      </c>
    </row>
    <row r="248" spans="1:8" ht="15" customHeight="1" x14ac:dyDescent="0.2">
      <c r="A248" s="396" t="s">
        <v>70</v>
      </c>
      <c r="B248" s="351" t="s">
        <v>1080</v>
      </c>
      <c r="C248" s="191" t="s">
        <v>1079</v>
      </c>
      <c r="D248" s="350">
        <f>IFERROR(VLOOKUP($A248,'Filtro '!$A$5:$H$347,2,FALSE),0)</f>
        <v>208</v>
      </c>
      <c r="E248" s="326">
        <f>IFERROR(VLOOKUP($A248,'Filtro '!$A$5:$H$347,3,FALSE),0)</f>
        <v>0</v>
      </c>
      <c r="F248" s="306">
        <f>IFERROR(VLOOKUP($A248,'Filtro '!$A$5:$H$347,4,FALSE),0)</f>
        <v>208</v>
      </c>
      <c r="G248" s="326">
        <f>IFERROR(VLOOKUP($A248,'Filtro '!$A$5:$H$347,5,FALSE),0)</f>
        <v>256</v>
      </c>
      <c r="H248" s="151">
        <v>248</v>
      </c>
    </row>
    <row r="249" spans="1:8" ht="15" customHeight="1" x14ac:dyDescent="0.2">
      <c r="A249" s="396" t="s">
        <v>1674</v>
      </c>
      <c r="B249" s="351" t="s">
        <v>1078</v>
      </c>
      <c r="C249" s="191" t="s">
        <v>1077</v>
      </c>
      <c r="D249" s="350">
        <f>IFERROR(VLOOKUP($A249,'Filtro '!$A$5:$H$347,2,FALSE),0)</f>
        <v>0</v>
      </c>
      <c r="E249" s="326">
        <f>IFERROR(VLOOKUP($A249,'Filtro '!$A$5:$H$347,3,FALSE),0)</f>
        <v>0</v>
      </c>
      <c r="F249" s="306">
        <f>IFERROR(VLOOKUP($A249,'Filtro '!$A$5:$H$347,4,FALSE),0)</f>
        <v>0</v>
      </c>
      <c r="G249" s="326">
        <f>IFERROR(VLOOKUP($A249,'Filtro '!$A$5:$H$347,5,FALSE),0)</f>
        <v>0</v>
      </c>
      <c r="H249" s="151">
        <v>249</v>
      </c>
    </row>
    <row r="250" spans="1:8" ht="15" customHeight="1" x14ac:dyDescent="0.2">
      <c r="A250" s="396" t="s">
        <v>1675</v>
      </c>
      <c r="B250" s="351" t="s">
        <v>1076</v>
      </c>
      <c r="C250" s="191" t="s">
        <v>1075</v>
      </c>
      <c r="D250" s="350">
        <f>IFERROR(VLOOKUP($A250,'Filtro '!$A$5:$H$347,2,FALSE),0)</f>
        <v>0</v>
      </c>
      <c r="E250" s="326">
        <f>IFERROR(VLOOKUP($A250,'Filtro '!$A$5:$H$347,3,FALSE),0)</f>
        <v>0</v>
      </c>
      <c r="F250" s="306">
        <f>IFERROR(VLOOKUP($A250,'Filtro '!$A$5:$H$347,4,FALSE),0)</f>
        <v>0</v>
      </c>
      <c r="G250" s="326">
        <f>IFERROR(VLOOKUP($A250,'Filtro '!$A$5:$H$347,5,FALSE),0)</f>
        <v>0</v>
      </c>
      <c r="H250" s="151">
        <v>250</v>
      </c>
    </row>
    <row r="251" spans="1:8" ht="21" x14ac:dyDescent="0.2">
      <c r="A251" s="396" t="s">
        <v>103</v>
      </c>
      <c r="B251" s="351" t="s">
        <v>1074</v>
      </c>
      <c r="C251" s="191" t="s">
        <v>1073</v>
      </c>
      <c r="D251" s="350">
        <f>IFERROR(VLOOKUP($A251,'Filtro '!$A$5:$H$347,2,FALSE),0)</f>
        <v>8598</v>
      </c>
      <c r="E251" s="326">
        <f>IFERROR(VLOOKUP($A251,'Filtro '!$A$5:$H$347,3,FALSE),0)</f>
        <v>0</v>
      </c>
      <c r="F251" s="306">
        <f>IFERROR(VLOOKUP($A251,'Filtro '!$A$5:$H$347,4,FALSE),0)</f>
        <v>8598</v>
      </c>
      <c r="G251" s="326">
        <f>IFERROR(VLOOKUP($A251,'Filtro '!$A$5:$H$347,5,FALSE),0)</f>
        <v>16064</v>
      </c>
      <c r="H251" s="151">
        <v>251</v>
      </c>
    </row>
    <row r="252" spans="1:8" ht="15" customHeight="1" x14ac:dyDescent="0.2">
      <c r="A252" s="396" t="s">
        <v>331</v>
      </c>
      <c r="B252" s="351" t="s">
        <v>1072</v>
      </c>
      <c r="C252" s="191" t="s">
        <v>1071</v>
      </c>
      <c r="D252" s="350">
        <f>IFERROR(VLOOKUP($A252,'Filtro '!$A$5:$H$347,2,FALSE),0)</f>
        <v>0</v>
      </c>
      <c r="E252" s="326">
        <f>IFERROR(VLOOKUP($A252,'Filtro '!$A$5:$H$347,3,FALSE),0)</f>
        <v>0</v>
      </c>
      <c r="F252" s="306">
        <f>IFERROR(VLOOKUP($A252,'Filtro '!$A$5:$H$347,4,FALSE),0)</f>
        <v>0</v>
      </c>
      <c r="G252" s="326">
        <f>IFERROR(VLOOKUP($A252,'Filtro '!$A$5:$H$347,5,FALSE),0)</f>
        <v>1</v>
      </c>
      <c r="H252" s="151">
        <v>252</v>
      </c>
    </row>
    <row r="253" spans="1:8" ht="15" customHeight="1" x14ac:dyDescent="0.2">
      <c r="A253" s="396" t="s">
        <v>1676</v>
      </c>
      <c r="B253" s="351" t="s">
        <v>1070</v>
      </c>
      <c r="C253" s="191" t="s">
        <v>1069</v>
      </c>
      <c r="D253" s="350">
        <f>IFERROR(VLOOKUP($A253,'Filtro '!$A$5:$H$347,2,FALSE),0)</f>
        <v>0</v>
      </c>
      <c r="E253" s="326">
        <f>IFERROR(VLOOKUP($A253,'Filtro '!$A$5:$H$347,3,FALSE),0)</f>
        <v>0</v>
      </c>
      <c r="F253" s="306">
        <f>IFERROR(VLOOKUP($A253,'Filtro '!$A$5:$H$347,4,FALSE),0)</f>
        <v>0</v>
      </c>
      <c r="G253" s="326">
        <f>IFERROR(VLOOKUP($A253,'Filtro '!$A$5:$H$347,5,FALSE),0)</f>
        <v>0</v>
      </c>
      <c r="H253" s="151">
        <v>253</v>
      </c>
    </row>
    <row r="254" spans="1:8" ht="15" customHeight="1" x14ac:dyDescent="0.2">
      <c r="A254" s="396" t="s">
        <v>1677</v>
      </c>
      <c r="B254" s="351" t="s">
        <v>1068</v>
      </c>
      <c r="C254" s="191" t="s">
        <v>1067</v>
      </c>
      <c r="D254" s="350">
        <f>IFERROR(VLOOKUP($A254,'Filtro '!$A$5:$H$347,2,FALSE),0)</f>
        <v>0</v>
      </c>
      <c r="E254" s="326">
        <f>IFERROR(VLOOKUP($A254,'Filtro '!$A$5:$H$347,3,FALSE),0)</f>
        <v>0</v>
      </c>
      <c r="F254" s="306">
        <f>IFERROR(VLOOKUP($A254,'Filtro '!$A$5:$H$347,4,FALSE),0)</f>
        <v>0</v>
      </c>
      <c r="G254" s="326">
        <f>IFERROR(VLOOKUP($A254,'Filtro '!$A$5:$H$347,5,FALSE),0)</f>
        <v>0</v>
      </c>
      <c r="H254" s="151">
        <v>254</v>
      </c>
    </row>
    <row r="255" spans="1:8" ht="15" customHeight="1" x14ac:dyDescent="0.2">
      <c r="A255" s="396" t="s">
        <v>1678</v>
      </c>
      <c r="B255" s="351" t="s">
        <v>1066</v>
      </c>
      <c r="C255" s="191" t="s">
        <v>1065</v>
      </c>
      <c r="D255" s="350">
        <f>IFERROR(VLOOKUP($A255,'Filtro '!$A$5:$H$347,2,FALSE),0)</f>
        <v>0</v>
      </c>
      <c r="E255" s="326">
        <f>IFERROR(VLOOKUP($A255,'Filtro '!$A$5:$H$347,3,FALSE),0)</f>
        <v>0</v>
      </c>
      <c r="F255" s="306">
        <f>IFERROR(VLOOKUP($A255,'Filtro '!$A$5:$H$347,4,FALSE),0)</f>
        <v>0</v>
      </c>
      <c r="G255" s="326">
        <f>IFERROR(VLOOKUP($A255,'Filtro '!$A$5:$H$347,5,FALSE),0)</f>
        <v>0</v>
      </c>
      <c r="H255" s="151">
        <v>255</v>
      </c>
    </row>
    <row r="256" spans="1:8" ht="15" customHeight="1" x14ac:dyDescent="0.2">
      <c r="A256" s="396" t="s">
        <v>1679</v>
      </c>
      <c r="B256" s="351" t="s">
        <v>1064</v>
      </c>
      <c r="C256" s="191" t="s">
        <v>1063</v>
      </c>
      <c r="D256" s="350">
        <f>IFERROR(VLOOKUP($A256,'Filtro '!$A$5:$H$347,2,FALSE),0)</f>
        <v>0</v>
      </c>
      <c r="E256" s="326">
        <f>IFERROR(VLOOKUP($A256,'Filtro '!$A$5:$H$347,3,FALSE),0)</f>
        <v>0</v>
      </c>
      <c r="F256" s="306">
        <f>IFERROR(VLOOKUP($A256,'Filtro '!$A$5:$H$347,4,FALSE),0)</f>
        <v>0</v>
      </c>
      <c r="G256" s="326">
        <f>IFERROR(VLOOKUP($A256,'Filtro '!$A$5:$H$347,5,FALSE),0)</f>
        <v>0</v>
      </c>
      <c r="H256" s="151">
        <v>256</v>
      </c>
    </row>
    <row r="257" spans="1:8" ht="15" customHeight="1" x14ac:dyDescent="0.2">
      <c r="A257" s="396" t="s">
        <v>1680</v>
      </c>
      <c r="B257" s="351" t="s">
        <v>1062</v>
      </c>
      <c r="C257" s="191" t="s">
        <v>1061</v>
      </c>
      <c r="D257" s="350">
        <f>IFERROR(VLOOKUP($A257,'Filtro '!$A$5:$H$347,2,FALSE),0)</f>
        <v>0</v>
      </c>
      <c r="E257" s="326">
        <f>IFERROR(VLOOKUP($A257,'Filtro '!$A$5:$H$347,3,FALSE),0)</f>
        <v>0</v>
      </c>
      <c r="F257" s="306">
        <f>IFERROR(VLOOKUP($A257,'Filtro '!$A$5:$H$347,4,FALSE),0)</f>
        <v>0</v>
      </c>
      <c r="G257" s="326">
        <f>IFERROR(VLOOKUP($A257,'Filtro '!$A$5:$H$347,5,FALSE),0)</f>
        <v>0</v>
      </c>
      <c r="H257" s="151">
        <v>257</v>
      </c>
    </row>
    <row r="258" spans="1:8" ht="15" customHeight="1" x14ac:dyDescent="0.2">
      <c r="A258" s="396" t="s">
        <v>195</v>
      </c>
      <c r="B258" s="351" t="s">
        <v>1060</v>
      </c>
      <c r="C258" s="191" t="s">
        <v>1059</v>
      </c>
      <c r="D258" s="350">
        <f>IFERROR(VLOOKUP($A258,'Filtro '!$A$5:$H$347,2,FALSE),0)</f>
        <v>14</v>
      </c>
      <c r="E258" s="326">
        <f>IFERROR(VLOOKUP($A258,'Filtro '!$A$5:$H$347,3,FALSE),0)</f>
        <v>0</v>
      </c>
      <c r="F258" s="306">
        <f>IFERROR(VLOOKUP($A258,'Filtro '!$A$5:$H$347,4,FALSE),0)</f>
        <v>14</v>
      </c>
      <c r="G258" s="326">
        <f>IFERROR(VLOOKUP($A258,'Filtro '!$A$5:$H$347,5,FALSE),0)</f>
        <v>0</v>
      </c>
      <c r="H258" s="151">
        <v>258</v>
      </c>
    </row>
    <row r="259" spans="1:8" ht="15" customHeight="1" x14ac:dyDescent="0.2">
      <c r="A259" s="396" t="s">
        <v>138</v>
      </c>
      <c r="B259" s="351" t="s">
        <v>1058</v>
      </c>
      <c r="C259" s="191" t="s">
        <v>1057</v>
      </c>
      <c r="D259" s="350">
        <f>IFERROR(VLOOKUP($A259,'Filtro '!$A$5:$H$347,2,FALSE),0)</f>
        <v>1</v>
      </c>
      <c r="E259" s="326">
        <f>IFERROR(VLOOKUP($A259,'Filtro '!$A$5:$H$347,3,FALSE),0)</f>
        <v>0</v>
      </c>
      <c r="F259" s="306">
        <f>IFERROR(VLOOKUP($A259,'Filtro '!$A$5:$H$347,4,FALSE),0)</f>
        <v>1</v>
      </c>
      <c r="G259" s="326">
        <f>IFERROR(VLOOKUP($A259,'Filtro '!$A$5:$H$347,5,FALSE),0)</f>
        <v>157</v>
      </c>
      <c r="H259" s="151">
        <v>259</v>
      </c>
    </row>
    <row r="260" spans="1:8" ht="15" customHeight="1" x14ac:dyDescent="0.2">
      <c r="A260" s="396" t="s">
        <v>1681</v>
      </c>
      <c r="B260" s="351" t="s">
        <v>1056</v>
      </c>
      <c r="C260" s="191" t="s">
        <v>1055</v>
      </c>
      <c r="D260" s="350">
        <f>IFERROR(VLOOKUP($A260,'Filtro '!$A$5:$H$347,2,FALSE),0)</f>
        <v>0</v>
      </c>
      <c r="E260" s="326">
        <f>IFERROR(VLOOKUP($A260,'Filtro '!$A$5:$H$347,3,FALSE),0)</f>
        <v>0</v>
      </c>
      <c r="F260" s="306">
        <f>IFERROR(VLOOKUP($A260,'Filtro '!$A$5:$H$347,4,FALSE),0)</f>
        <v>0</v>
      </c>
      <c r="G260" s="326">
        <f>IFERROR(VLOOKUP($A260,'Filtro '!$A$5:$H$347,5,FALSE),0)</f>
        <v>0</v>
      </c>
      <c r="H260" s="151">
        <v>260</v>
      </c>
    </row>
    <row r="261" spans="1:8" ht="15" customHeight="1" x14ac:dyDescent="0.2">
      <c r="A261" s="396" t="s">
        <v>1682</v>
      </c>
      <c r="B261" s="351" t="s">
        <v>1054</v>
      </c>
      <c r="C261" s="191" t="s">
        <v>1053</v>
      </c>
      <c r="D261" s="350">
        <f>IFERROR(VLOOKUP($A261,'Filtro '!$A$5:$H$347,2,FALSE),0)</f>
        <v>0</v>
      </c>
      <c r="E261" s="326">
        <f>IFERROR(VLOOKUP($A261,'Filtro '!$A$5:$H$347,3,FALSE),0)</f>
        <v>0</v>
      </c>
      <c r="F261" s="306">
        <f>IFERROR(VLOOKUP($A261,'Filtro '!$A$5:$H$347,4,FALSE),0)</f>
        <v>0</v>
      </c>
      <c r="G261" s="326">
        <f>IFERROR(VLOOKUP($A261,'Filtro '!$A$5:$H$347,5,FALSE),0)</f>
        <v>0</v>
      </c>
      <c r="H261" s="151">
        <v>261</v>
      </c>
    </row>
    <row r="262" spans="1:8" ht="15" customHeight="1" x14ac:dyDescent="0.2">
      <c r="A262" s="396" t="s">
        <v>1683</v>
      </c>
      <c r="B262" s="351" t="s">
        <v>1052</v>
      </c>
      <c r="C262" s="191" t="s">
        <v>1051</v>
      </c>
      <c r="D262" s="350">
        <f>IFERROR(VLOOKUP($A262,'Filtro '!$A$5:$H$347,2,FALSE),0)</f>
        <v>0</v>
      </c>
      <c r="E262" s="326">
        <f>IFERROR(VLOOKUP($A262,'Filtro '!$A$5:$H$347,3,FALSE),0)</f>
        <v>0</v>
      </c>
      <c r="F262" s="306">
        <f>IFERROR(VLOOKUP($A262,'Filtro '!$A$5:$H$347,4,FALSE),0)</f>
        <v>0</v>
      </c>
      <c r="G262" s="326">
        <f>IFERROR(VLOOKUP($A262,'Filtro '!$A$5:$H$347,5,FALSE),0)</f>
        <v>0</v>
      </c>
      <c r="H262" s="151">
        <v>262</v>
      </c>
    </row>
    <row r="263" spans="1:8" ht="15" customHeight="1" x14ac:dyDescent="0.2">
      <c r="A263" s="396" t="s">
        <v>1684</v>
      </c>
      <c r="B263" s="351" t="s">
        <v>1050</v>
      </c>
      <c r="C263" s="191" t="s">
        <v>1049</v>
      </c>
      <c r="D263" s="350">
        <f>IFERROR(VLOOKUP($A263,'Filtro '!$A$5:$H$347,2,FALSE),0)</f>
        <v>0</v>
      </c>
      <c r="E263" s="326">
        <f>IFERROR(VLOOKUP($A263,'Filtro '!$A$5:$H$347,3,FALSE),0)</f>
        <v>0</v>
      </c>
      <c r="F263" s="306">
        <f>IFERROR(VLOOKUP($A263,'Filtro '!$A$5:$H$347,4,FALSE),0)</f>
        <v>0</v>
      </c>
      <c r="G263" s="326">
        <f>IFERROR(VLOOKUP($A263,'Filtro '!$A$5:$H$347,5,FALSE),0)</f>
        <v>0</v>
      </c>
      <c r="H263" s="151">
        <v>263</v>
      </c>
    </row>
    <row r="264" spans="1:8" ht="15" customHeight="1" x14ac:dyDescent="0.2">
      <c r="A264" s="396" t="s">
        <v>301</v>
      </c>
      <c r="B264" s="351" t="s">
        <v>1048</v>
      </c>
      <c r="C264" s="191" t="s">
        <v>1047</v>
      </c>
      <c r="D264" s="350">
        <f>IFERROR(VLOOKUP($A264,'Filtro '!$A$5:$H$347,2,FALSE),0)</f>
        <v>0</v>
      </c>
      <c r="E264" s="326">
        <f>IFERROR(VLOOKUP($A264,'Filtro '!$A$5:$H$347,3,FALSE),0)</f>
        <v>0</v>
      </c>
      <c r="F264" s="306">
        <f>IFERROR(VLOOKUP($A264,'Filtro '!$A$5:$H$347,4,FALSE),0)</f>
        <v>0</v>
      </c>
      <c r="G264" s="326">
        <f>IFERROR(VLOOKUP($A264,'Filtro '!$A$5:$H$347,5,FALSE),0)</f>
        <v>1</v>
      </c>
      <c r="H264" s="151">
        <v>264</v>
      </c>
    </row>
    <row r="265" spans="1:8" ht="15" customHeight="1" x14ac:dyDescent="0.2">
      <c r="A265" s="396" t="s">
        <v>1685</v>
      </c>
      <c r="B265" s="351" t="s">
        <v>1046</v>
      </c>
      <c r="C265" s="191" t="s">
        <v>1045</v>
      </c>
      <c r="D265" s="350">
        <f>IFERROR(VLOOKUP($A265,'Filtro '!$A$5:$H$347,2,FALSE),0)</f>
        <v>0</v>
      </c>
      <c r="E265" s="326">
        <f>IFERROR(VLOOKUP($A265,'Filtro '!$A$5:$H$347,3,FALSE),0)</f>
        <v>0</v>
      </c>
      <c r="F265" s="306">
        <f>IFERROR(VLOOKUP($A265,'Filtro '!$A$5:$H$347,4,FALSE),0)</f>
        <v>0</v>
      </c>
      <c r="G265" s="326">
        <f>IFERROR(VLOOKUP($A265,'Filtro '!$A$5:$H$347,5,FALSE),0)</f>
        <v>0</v>
      </c>
      <c r="H265" s="151">
        <v>265</v>
      </c>
    </row>
    <row r="266" spans="1:8" ht="15" customHeight="1" x14ac:dyDescent="0.2">
      <c r="A266" s="396" t="s">
        <v>1686</v>
      </c>
      <c r="B266" s="351" t="s">
        <v>1044</v>
      </c>
      <c r="C266" s="191" t="s">
        <v>1043</v>
      </c>
      <c r="D266" s="350">
        <f>IFERROR(VLOOKUP($A266,'Filtro '!$A$5:$H$347,2,FALSE),0)</f>
        <v>0</v>
      </c>
      <c r="E266" s="326">
        <f>IFERROR(VLOOKUP($A266,'Filtro '!$A$5:$H$347,3,FALSE),0)</f>
        <v>0</v>
      </c>
      <c r="F266" s="306">
        <f>IFERROR(VLOOKUP($A266,'Filtro '!$A$5:$H$347,4,FALSE),0)</f>
        <v>0</v>
      </c>
      <c r="G266" s="326">
        <f>IFERROR(VLOOKUP($A266,'Filtro '!$A$5:$H$347,5,FALSE),0)</f>
        <v>0</v>
      </c>
      <c r="H266" s="151">
        <v>266</v>
      </c>
    </row>
    <row r="267" spans="1:8" ht="21" x14ac:dyDescent="0.2">
      <c r="A267" s="396" t="s">
        <v>196</v>
      </c>
      <c r="B267" s="351" t="s">
        <v>1042</v>
      </c>
      <c r="C267" s="191" t="s">
        <v>1041</v>
      </c>
      <c r="D267" s="350">
        <f>IFERROR(VLOOKUP($A267,'Filtro '!$A$5:$H$347,2,FALSE),0)</f>
        <v>1378</v>
      </c>
      <c r="E267" s="326">
        <f>IFERROR(VLOOKUP($A267,'Filtro '!$A$5:$H$347,3,FALSE),0)</f>
        <v>0</v>
      </c>
      <c r="F267" s="306">
        <f>IFERROR(VLOOKUP($A267,'Filtro '!$A$5:$H$347,4,FALSE),0)</f>
        <v>1378</v>
      </c>
      <c r="G267" s="326">
        <f>IFERROR(VLOOKUP($A267,'Filtro '!$A$5:$H$347,5,FALSE),0)</f>
        <v>3</v>
      </c>
      <c r="H267" s="151">
        <v>267</v>
      </c>
    </row>
    <row r="268" spans="1:8" ht="21" x14ac:dyDescent="0.2">
      <c r="A268" s="396" t="s">
        <v>1687</v>
      </c>
      <c r="B268" s="351" t="s">
        <v>1040</v>
      </c>
      <c r="C268" s="191" t="s">
        <v>1039</v>
      </c>
      <c r="D268" s="350">
        <f>IFERROR(VLOOKUP($A268,'Filtro '!$A$5:$H$347,2,FALSE),0)</f>
        <v>0</v>
      </c>
      <c r="E268" s="326">
        <f>IFERROR(VLOOKUP($A268,'Filtro '!$A$5:$H$347,3,FALSE),0)</f>
        <v>0</v>
      </c>
      <c r="F268" s="306">
        <f>IFERROR(VLOOKUP($A268,'Filtro '!$A$5:$H$347,4,FALSE),0)</f>
        <v>0</v>
      </c>
      <c r="G268" s="326">
        <f>IFERROR(VLOOKUP($A268,'Filtro '!$A$5:$H$347,5,FALSE),0)</f>
        <v>0</v>
      </c>
      <c r="H268" s="151">
        <v>268</v>
      </c>
    </row>
    <row r="269" spans="1:8" ht="15" customHeight="1" x14ac:dyDescent="0.2">
      <c r="A269" s="396" t="s">
        <v>1688</v>
      </c>
      <c r="B269" s="351" t="s">
        <v>1038</v>
      </c>
      <c r="C269" s="191" t="s">
        <v>1037</v>
      </c>
      <c r="D269" s="350">
        <f>IFERROR(VLOOKUP($A269,'Filtro '!$A$5:$H$347,2,FALSE),0)</f>
        <v>0</v>
      </c>
      <c r="E269" s="326">
        <f>IFERROR(VLOOKUP($A269,'Filtro '!$A$5:$H$347,3,FALSE),0)</f>
        <v>0</v>
      </c>
      <c r="F269" s="306">
        <f>IFERROR(VLOOKUP($A269,'Filtro '!$A$5:$H$347,4,FALSE),0)</f>
        <v>0</v>
      </c>
      <c r="G269" s="326">
        <f>IFERROR(VLOOKUP($A269,'Filtro '!$A$5:$H$347,5,FALSE),0)</f>
        <v>0</v>
      </c>
      <c r="H269" s="151">
        <v>269</v>
      </c>
    </row>
    <row r="270" spans="1:8" ht="15" customHeight="1" x14ac:dyDescent="0.2">
      <c r="A270" s="396" t="s">
        <v>1689</v>
      </c>
      <c r="B270" s="351" t="s">
        <v>1036</v>
      </c>
      <c r="C270" s="191" t="s">
        <v>1035</v>
      </c>
      <c r="D270" s="350">
        <f>IFERROR(VLOOKUP($A270,'Filtro '!$A$5:$H$347,2,FALSE),0)</f>
        <v>0</v>
      </c>
      <c r="E270" s="326">
        <f>IFERROR(VLOOKUP($A270,'Filtro '!$A$5:$H$347,3,FALSE),0)</f>
        <v>0</v>
      </c>
      <c r="F270" s="306">
        <f>IFERROR(VLOOKUP($A270,'Filtro '!$A$5:$H$347,4,FALSE),0)</f>
        <v>0</v>
      </c>
      <c r="G270" s="326">
        <f>IFERROR(VLOOKUP($A270,'Filtro '!$A$5:$H$347,5,FALSE),0)</f>
        <v>0</v>
      </c>
      <c r="H270" s="151">
        <v>270</v>
      </c>
    </row>
    <row r="271" spans="1:8" ht="15" customHeight="1" x14ac:dyDescent="0.2">
      <c r="A271" s="396" t="s">
        <v>1690</v>
      </c>
      <c r="B271" s="351" t="s">
        <v>1034</v>
      </c>
      <c r="C271" s="191" t="s">
        <v>1033</v>
      </c>
      <c r="D271" s="350">
        <f>IFERROR(VLOOKUP($A271,'Filtro '!$A$5:$H$347,2,FALSE),0)</f>
        <v>0</v>
      </c>
      <c r="E271" s="326">
        <f>IFERROR(VLOOKUP($A271,'Filtro '!$A$5:$H$347,3,FALSE),0)</f>
        <v>0</v>
      </c>
      <c r="F271" s="306">
        <f>IFERROR(VLOOKUP($A271,'Filtro '!$A$5:$H$347,4,FALSE),0)</f>
        <v>0</v>
      </c>
      <c r="G271" s="326">
        <f>IFERROR(VLOOKUP($A271,'Filtro '!$A$5:$H$347,5,FALSE),0)</f>
        <v>0</v>
      </c>
      <c r="H271" s="151">
        <v>271</v>
      </c>
    </row>
    <row r="272" spans="1:8" ht="15" customHeight="1" x14ac:dyDescent="0.2">
      <c r="A272" s="396" t="s">
        <v>1691</v>
      </c>
      <c r="B272" s="351" t="s">
        <v>1032</v>
      </c>
      <c r="C272" s="191" t="s">
        <v>1031</v>
      </c>
      <c r="D272" s="350">
        <f>IFERROR(VLOOKUP($A272,'Filtro '!$A$5:$H$347,2,FALSE),0)</f>
        <v>0</v>
      </c>
      <c r="E272" s="326">
        <f>IFERROR(VLOOKUP($A272,'Filtro '!$A$5:$H$347,3,FALSE),0)</f>
        <v>0</v>
      </c>
      <c r="F272" s="306">
        <f>IFERROR(VLOOKUP($A272,'Filtro '!$A$5:$H$347,4,FALSE),0)</f>
        <v>0</v>
      </c>
      <c r="G272" s="326">
        <f>IFERROR(VLOOKUP($A272,'Filtro '!$A$5:$H$347,5,FALSE),0)</f>
        <v>0</v>
      </c>
      <c r="H272" s="151">
        <v>272</v>
      </c>
    </row>
    <row r="273" spans="1:8" ht="15" customHeight="1" x14ac:dyDescent="0.2">
      <c r="A273" s="396" t="s">
        <v>1692</v>
      </c>
      <c r="B273" s="351" t="s">
        <v>1030</v>
      </c>
      <c r="C273" s="191" t="s">
        <v>1029</v>
      </c>
      <c r="D273" s="350">
        <f>IFERROR(VLOOKUP($A273,'Filtro '!$A$5:$H$347,2,FALSE),0)</f>
        <v>0</v>
      </c>
      <c r="E273" s="326">
        <f>IFERROR(VLOOKUP($A273,'Filtro '!$A$5:$H$347,3,FALSE),0)</f>
        <v>0</v>
      </c>
      <c r="F273" s="306">
        <f>IFERROR(VLOOKUP($A273,'Filtro '!$A$5:$H$347,4,FALSE),0)</f>
        <v>0</v>
      </c>
      <c r="G273" s="326">
        <f>IFERROR(VLOOKUP($A273,'Filtro '!$A$5:$H$347,5,FALSE),0)</f>
        <v>0</v>
      </c>
      <c r="H273" s="151">
        <v>273</v>
      </c>
    </row>
    <row r="274" spans="1:8" ht="15" customHeight="1" x14ac:dyDescent="0.2">
      <c r="A274" s="396" t="s">
        <v>1693</v>
      </c>
      <c r="B274" s="351" t="s">
        <v>1028</v>
      </c>
      <c r="C274" s="191" t="s">
        <v>1027</v>
      </c>
      <c r="D274" s="350">
        <f>IFERROR(VLOOKUP($A274,'Filtro '!$A$5:$H$347,2,FALSE),0)</f>
        <v>0</v>
      </c>
      <c r="E274" s="326">
        <f>IFERROR(VLOOKUP($A274,'Filtro '!$A$5:$H$347,3,FALSE),0)</f>
        <v>0</v>
      </c>
      <c r="F274" s="306">
        <f>IFERROR(VLOOKUP($A274,'Filtro '!$A$5:$H$347,4,FALSE),0)</f>
        <v>0</v>
      </c>
      <c r="G274" s="326">
        <f>IFERROR(VLOOKUP($A274,'Filtro '!$A$5:$H$347,5,FALSE),0)</f>
        <v>0</v>
      </c>
      <c r="H274" s="151">
        <v>274</v>
      </c>
    </row>
    <row r="275" spans="1:8" ht="15" customHeight="1" x14ac:dyDescent="0.2">
      <c r="A275" s="396" t="s">
        <v>1694</v>
      </c>
      <c r="B275" s="351" t="s">
        <v>1026</v>
      </c>
      <c r="C275" s="191" t="s">
        <v>1025</v>
      </c>
      <c r="D275" s="350">
        <f>IFERROR(VLOOKUP($A275,'Filtro '!$A$5:$H$347,2,FALSE),0)</f>
        <v>0</v>
      </c>
      <c r="E275" s="326">
        <f>IFERROR(VLOOKUP($A275,'Filtro '!$A$5:$H$347,3,FALSE),0)</f>
        <v>0</v>
      </c>
      <c r="F275" s="306">
        <f>IFERROR(VLOOKUP($A275,'Filtro '!$A$5:$H$347,4,FALSE),0)</f>
        <v>0</v>
      </c>
      <c r="G275" s="326">
        <f>IFERROR(VLOOKUP($A275,'Filtro '!$A$5:$H$347,5,FALSE),0)</f>
        <v>0</v>
      </c>
      <c r="H275" s="151">
        <v>275</v>
      </c>
    </row>
    <row r="276" spans="1:8" ht="15" customHeight="1" x14ac:dyDescent="0.2">
      <c r="A276" s="396" t="s">
        <v>1695</v>
      </c>
      <c r="B276" s="351" t="s">
        <v>1024</v>
      </c>
      <c r="C276" s="191" t="s">
        <v>1023</v>
      </c>
      <c r="D276" s="350">
        <f>IFERROR(VLOOKUP($A276,'Filtro '!$A$5:$H$347,2,FALSE),0)</f>
        <v>0</v>
      </c>
      <c r="E276" s="326">
        <f>IFERROR(VLOOKUP($A276,'Filtro '!$A$5:$H$347,3,FALSE),0)</f>
        <v>0</v>
      </c>
      <c r="F276" s="306">
        <f>IFERROR(VLOOKUP($A276,'Filtro '!$A$5:$H$347,4,FALSE),0)</f>
        <v>0</v>
      </c>
      <c r="G276" s="326">
        <f>IFERROR(VLOOKUP($A276,'Filtro '!$A$5:$H$347,5,FALSE),0)</f>
        <v>0</v>
      </c>
      <c r="H276" s="151">
        <v>276</v>
      </c>
    </row>
    <row r="277" spans="1:8" ht="15" customHeight="1" x14ac:dyDescent="0.2">
      <c r="A277" s="396" t="s">
        <v>1696</v>
      </c>
      <c r="B277" s="351" t="s">
        <v>1022</v>
      </c>
      <c r="C277" s="191" t="s">
        <v>1021</v>
      </c>
      <c r="D277" s="350">
        <f>IFERROR(VLOOKUP($A277,'Filtro '!$A$5:$H$347,2,FALSE),0)</f>
        <v>0</v>
      </c>
      <c r="E277" s="326">
        <f>IFERROR(VLOOKUP($A277,'Filtro '!$A$5:$H$347,3,FALSE),0)</f>
        <v>0</v>
      </c>
      <c r="F277" s="306">
        <f>IFERROR(VLOOKUP($A277,'Filtro '!$A$5:$H$347,4,FALSE),0)</f>
        <v>0</v>
      </c>
      <c r="G277" s="326">
        <f>IFERROR(VLOOKUP($A277,'Filtro '!$A$5:$H$347,5,FALSE),0)</f>
        <v>0</v>
      </c>
      <c r="H277" s="151">
        <v>277</v>
      </c>
    </row>
    <row r="278" spans="1:8" ht="15" customHeight="1" x14ac:dyDescent="0.2">
      <c r="A278" s="396" t="s">
        <v>71</v>
      </c>
      <c r="B278" s="369" t="s">
        <v>1020</v>
      </c>
      <c r="C278" s="191" t="s">
        <v>1019</v>
      </c>
      <c r="D278" s="350">
        <f>IFERROR(VLOOKUP($A278,'Filtro '!$A$5:$H$347,2,FALSE),0)</f>
        <v>5269</v>
      </c>
      <c r="E278" s="326">
        <f>IFERROR(VLOOKUP($A278,'Filtro '!$A$5:$H$347,3,FALSE),0)</f>
        <v>0</v>
      </c>
      <c r="F278" s="306">
        <f>IFERROR(VLOOKUP($A278,'Filtro '!$A$5:$H$347,4,FALSE),0)</f>
        <v>5269</v>
      </c>
      <c r="G278" s="326">
        <f>IFERROR(VLOOKUP($A278,'Filtro '!$A$5:$H$347,5,FALSE),0)</f>
        <v>3745</v>
      </c>
      <c r="H278" s="151">
        <v>278</v>
      </c>
    </row>
    <row r="279" spans="1:8" ht="15" customHeight="1" x14ac:dyDescent="0.2">
      <c r="A279" s="396" t="s">
        <v>1697</v>
      </c>
      <c r="B279" s="351" t="s">
        <v>1018</v>
      </c>
      <c r="C279" s="191" t="s">
        <v>1017</v>
      </c>
      <c r="D279" s="350">
        <f>IFERROR(VLOOKUP($A279,'Filtro '!$A$5:$H$347,2,FALSE),0)</f>
        <v>0</v>
      </c>
      <c r="E279" s="326">
        <f>IFERROR(VLOOKUP($A279,'Filtro '!$A$5:$H$347,3,FALSE),0)</f>
        <v>0</v>
      </c>
      <c r="F279" s="306">
        <f>IFERROR(VLOOKUP($A279,'Filtro '!$A$5:$H$347,4,FALSE),0)</f>
        <v>0</v>
      </c>
      <c r="G279" s="326">
        <f>IFERROR(VLOOKUP($A279,'Filtro '!$A$5:$H$347,5,FALSE),0)</f>
        <v>0</v>
      </c>
      <c r="H279" s="151">
        <v>279</v>
      </c>
    </row>
    <row r="280" spans="1:8" ht="15" customHeight="1" x14ac:dyDescent="0.2">
      <c r="A280" s="396" t="s">
        <v>224</v>
      </c>
      <c r="B280" s="351" t="s">
        <v>1016</v>
      </c>
      <c r="C280" s="191" t="s">
        <v>1015</v>
      </c>
      <c r="D280" s="350">
        <f>IFERROR(VLOOKUP($A280,'Filtro '!$A$5:$H$347,2,FALSE),0)</f>
        <v>2</v>
      </c>
      <c r="E280" s="326">
        <f>IFERROR(VLOOKUP($A280,'Filtro '!$A$5:$H$347,3,FALSE),0)</f>
        <v>0</v>
      </c>
      <c r="F280" s="306">
        <f>IFERROR(VLOOKUP($A280,'Filtro '!$A$5:$H$347,4,FALSE),0)</f>
        <v>2</v>
      </c>
      <c r="G280" s="326">
        <f>IFERROR(VLOOKUP($A280,'Filtro '!$A$5:$H$347,5,FALSE),0)</f>
        <v>35</v>
      </c>
      <c r="H280" s="151">
        <v>280</v>
      </c>
    </row>
    <row r="281" spans="1:8" ht="15" customHeight="1" x14ac:dyDescent="0.2">
      <c r="A281" s="396" t="s">
        <v>72</v>
      </c>
      <c r="B281" s="351" t="s">
        <v>1014</v>
      </c>
      <c r="C281" s="191" t="s">
        <v>1013</v>
      </c>
      <c r="D281" s="350">
        <f>IFERROR(VLOOKUP($A281,'Filtro '!$A$5:$H$347,2,FALSE),0)</f>
        <v>402</v>
      </c>
      <c r="E281" s="326">
        <f>IFERROR(VLOOKUP($A281,'Filtro '!$A$5:$H$347,3,FALSE),0)</f>
        <v>0</v>
      </c>
      <c r="F281" s="306">
        <f>IFERROR(VLOOKUP($A281,'Filtro '!$A$5:$H$347,4,FALSE),0)</f>
        <v>402</v>
      </c>
      <c r="G281" s="326">
        <f>IFERROR(VLOOKUP($A281,'Filtro '!$A$5:$H$347,5,FALSE),0)</f>
        <v>15612</v>
      </c>
      <c r="H281" s="151">
        <v>281</v>
      </c>
    </row>
    <row r="282" spans="1:8" ht="15" customHeight="1" x14ac:dyDescent="0.2">
      <c r="A282" s="396" t="s">
        <v>1698</v>
      </c>
      <c r="B282" s="353" t="s">
        <v>1012</v>
      </c>
      <c r="C282" s="191" t="s">
        <v>1011</v>
      </c>
      <c r="D282" s="350">
        <f>IFERROR(VLOOKUP($A282,'Filtro '!$A$5:$H$347,2,FALSE),0)</f>
        <v>0</v>
      </c>
      <c r="E282" s="326">
        <f>IFERROR(VLOOKUP($A282,'Filtro '!$A$5:$H$347,3,FALSE),0)</f>
        <v>0</v>
      </c>
      <c r="F282" s="306">
        <f>IFERROR(VLOOKUP($A282,'Filtro '!$A$5:$H$347,4,FALSE),0)</f>
        <v>0</v>
      </c>
      <c r="G282" s="326">
        <f>IFERROR(VLOOKUP($A282,'Filtro '!$A$5:$H$347,5,FALSE),0)</f>
        <v>0</v>
      </c>
      <c r="H282" s="151">
        <v>282</v>
      </c>
    </row>
    <row r="283" spans="1:8" ht="42" x14ac:dyDescent="0.2">
      <c r="A283" s="398" t="s">
        <v>313</v>
      </c>
      <c r="B283" s="351" t="s">
        <v>1010</v>
      </c>
      <c r="C283" s="191" t="s">
        <v>1009</v>
      </c>
      <c r="D283" s="350">
        <f>IFERROR(VLOOKUP($A283,'Filtro '!$A$5:$H$347,2,FALSE),0)</f>
        <v>0</v>
      </c>
      <c r="E283" s="326">
        <f>IFERROR(VLOOKUP($A283,'Filtro '!$A$5:$H$347,3,FALSE),0)</f>
        <v>0</v>
      </c>
      <c r="F283" s="306">
        <f>IFERROR(VLOOKUP($A283,'Filtro '!$A$5:$H$347,4,FALSE),0)</f>
        <v>0</v>
      </c>
      <c r="G283" s="326">
        <f>IFERROR(VLOOKUP($A283,'Filtro '!$A$5:$H$347,5,FALSE),0)</f>
        <v>3</v>
      </c>
      <c r="H283" s="151">
        <v>283</v>
      </c>
    </row>
    <row r="284" spans="1:8" ht="42" x14ac:dyDescent="0.2">
      <c r="A284" s="398" t="s">
        <v>1699</v>
      </c>
      <c r="B284" s="351" t="s">
        <v>1008</v>
      </c>
      <c r="C284" s="191" t="s">
        <v>1007</v>
      </c>
      <c r="D284" s="350">
        <f>IFERROR(VLOOKUP($A284,'Filtro '!$A$5:$H$347,2,FALSE),0)</f>
        <v>0</v>
      </c>
      <c r="E284" s="326">
        <f>IFERROR(VLOOKUP($A284,'Filtro '!$A$5:$H$347,3,FALSE),0)</f>
        <v>0</v>
      </c>
      <c r="F284" s="306">
        <f>IFERROR(VLOOKUP($A284,'Filtro '!$A$5:$H$347,4,FALSE),0)</f>
        <v>0</v>
      </c>
      <c r="G284" s="326">
        <f>IFERROR(VLOOKUP($A284,'Filtro '!$A$5:$H$347,5,FALSE),0)</f>
        <v>0</v>
      </c>
      <c r="H284" s="151">
        <v>284</v>
      </c>
    </row>
    <row r="285" spans="1:8" ht="21" x14ac:dyDescent="0.2">
      <c r="A285" s="398" t="s">
        <v>307</v>
      </c>
      <c r="B285" s="351" t="s">
        <v>1006</v>
      </c>
      <c r="C285" s="191" t="s">
        <v>1005</v>
      </c>
      <c r="D285" s="350">
        <f>IFERROR(VLOOKUP($A285,'Filtro '!$A$5:$H$347,2,FALSE),0)</f>
        <v>0</v>
      </c>
      <c r="E285" s="326">
        <f>IFERROR(VLOOKUP($A285,'Filtro '!$A$5:$H$347,3,FALSE),0)</f>
        <v>0</v>
      </c>
      <c r="F285" s="306">
        <f>IFERROR(VLOOKUP($A285,'Filtro '!$A$5:$H$347,4,FALSE),0)</f>
        <v>0</v>
      </c>
      <c r="G285" s="326">
        <f>IFERROR(VLOOKUP($A285,'Filtro '!$A$5:$H$347,5,FALSE),0)</f>
        <v>6</v>
      </c>
      <c r="H285" s="151">
        <v>285</v>
      </c>
    </row>
    <row r="286" spans="1:8" ht="31.5" x14ac:dyDescent="0.2">
      <c r="A286" s="398" t="s">
        <v>104</v>
      </c>
      <c r="B286" s="351" t="s">
        <v>1004</v>
      </c>
      <c r="C286" s="191" t="s">
        <v>1003</v>
      </c>
      <c r="D286" s="350">
        <f>IFERROR(VLOOKUP($A286,'Filtro '!$A$5:$H$347,2,FALSE),0)</f>
        <v>447</v>
      </c>
      <c r="E286" s="326">
        <f>IFERROR(VLOOKUP($A286,'Filtro '!$A$5:$H$347,3,FALSE),0)</f>
        <v>0</v>
      </c>
      <c r="F286" s="306">
        <f>IFERROR(VLOOKUP($A286,'Filtro '!$A$5:$H$347,4,FALSE),0)</f>
        <v>447</v>
      </c>
      <c r="G286" s="326">
        <f>IFERROR(VLOOKUP($A286,'Filtro '!$A$5:$H$347,5,FALSE),0)</f>
        <v>949</v>
      </c>
      <c r="H286" s="151">
        <v>286</v>
      </c>
    </row>
    <row r="287" spans="1:8" ht="21" x14ac:dyDescent="0.2">
      <c r="A287" s="398" t="s">
        <v>1700</v>
      </c>
      <c r="B287" s="351" t="s">
        <v>1002</v>
      </c>
      <c r="C287" s="191" t="s">
        <v>1001</v>
      </c>
      <c r="D287" s="350">
        <f>IFERROR(VLOOKUP($A287,'Filtro '!$A$5:$H$347,2,FALSE),0)</f>
        <v>0</v>
      </c>
      <c r="E287" s="326">
        <f>IFERROR(VLOOKUP($A287,'Filtro '!$A$5:$H$347,3,FALSE),0)</f>
        <v>0</v>
      </c>
      <c r="F287" s="306">
        <f>IFERROR(VLOOKUP($A287,'Filtro '!$A$5:$H$347,4,FALSE),0)</f>
        <v>0</v>
      </c>
      <c r="G287" s="326">
        <f>IFERROR(VLOOKUP($A287,'Filtro '!$A$5:$H$347,5,FALSE),0)</f>
        <v>0</v>
      </c>
      <c r="H287" s="151">
        <v>287</v>
      </c>
    </row>
    <row r="288" spans="1:8" ht="31.5" x14ac:dyDescent="0.2">
      <c r="A288" s="398" t="s">
        <v>1701</v>
      </c>
      <c r="B288" s="351" t="s">
        <v>1000</v>
      </c>
      <c r="C288" s="191" t="s">
        <v>999</v>
      </c>
      <c r="D288" s="350">
        <f>IFERROR(VLOOKUP($A288,'Filtro '!$A$5:$H$347,2,FALSE),0)</f>
        <v>0</v>
      </c>
      <c r="E288" s="326">
        <f>IFERROR(VLOOKUP($A288,'Filtro '!$A$5:$H$347,3,FALSE),0)</f>
        <v>0</v>
      </c>
      <c r="F288" s="306">
        <f>IFERROR(VLOOKUP($A288,'Filtro '!$A$5:$H$347,4,FALSE),0)</f>
        <v>0</v>
      </c>
      <c r="G288" s="326">
        <f>IFERROR(VLOOKUP($A288,'Filtro '!$A$5:$H$347,5,FALSE),0)</f>
        <v>0</v>
      </c>
      <c r="H288" s="151">
        <v>288</v>
      </c>
    </row>
    <row r="289" spans="1:8" ht="21" x14ac:dyDescent="0.2">
      <c r="A289" s="398" t="s">
        <v>105</v>
      </c>
      <c r="B289" s="351" t="s">
        <v>998</v>
      </c>
      <c r="C289" s="191" t="s">
        <v>997</v>
      </c>
      <c r="D289" s="350">
        <f>IFERROR(VLOOKUP($A289,'Filtro '!$A$5:$H$347,2,FALSE),0)</f>
        <v>138</v>
      </c>
      <c r="E289" s="326">
        <f>IFERROR(VLOOKUP($A289,'Filtro '!$A$5:$H$347,3,FALSE),0)</f>
        <v>0</v>
      </c>
      <c r="F289" s="306">
        <f>IFERROR(VLOOKUP($A289,'Filtro '!$A$5:$H$347,4,FALSE),0)</f>
        <v>138</v>
      </c>
      <c r="G289" s="326">
        <f>IFERROR(VLOOKUP($A289,'Filtro '!$A$5:$H$347,5,FALSE),0)</f>
        <v>291</v>
      </c>
      <c r="H289" s="151">
        <v>289</v>
      </c>
    </row>
    <row r="290" spans="1:8" ht="15" customHeight="1" x14ac:dyDescent="0.2">
      <c r="A290" s="396" t="s">
        <v>237</v>
      </c>
      <c r="B290" s="351" t="s">
        <v>996</v>
      </c>
      <c r="C290" s="191" t="s">
        <v>995</v>
      </c>
      <c r="D290" s="350">
        <f>IFERROR(VLOOKUP($A290,'Filtro '!$A$5:$H$347,2,FALSE),0)</f>
        <v>1</v>
      </c>
      <c r="E290" s="326">
        <f>IFERROR(VLOOKUP($A290,'Filtro '!$A$5:$H$347,3,FALSE),0)</f>
        <v>0</v>
      </c>
      <c r="F290" s="306">
        <f>IFERROR(VLOOKUP($A290,'Filtro '!$A$5:$H$347,4,FALSE),0)</f>
        <v>1</v>
      </c>
      <c r="G290" s="326">
        <f>IFERROR(VLOOKUP($A290,'Filtro '!$A$5:$H$347,5,FALSE),0)</f>
        <v>62</v>
      </c>
      <c r="H290" s="151">
        <v>290</v>
      </c>
    </row>
    <row r="291" spans="1:8" ht="21" x14ac:dyDescent="0.2">
      <c r="A291" s="396" t="s">
        <v>1702</v>
      </c>
      <c r="B291" s="351" t="s">
        <v>994</v>
      </c>
      <c r="C291" s="191" t="s">
        <v>993</v>
      </c>
      <c r="D291" s="350">
        <f>IFERROR(VLOOKUP($A291,'Filtro '!$A$5:$H$347,2,FALSE),0)</f>
        <v>0</v>
      </c>
      <c r="E291" s="326">
        <f>IFERROR(VLOOKUP($A291,'Filtro '!$A$5:$H$347,3,FALSE),0)</f>
        <v>0</v>
      </c>
      <c r="F291" s="306">
        <f>IFERROR(VLOOKUP($A291,'Filtro '!$A$5:$H$347,4,FALSE),0)</f>
        <v>0</v>
      </c>
      <c r="G291" s="326">
        <f>IFERROR(VLOOKUP($A291,'Filtro '!$A$5:$H$347,5,FALSE),0)</f>
        <v>0</v>
      </c>
      <c r="H291" s="151">
        <v>291</v>
      </c>
    </row>
    <row r="292" spans="1:8" ht="15" customHeight="1" x14ac:dyDescent="0.2">
      <c r="A292" s="396" t="s">
        <v>1703</v>
      </c>
      <c r="B292" s="351" t="s">
        <v>992</v>
      </c>
      <c r="C292" s="191" t="s">
        <v>991</v>
      </c>
      <c r="D292" s="350">
        <f>IFERROR(VLOOKUP($A292,'Filtro '!$A$5:$H$347,2,FALSE),0)</f>
        <v>0</v>
      </c>
      <c r="E292" s="326">
        <f>IFERROR(VLOOKUP($A292,'Filtro '!$A$5:$H$347,3,FALSE),0)</f>
        <v>0</v>
      </c>
      <c r="F292" s="306">
        <f>IFERROR(VLOOKUP($A292,'Filtro '!$A$5:$H$347,4,FALSE),0)</f>
        <v>0</v>
      </c>
      <c r="G292" s="326">
        <f>IFERROR(VLOOKUP($A292,'Filtro '!$A$5:$H$347,5,FALSE),0)</f>
        <v>0</v>
      </c>
      <c r="H292" s="151">
        <v>292</v>
      </c>
    </row>
    <row r="293" spans="1:8" ht="15" customHeight="1" x14ac:dyDescent="0.2">
      <c r="A293" s="396" t="s">
        <v>1704</v>
      </c>
      <c r="B293" s="351" t="s">
        <v>990</v>
      </c>
      <c r="C293" s="191" t="s">
        <v>989</v>
      </c>
      <c r="D293" s="350">
        <f>IFERROR(VLOOKUP($A293,'Filtro '!$A$5:$H$347,2,FALSE),0)</f>
        <v>0</v>
      </c>
      <c r="E293" s="326">
        <f>IFERROR(VLOOKUP($A293,'Filtro '!$A$5:$H$347,3,FALSE),0)</f>
        <v>0</v>
      </c>
      <c r="F293" s="306">
        <f>IFERROR(VLOOKUP($A293,'Filtro '!$A$5:$H$347,4,FALSE),0)</f>
        <v>0</v>
      </c>
      <c r="G293" s="326">
        <f>IFERROR(VLOOKUP($A293,'Filtro '!$A$5:$H$347,5,FALSE),0)</f>
        <v>0</v>
      </c>
      <c r="H293" s="151">
        <v>293</v>
      </c>
    </row>
    <row r="294" spans="1:8" ht="15" customHeight="1" x14ac:dyDescent="0.2">
      <c r="A294" s="396" t="s">
        <v>317</v>
      </c>
      <c r="B294" s="351" t="s">
        <v>988</v>
      </c>
      <c r="C294" s="191" t="s">
        <v>987</v>
      </c>
      <c r="D294" s="350">
        <f>IFERROR(VLOOKUP($A294,'Filtro '!$A$5:$H$347,2,FALSE),0)</f>
        <v>0</v>
      </c>
      <c r="E294" s="326">
        <f>IFERROR(VLOOKUP($A294,'Filtro '!$A$5:$H$347,3,FALSE),0)</f>
        <v>0</v>
      </c>
      <c r="F294" s="306">
        <f>IFERROR(VLOOKUP($A294,'Filtro '!$A$5:$H$347,4,FALSE),0)</f>
        <v>0</v>
      </c>
      <c r="G294" s="326">
        <f>IFERROR(VLOOKUP($A294,'Filtro '!$A$5:$H$347,5,FALSE),0)</f>
        <v>8</v>
      </c>
      <c r="H294" s="151">
        <v>294</v>
      </c>
    </row>
    <row r="295" spans="1:8" ht="21" x14ac:dyDescent="0.2">
      <c r="A295" s="396" t="s">
        <v>1705</v>
      </c>
      <c r="B295" s="351" t="s">
        <v>986</v>
      </c>
      <c r="C295" s="191" t="s">
        <v>985</v>
      </c>
      <c r="D295" s="350">
        <f>IFERROR(VLOOKUP($A295,'Filtro '!$A$5:$H$347,2,FALSE),0)</f>
        <v>0</v>
      </c>
      <c r="E295" s="326">
        <f>IFERROR(VLOOKUP($A295,'Filtro '!$A$5:$H$347,3,FALSE),0)</f>
        <v>0</v>
      </c>
      <c r="F295" s="306">
        <f>IFERROR(VLOOKUP($A295,'Filtro '!$A$5:$H$347,4,FALSE),0)</f>
        <v>0</v>
      </c>
      <c r="G295" s="326">
        <f>IFERROR(VLOOKUP($A295,'Filtro '!$A$5:$H$347,5,FALSE),0)</f>
        <v>0</v>
      </c>
      <c r="H295" s="151">
        <v>295</v>
      </c>
    </row>
    <row r="296" spans="1:8" ht="31.5" x14ac:dyDescent="0.2">
      <c r="A296" s="396" t="s">
        <v>139</v>
      </c>
      <c r="B296" s="351" t="s">
        <v>984</v>
      </c>
      <c r="C296" s="191" t="s">
        <v>983</v>
      </c>
      <c r="D296" s="350">
        <f>IFERROR(VLOOKUP($A296,'Filtro '!$A$5:$H$347,2,FALSE),0)</f>
        <v>35</v>
      </c>
      <c r="E296" s="326">
        <f>IFERROR(VLOOKUP($A296,'Filtro '!$A$5:$H$347,3,FALSE),0)</f>
        <v>0</v>
      </c>
      <c r="F296" s="306">
        <f>IFERROR(VLOOKUP($A296,'Filtro '!$A$5:$H$347,4,FALSE),0)</f>
        <v>35</v>
      </c>
      <c r="G296" s="326">
        <f>IFERROR(VLOOKUP($A296,'Filtro '!$A$5:$H$347,5,FALSE),0)</f>
        <v>144</v>
      </c>
      <c r="H296" s="151">
        <v>296</v>
      </c>
    </row>
    <row r="297" spans="1:8" ht="15" customHeight="1" x14ac:dyDescent="0.2">
      <c r="A297" s="396" t="s">
        <v>73</v>
      </c>
      <c r="B297" s="351" t="s">
        <v>982</v>
      </c>
      <c r="C297" s="191" t="s">
        <v>981</v>
      </c>
      <c r="D297" s="350">
        <f>IFERROR(VLOOKUP($A297,'Filtro '!$A$5:$H$347,2,FALSE),0)</f>
        <v>701</v>
      </c>
      <c r="E297" s="326">
        <f>IFERROR(VLOOKUP($A297,'Filtro '!$A$5:$H$347,3,FALSE),0)</f>
        <v>0</v>
      </c>
      <c r="F297" s="306">
        <f>IFERROR(VLOOKUP($A297,'Filtro '!$A$5:$H$347,4,FALSE),0)</f>
        <v>701</v>
      </c>
      <c r="G297" s="326">
        <f>IFERROR(VLOOKUP($A297,'Filtro '!$A$5:$H$347,5,FALSE),0)</f>
        <v>4129</v>
      </c>
      <c r="H297" s="151">
        <v>297</v>
      </c>
    </row>
    <row r="298" spans="1:8" ht="15" customHeight="1" x14ac:dyDescent="0.2">
      <c r="A298" s="396" t="s">
        <v>1706</v>
      </c>
      <c r="B298" s="351" t="s">
        <v>980</v>
      </c>
      <c r="C298" s="191" t="s">
        <v>979</v>
      </c>
      <c r="D298" s="350">
        <f>IFERROR(VLOOKUP($A298,'Filtro '!$A$5:$H$347,2,FALSE),0)</f>
        <v>0</v>
      </c>
      <c r="E298" s="326">
        <f>IFERROR(VLOOKUP($A298,'Filtro '!$A$5:$H$347,3,FALSE),0)</f>
        <v>0</v>
      </c>
      <c r="F298" s="306">
        <f>IFERROR(VLOOKUP($A298,'Filtro '!$A$5:$H$347,4,FALSE),0)</f>
        <v>0</v>
      </c>
      <c r="G298" s="326">
        <f>IFERROR(VLOOKUP($A298,'Filtro '!$A$5:$H$347,5,FALSE),0)</f>
        <v>0</v>
      </c>
      <c r="H298" s="151">
        <v>298</v>
      </c>
    </row>
    <row r="299" spans="1:8" ht="15" customHeight="1" x14ac:dyDescent="0.2">
      <c r="A299" s="396" t="s">
        <v>1707</v>
      </c>
      <c r="B299" s="351" t="s">
        <v>978</v>
      </c>
      <c r="C299" s="191" t="s">
        <v>977</v>
      </c>
      <c r="D299" s="350">
        <f>IFERROR(VLOOKUP($A299,'Filtro '!$A$5:$H$347,2,FALSE),0)</f>
        <v>0</v>
      </c>
      <c r="E299" s="326">
        <f>IFERROR(VLOOKUP($A299,'Filtro '!$A$5:$H$347,3,FALSE),0)</f>
        <v>0</v>
      </c>
      <c r="F299" s="306">
        <f>IFERROR(VLOOKUP($A299,'Filtro '!$A$5:$H$347,4,FALSE),0)</f>
        <v>0</v>
      </c>
      <c r="G299" s="326">
        <f>IFERROR(VLOOKUP($A299,'Filtro '!$A$5:$H$347,5,FALSE),0)</f>
        <v>0</v>
      </c>
      <c r="H299" s="151">
        <v>299</v>
      </c>
    </row>
    <row r="300" spans="1:8" ht="15" customHeight="1" x14ac:dyDescent="0.2">
      <c r="A300" s="396" t="s">
        <v>252</v>
      </c>
      <c r="B300" s="351" t="s">
        <v>976</v>
      </c>
      <c r="C300" s="191" t="s">
        <v>975</v>
      </c>
      <c r="D300" s="350">
        <f>IFERROR(VLOOKUP($A300,'Filtro '!$A$5:$H$347,2,FALSE),0)</f>
        <v>0</v>
      </c>
      <c r="E300" s="326">
        <f>IFERROR(VLOOKUP($A300,'Filtro '!$A$5:$H$347,3,FALSE),0)</f>
        <v>0</v>
      </c>
      <c r="F300" s="306">
        <f>IFERROR(VLOOKUP($A300,'Filtro '!$A$5:$H$347,4,FALSE),0)</f>
        <v>0</v>
      </c>
      <c r="G300" s="326">
        <f>IFERROR(VLOOKUP($A300,'Filtro '!$A$5:$H$347,5,FALSE),0)</f>
        <v>16</v>
      </c>
      <c r="H300" s="151">
        <v>300</v>
      </c>
    </row>
    <row r="301" spans="1:8" ht="15" customHeight="1" x14ac:dyDescent="0.2">
      <c r="A301" s="396" t="s">
        <v>1708</v>
      </c>
      <c r="B301" s="351" t="s">
        <v>974</v>
      </c>
      <c r="C301" s="191" t="s">
        <v>973</v>
      </c>
      <c r="D301" s="350">
        <f>IFERROR(VLOOKUP($A301,'Filtro '!$A$5:$H$347,2,FALSE),0)</f>
        <v>0</v>
      </c>
      <c r="E301" s="326">
        <f>IFERROR(VLOOKUP($A301,'Filtro '!$A$5:$H$347,3,FALSE),0)</f>
        <v>0</v>
      </c>
      <c r="F301" s="306">
        <f>IFERROR(VLOOKUP($A301,'Filtro '!$A$5:$H$347,4,FALSE),0)</f>
        <v>0</v>
      </c>
      <c r="G301" s="326">
        <f>IFERROR(VLOOKUP($A301,'Filtro '!$A$5:$H$347,5,FALSE),0)</f>
        <v>0</v>
      </c>
      <c r="H301" s="151">
        <v>301</v>
      </c>
    </row>
    <row r="302" spans="1:8" ht="15" customHeight="1" x14ac:dyDescent="0.2">
      <c r="A302" s="396" t="s">
        <v>189</v>
      </c>
      <c r="B302" s="351" t="s">
        <v>972</v>
      </c>
      <c r="C302" s="191" t="s">
        <v>971</v>
      </c>
      <c r="D302" s="350">
        <f>IFERROR(VLOOKUP($A302,'Filtro '!$A$5:$H$347,2,FALSE),0)</f>
        <v>7</v>
      </c>
      <c r="E302" s="326">
        <f>IFERROR(VLOOKUP($A302,'Filtro '!$A$5:$H$347,3,FALSE),0)</f>
        <v>0</v>
      </c>
      <c r="F302" s="306">
        <f>IFERROR(VLOOKUP($A302,'Filtro '!$A$5:$H$347,4,FALSE),0)</f>
        <v>7</v>
      </c>
      <c r="G302" s="326">
        <f>IFERROR(VLOOKUP($A302,'Filtro '!$A$5:$H$347,5,FALSE),0)</f>
        <v>4</v>
      </c>
      <c r="H302" s="151">
        <v>302</v>
      </c>
    </row>
    <row r="303" spans="1:8" ht="31.5" x14ac:dyDescent="0.2">
      <c r="A303" s="396" t="s">
        <v>1709</v>
      </c>
      <c r="B303" s="351" t="s">
        <v>970</v>
      </c>
      <c r="C303" s="191" t="s">
        <v>969</v>
      </c>
      <c r="D303" s="350">
        <f>IFERROR(VLOOKUP($A303,'Filtro '!$A$5:$H$347,2,FALSE),0)</f>
        <v>0</v>
      </c>
      <c r="E303" s="326">
        <f>IFERROR(VLOOKUP($A303,'Filtro '!$A$5:$H$347,3,FALSE),0)</f>
        <v>0</v>
      </c>
      <c r="F303" s="306">
        <f>IFERROR(VLOOKUP($A303,'Filtro '!$A$5:$H$347,4,FALSE),0)</f>
        <v>0</v>
      </c>
      <c r="G303" s="326">
        <f>IFERROR(VLOOKUP($A303,'Filtro '!$A$5:$H$347,5,FALSE),0)</f>
        <v>0</v>
      </c>
      <c r="H303" s="151">
        <v>303</v>
      </c>
    </row>
    <row r="304" spans="1:8" ht="21" x14ac:dyDescent="0.2">
      <c r="A304" s="396" t="s">
        <v>1710</v>
      </c>
      <c r="B304" s="353" t="s">
        <v>968</v>
      </c>
      <c r="C304" s="191" t="s">
        <v>967</v>
      </c>
      <c r="D304" s="350">
        <f>IFERROR(VLOOKUP($A304,'Filtro '!$A$5:$H$347,2,FALSE),0)</f>
        <v>0</v>
      </c>
      <c r="E304" s="326">
        <f>IFERROR(VLOOKUP($A304,'Filtro '!$A$5:$H$347,3,FALSE),0)</f>
        <v>0</v>
      </c>
      <c r="F304" s="306">
        <f>IFERROR(VLOOKUP($A304,'Filtro '!$A$5:$H$347,4,FALSE),0)</f>
        <v>0</v>
      </c>
      <c r="G304" s="326">
        <f>IFERROR(VLOOKUP($A304,'Filtro '!$A$5:$H$347,5,FALSE),0)</f>
        <v>0</v>
      </c>
      <c r="H304" s="151">
        <v>304</v>
      </c>
    </row>
    <row r="305" spans="1:8" ht="31.5" x14ac:dyDescent="0.2">
      <c r="A305" s="396" t="s">
        <v>1711</v>
      </c>
      <c r="B305" s="351" t="s">
        <v>966</v>
      </c>
      <c r="C305" s="191" t="s">
        <v>965</v>
      </c>
      <c r="D305" s="350">
        <f>IFERROR(VLOOKUP($A305,'Filtro '!$A$5:$H$347,2,FALSE),0)</f>
        <v>0</v>
      </c>
      <c r="E305" s="326">
        <f>IFERROR(VLOOKUP($A305,'Filtro '!$A$5:$H$347,3,FALSE),0)</f>
        <v>0</v>
      </c>
      <c r="F305" s="306">
        <f>IFERROR(VLOOKUP($A305,'Filtro '!$A$5:$H$347,4,FALSE),0)</f>
        <v>0</v>
      </c>
      <c r="G305" s="326">
        <f>IFERROR(VLOOKUP($A305,'Filtro '!$A$5:$H$347,5,FALSE),0)</f>
        <v>0</v>
      </c>
      <c r="H305" s="151">
        <v>305</v>
      </c>
    </row>
    <row r="306" spans="1:8" ht="15" customHeight="1" x14ac:dyDescent="0.2">
      <c r="A306" s="396" t="s">
        <v>74</v>
      </c>
      <c r="B306" s="351" t="s">
        <v>964</v>
      </c>
      <c r="C306" s="191" t="s">
        <v>963</v>
      </c>
      <c r="D306" s="350">
        <f>IFERROR(VLOOKUP($A306,'Filtro '!$A$5:$H$347,2,FALSE),0)</f>
        <v>1</v>
      </c>
      <c r="E306" s="326">
        <f>IFERROR(VLOOKUP($A306,'Filtro '!$A$5:$H$347,3,FALSE),0)</f>
        <v>0</v>
      </c>
      <c r="F306" s="306">
        <f>IFERROR(VLOOKUP($A306,'Filtro '!$A$5:$H$347,4,FALSE),0)</f>
        <v>1</v>
      </c>
      <c r="G306" s="326">
        <f>IFERROR(VLOOKUP($A306,'Filtro '!$A$5:$H$347,5,FALSE),0)</f>
        <v>2390</v>
      </c>
      <c r="H306" s="151">
        <v>306</v>
      </c>
    </row>
    <row r="307" spans="1:8" ht="21" x14ac:dyDescent="0.2">
      <c r="A307" s="396" t="s">
        <v>291</v>
      </c>
      <c r="B307" s="351" t="s">
        <v>962</v>
      </c>
      <c r="C307" s="191" t="s">
        <v>961</v>
      </c>
      <c r="D307" s="350">
        <f>IFERROR(VLOOKUP($A307,'Filtro '!$A$5:$H$347,2,FALSE),0)</f>
        <v>0</v>
      </c>
      <c r="E307" s="326">
        <f>IFERROR(VLOOKUP($A307,'Filtro '!$A$5:$H$347,3,FALSE),0)</f>
        <v>0</v>
      </c>
      <c r="F307" s="306">
        <f>IFERROR(VLOOKUP($A307,'Filtro '!$A$5:$H$347,4,FALSE),0)</f>
        <v>0</v>
      </c>
      <c r="G307" s="326">
        <f>IFERROR(VLOOKUP($A307,'Filtro '!$A$5:$H$347,5,FALSE),0)</f>
        <v>62</v>
      </c>
      <c r="H307" s="151">
        <v>307</v>
      </c>
    </row>
    <row r="308" spans="1:8" ht="15" customHeight="1" x14ac:dyDescent="0.2">
      <c r="A308" s="396" t="s">
        <v>106</v>
      </c>
      <c r="B308" s="351" t="s">
        <v>960</v>
      </c>
      <c r="C308" s="191" t="s">
        <v>959</v>
      </c>
      <c r="D308" s="350">
        <f>IFERROR(VLOOKUP($A308,'Filtro '!$A$5:$H$347,2,FALSE),0)</f>
        <v>16</v>
      </c>
      <c r="E308" s="326">
        <f>IFERROR(VLOOKUP($A308,'Filtro '!$A$5:$H$347,3,FALSE),0)</f>
        <v>0</v>
      </c>
      <c r="F308" s="306">
        <f>IFERROR(VLOOKUP($A308,'Filtro '!$A$5:$H$347,4,FALSE),0)</f>
        <v>16</v>
      </c>
      <c r="G308" s="326">
        <f>IFERROR(VLOOKUP($A308,'Filtro '!$A$5:$H$347,5,FALSE),0)</f>
        <v>0</v>
      </c>
      <c r="H308" s="151">
        <v>308</v>
      </c>
    </row>
    <row r="309" spans="1:8" ht="15" customHeight="1" x14ac:dyDescent="0.2">
      <c r="A309" s="396" t="s">
        <v>1712</v>
      </c>
      <c r="B309" s="351" t="s">
        <v>958</v>
      </c>
      <c r="C309" s="191" t="s">
        <v>957</v>
      </c>
      <c r="D309" s="350">
        <f>IFERROR(VLOOKUP($A309,'Filtro '!$A$5:$H$347,2,FALSE),0)</f>
        <v>0</v>
      </c>
      <c r="E309" s="326">
        <f>IFERROR(VLOOKUP($A309,'Filtro '!$A$5:$H$347,3,FALSE),0)</f>
        <v>0</v>
      </c>
      <c r="F309" s="306">
        <f>IFERROR(VLOOKUP($A309,'Filtro '!$A$5:$H$347,4,FALSE),0)</f>
        <v>0</v>
      </c>
      <c r="G309" s="326">
        <f>IFERROR(VLOOKUP($A309,'Filtro '!$A$5:$H$347,5,FALSE),0)</f>
        <v>0</v>
      </c>
      <c r="H309" s="151">
        <v>309</v>
      </c>
    </row>
    <row r="310" spans="1:8" ht="15" customHeight="1" x14ac:dyDescent="0.2">
      <c r="A310" s="396" t="s">
        <v>1713</v>
      </c>
      <c r="B310" s="351" t="s">
        <v>956</v>
      </c>
      <c r="C310" s="191" t="s">
        <v>955</v>
      </c>
      <c r="D310" s="350">
        <f>IFERROR(VLOOKUP($A310,'Filtro '!$A$5:$H$347,2,FALSE),0)</f>
        <v>0</v>
      </c>
      <c r="E310" s="326">
        <f>IFERROR(VLOOKUP($A310,'Filtro '!$A$5:$H$347,3,FALSE),0)</f>
        <v>0</v>
      </c>
      <c r="F310" s="306">
        <f>IFERROR(VLOOKUP($A310,'Filtro '!$A$5:$H$347,4,FALSE),0)</f>
        <v>0</v>
      </c>
      <c r="G310" s="326">
        <f>IFERROR(VLOOKUP($A310,'Filtro '!$A$5:$H$347,5,FALSE),0)</f>
        <v>0</v>
      </c>
      <c r="H310" s="151">
        <v>310</v>
      </c>
    </row>
    <row r="311" spans="1:8" ht="15" customHeight="1" x14ac:dyDescent="0.2">
      <c r="A311" s="396" t="s">
        <v>1714</v>
      </c>
      <c r="B311" s="351" t="s">
        <v>954</v>
      </c>
      <c r="C311" s="191" t="s">
        <v>953</v>
      </c>
      <c r="D311" s="350">
        <f>IFERROR(VLOOKUP($A311,'Filtro '!$A$5:$H$347,2,FALSE),0)</f>
        <v>0</v>
      </c>
      <c r="E311" s="326">
        <f>IFERROR(VLOOKUP($A311,'Filtro '!$A$5:$H$347,3,FALSE),0)</f>
        <v>0</v>
      </c>
      <c r="F311" s="306">
        <f>IFERROR(VLOOKUP($A311,'Filtro '!$A$5:$H$347,4,FALSE),0)</f>
        <v>0</v>
      </c>
      <c r="G311" s="326">
        <f>IFERROR(VLOOKUP($A311,'Filtro '!$A$5:$H$347,5,FALSE),0)</f>
        <v>0</v>
      </c>
      <c r="H311" s="151">
        <v>311</v>
      </c>
    </row>
    <row r="312" spans="1:8" ht="15" customHeight="1" x14ac:dyDescent="0.2">
      <c r="A312" s="396" t="s">
        <v>298</v>
      </c>
      <c r="B312" s="351" t="s">
        <v>952</v>
      </c>
      <c r="C312" s="191" t="s">
        <v>951</v>
      </c>
      <c r="D312" s="350">
        <f>IFERROR(VLOOKUP($A312,'Filtro '!$A$5:$H$347,2,FALSE),0)</f>
        <v>5</v>
      </c>
      <c r="E312" s="326">
        <f>IFERROR(VLOOKUP($A312,'Filtro '!$A$5:$H$347,3,FALSE),0)</f>
        <v>0</v>
      </c>
      <c r="F312" s="306">
        <f>IFERROR(VLOOKUP($A312,'Filtro '!$A$5:$H$347,4,FALSE),0)</f>
        <v>5</v>
      </c>
      <c r="G312" s="326">
        <f>IFERROR(VLOOKUP($A312,'Filtro '!$A$5:$H$347,5,FALSE),0)</f>
        <v>32</v>
      </c>
      <c r="H312" s="151">
        <v>312</v>
      </c>
    </row>
    <row r="313" spans="1:8" ht="15" customHeight="1" x14ac:dyDescent="0.2">
      <c r="A313" s="396" t="s">
        <v>75</v>
      </c>
      <c r="B313" s="351" t="s">
        <v>950</v>
      </c>
      <c r="C313" s="191" t="s">
        <v>949</v>
      </c>
      <c r="D313" s="350">
        <f>IFERROR(VLOOKUP($A313,'Filtro '!$A$5:$H$347,2,FALSE),0)</f>
        <v>0</v>
      </c>
      <c r="E313" s="326">
        <f>IFERROR(VLOOKUP($A313,'Filtro '!$A$5:$H$347,3,FALSE),0)</f>
        <v>0</v>
      </c>
      <c r="F313" s="306">
        <f>IFERROR(VLOOKUP($A313,'Filtro '!$A$5:$H$347,4,FALSE),0)</f>
        <v>0</v>
      </c>
      <c r="G313" s="326">
        <f>IFERROR(VLOOKUP($A313,'Filtro '!$A$5:$H$347,5,FALSE),0)</f>
        <v>410</v>
      </c>
      <c r="H313" s="151">
        <v>313</v>
      </c>
    </row>
    <row r="314" spans="1:8" ht="15" customHeight="1" x14ac:dyDescent="0.2">
      <c r="A314" s="396" t="s">
        <v>220</v>
      </c>
      <c r="B314" s="351" t="s">
        <v>948</v>
      </c>
      <c r="C314" s="191" t="s">
        <v>947</v>
      </c>
      <c r="D314" s="350">
        <f>IFERROR(VLOOKUP($A314,'Filtro '!$A$5:$H$347,2,FALSE),0)</f>
        <v>0</v>
      </c>
      <c r="E314" s="326">
        <f>IFERROR(VLOOKUP($A314,'Filtro '!$A$5:$H$347,3,FALSE),0)</f>
        <v>0</v>
      </c>
      <c r="F314" s="306">
        <f>IFERROR(VLOOKUP($A314,'Filtro '!$A$5:$H$347,4,FALSE),0)</f>
        <v>0</v>
      </c>
      <c r="G314" s="326">
        <f>IFERROR(VLOOKUP($A314,'Filtro '!$A$5:$H$347,5,FALSE),0)</f>
        <v>47</v>
      </c>
      <c r="H314" s="151">
        <v>314</v>
      </c>
    </row>
    <row r="315" spans="1:8" ht="15" customHeight="1" x14ac:dyDescent="0.2">
      <c r="A315" s="396" t="s">
        <v>250</v>
      </c>
      <c r="B315" s="351" t="s">
        <v>946</v>
      </c>
      <c r="C315" s="191" t="s">
        <v>945</v>
      </c>
      <c r="D315" s="350">
        <f>IFERROR(VLOOKUP($A315,'Filtro '!$A$5:$H$347,2,FALSE),0)</f>
        <v>0</v>
      </c>
      <c r="E315" s="326">
        <f>IFERROR(VLOOKUP($A315,'Filtro '!$A$5:$H$347,3,FALSE),0)</f>
        <v>0</v>
      </c>
      <c r="F315" s="306">
        <f>IFERROR(VLOOKUP($A315,'Filtro '!$A$5:$H$347,4,FALSE),0)</f>
        <v>0</v>
      </c>
      <c r="G315" s="326">
        <f>IFERROR(VLOOKUP($A315,'Filtro '!$A$5:$H$347,5,FALSE),0)</f>
        <v>6</v>
      </c>
      <c r="H315" s="151">
        <v>315</v>
      </c>
    </row>
    <row r="316" spans="1:8" ht="15" customHeight="1" x14ac:dyDescent="0.2">
      <c r="A316" s="396" t="s">
        <v>239</v>
      </c>
      <c r="B316" s="351" t="s">
        <v>944</v>
      </c>
      <c r="C316" s="191" t="s">
        <v>943</v>
      </c>
      <c r="D316" s="350">
        <f>IFERROR(VLOOKUP($A316,'Filtro '!$A$5:$H$347,2,FALSE),0)</f>
        <v>2</v>
      </c>
      <c r="E316" s="326">
        <f>IFERROR(VLOOKUP($A316,'Filtro '!$A$5:$H$347,3,FALSE),0)</f>
        <v>0</v>
      </c>
      <c r="F316" s="306">
        <f>IFERROR(VLOOKUP($A316,'Filtro '!$A$5:$H$347,4,FALSE),0)</f>
        <v>2</v>
      </c>
      <c r="G316" s="326">
        <f>IFERROR(VLOOKUP($A316,'Filtro '!$A$5:$H$347,5,FALSE),0)</f>
        <v>1162</v>
      </c>
      <c r="H316" s="151">
        <v>316</v>
      </c>
    </row>
    <row r="317" spans="1:8" ht="15" customHeight="1" x14ac:dyDescent="0.2">
      <c r="A317" s="396" t="s">
        <v>140</v>
      </c>
      <c r="B317" s="351" t="s">
        <v>942</v>
      </c>
      <c r="C317" s="191" t="s">
        <v>941</v>
      </c>
      <c r="D317" s="350">
        <f>IFERROR(VLOOKUP($A317,'Filtro '!$A$5:$H$347,2,FALSE),0)</f>
        <v>29</v>
      </c>
      <c r="E317" s="326">
        <f>IFERROR(VLOOKUP($A317,'Filtro '!$A$5:$H$347,3,FALSE),0)</f>
        <v>0</v>
      </c>
      <c r="F317" s="306">
        <f>IFERROR(VLOOKUP($A317,'Filtro '!$A$5:$H$347,4,FALSE),0)</f>
        <v>29</v>
      </c>
      <c r="G317" s="326">
        <f>IFERROR(VLOOKUP($A317,'Filtro '!$A$5:$H$347,5,FALSE),0)</f>
        <v>564</v>
      </c>
      <c r="H317" s="151">
        <v>317</v>
      </c>
    </row>
    <row r="318" spans="1:8" ht="15" customHeight="1" x14ac:dyDescent="0.2">
      <c r="A318" s="396" t="s">
        <v>204</v>
      </c>
      <c r="B318" s="351" t="s">
        <v>940</v>
      </c>
      <c r="C318" s="191" t="s">
        <v>939</v>
      </c>
      <c r="D318" s="350">
        <f>IFERROR(VLOOKUP($A318,'Filtro '!$A$5:$H$347,2,FALSE),0)</f>
        <v>1</v>
      </c>
      <c r="E318" s="326">
        <f>IFERROR(VLOOKUP($A318,'Filtro '!$A$5:$H$347,3,FALSE),0)</f>
        <v>0</v>
      </c>
      <c r="F318" s="306">
        <f>IFERROR(VLOOKUP($A318,'Filtro '!$A$5:$H$347,4,FALSE),0)</f>
        <v>1</v>
      </c>
      <c r="G318" s="326">
        <f>IFERROR(VLOOKUP($A318,'Filtro '!$A$5:$H$347,5,FALSE),0)</f>
        <v>88</v>
      </c>
      <c r="H318" s="151">
        <v>318</v>
      </c>
    </row>
    <row r="319" spans="1:8" ht="15" customHeight="1" thickBot="1" x14ac:dyDescent="0.25">
      <c r="A319" s="396" t="s">
        <v>158</v>
      </c>
      <c r="B319" s="358" t="s">
        <v>938</v>
      </c>
      <c r="C319" s="214" t="s">
        <v>937</v>
      </c>
      <c r="D319" s="352">
        <f>IFERROR(VLOOKUP($A319,'Filtro '!$A$5:$H$347,2,FALSE),0)</f>
        <v>0</v>
      </c>
      <c r="E319" s="316">
        <f>IFERROR(VLOOKUP($A319,'Filtro '!$A$5:$H$347,3,FALSE),0)</f>
        <v>0</v>
      </c>
      <c r="F319" s="315">
        <f>IFERROR(VLOOKUP($A319,'Filtro '!$A$5:$H$347,4,FALSE),0)</f>
        <v>0</v>
      </c>
      <c r="G319" s="316">
        <f>IFERROR(VLOOKUP($A319,'Filtro '!$A$5:$H$347,5,FALSE),0)</f>
        <v>19</v>
      </c>
      <c r="H319" s="151">
        <v>319</v>
      </c>
    </row>
    <row r="320" spans="1:8" ht="15" customHeight="1" thickBot="1" x14ac:dyDescent="0.25">
      <c r="A320" s="356"/>
      <c r="B320" s="499" t="s">
        <v>346</v>
      </c>
      <c r="C320" s="515"/>
      <c r="D320" s="365">
        <f>SUM(D242:D319)</f>
        <v>17791</v>
      </c>
      <c r="E320" s="270">
        <f>SUM(E242:E319)</f>
        <v>0</v>
      </c>
      <c r="F320" s="269">
        <f>SUM(F242:F319)</f>
        <v>17791</v>
      </c>
      <c r="G320" s="357">
        <f>SUM(G242:G319)</f>
        <v>48049</v>
      </c>
      <c r="H320" s="151">
        <v>320</v>
      </c>
    </row>
    <row r="321" spans="1:8" ht="15" customHeight="1" x14ac:dyDescent="0.2">
      <c r="A321" s="349"/>
      <c r="B321" s="227"/>
      <c r="C321" s="227"/>
      <c r="D321" s="321"/>
      <c r="E321" s="321"/>
      <c r="F321" s="321"/>
      <c r="G321" s="321"/>
      <c r="H321" s="151">
        <v>321</v>
      </c>
    </row>
    <row r="322" spans="1:8" ht="15" customHeight="1" x14ac:dyDescent="0.2">
      <c r="A322" s="349"/>
      <c r="B322" s="478" t="s">
        <v>936</v>
      </c>
      <c r="C322" s="479"/>
      <c r="D322" s="368"/>
      <c r="E322" s="363"/>
      <c r="F322" s="363"/>
      <c r="G322" s="362"/>
      <c r="H322" s="151">
        <v>322</v>
      </c>
    </row>
    <row r="323" spans="1:8" ht="15" customHeight="1" x14ac:dyDescent="0.2">
      <c r="A323" s="396" t="s">
        <v>240</v>
      </c>
      <c r="B323" s="367" t="s">
        <v>935</v>
      </c>
      <c r="C323" s="191" t="s">
        <v>934</v>
      </c>
      <c r="D323" s="366">
        <f>IFERROR(VLOOKUP($A323,'Filtro '!$A$5:$H$347,2,FALSE),0)</f>
        <v>2</v>
      </c>
      <c r="E323" s="320">
        <f>IFERROR(VLOOKUP($A323,'Filtro '!$A$5:$H$347,3,FALSE),0)</f>
        <v>0</v>
      </c>
      <c r="F323" s="311">
        <f>IFERROR(VLOOKUP($A323,'Filtro '!$A$5:$H$347,4,FALSE),0)</f>
        <v>2</v>
      </c>
      <c r="G323" s="320">
        <f>IFERROR(VLOOKUP($A323,'Filtro '!$A$5:$H$347,5,FALSE),0)</f>
        <v>77</v>
      </c>
      <c r="H323" s="151">
        <v>323</v>
      </c>
    </row>
    <row r="324" spans="1:8" ht="15" customHeight="1" x14ac:dyDescent="0.2">
      <c r="A324" s="396" t="s">
        <v>1715</v>
      </c>
      <c r="B324" s="351" t="s">
        <v>933</v>
      </c>
      <c r="C324" s="191" t="s">
        <v>932</v>
      </c>
      <c r="D324" s="350">
        <f>IFERROR(VLOOKUP($A324,'Filtro '!$A$5:$H$347,2,FALSE),0)</f>
        <v>0</v>
      </c>
      <c r="E324" s="326">
        <f>IFERROR(VLOOKUP($A324,'Filtro '!$A$5:$H$347,3,FALSE),0)</f>
        <v>0</v>
      </c>
      <c r="F324" s="306">
        <f>IFERROR(VLOOKUP($A324,'Filtro '!$A$5:$H$347,4,FALSE),0)</f>
        <v>0</v>
      </c>
      <c r="G324" s="326">
        <f>IFERROR(VLOOKUP($A324,'Filtro '!$A$5:$H$347,5,FALSE),0)</f>
        <v>0</v>
      </c>
      <c r="H324" s="151">
        <v>324</v>
      </c>
    </row>
    <row r="325" spans="1:8" ht="15" customHeight="1" x14ac:dyDescent="0.2">
      <c r="A325" s="396" t="s">
        <v>1716</v>
      </c>
      <c r="B325" s="351" t="s">
        <v>931</v>
      </c>
      <c r="C325" s="191" t="s">
        <v>930</v>
      </c>
      <c r="D325" s="350">
        <f>IFERROR(VLOOKUP($A325,'Filtro '!$A$5:$H$347,2,FALSE),0)</f>
        <v>0</v>
      </c>
      <c r="E325" s="326">
        <f>IFERROR(VLOOKUP($A325,'Filtro '!$A$5:$H$347,3,FALSE),0)</f>
        <v>0</v>
      </c>
      <c r="F325" s="306">
        <f>IFERROR(VLOOKUP($A325,'Filtro '!$A$5:$H$347,4,FALSE),0)</f>
        <v>0</v>
      </c>
      <c r="G325" s="326">
        <f>IFERROR(VLOOKUP($A325,'Filtro '!$A$5:$H$347,5,FALSE),0)</f>
        <v>0</v>
      </c>
      <c r="H325" s="151">
        <v>325</v>
      </c>
    </row>
    <row r="326" spans="1:8" ht="15" customHeight="1" x14ac:dyDescent="0.2">
      <c r="A326" s="396" t="s">
        <v>76</v>
      </c>
      <c r="B326" s="351" t="s">
        <v>929</v>
      </c>
      <c r="C326" s="191" t="s">
        <v>928</v>
      </c>
      <c r="D326" s="350">
        <f>IFERROR(VLOOKUP($A326,'Filtro '!$A$5:$H$347,2,FALSE),0)</f>
        <v>148</v>
      </c>
      <c r="E326" s="326">
        <f>IFERROR(VLOOKUP($A326,'Filtro '!$A$5:$H$347,3,FALSE),0)</f>
        <v>0</v>
      </c>
      <c r="F326" s="306">
        <f>IFERROR(VLOOKUP($A326,'Filtro '!$A$5:$H$347,4,FALSE),0)</f>
        <v>148</v>
      </c>
      <c r="G326" s="326">
        <f>IFERROR(VLOOKUP($A326,'Filtro '!$A$5:$H$347,5,FALSE),0)</f>
        <v>948</v>
      </c>
      <c r="H326" s="151">
        <v>326</v>
      </c>
    </row>
    <row r="327" spans="1:8" ht="15" customHeight="1" x14ac:dyDescent="0.2">
      <c r="A327" s="396" t="s">
        <v>107</v>
      </c>
      <c r="B327" s="351" t="s">
        <v>927</v>
      </c>
      <c r="C327" s="191" t="s">
        <v>926</v>
      </c>
      <c r="D327" s="350">
        <f>IFERROR(VLOOKUP($A327,'Filtro '!$A$5:$H$347,2,FALSE),0)</f>
        <v>129</v>
      </c>
      <c r="E327" s="326">
        <f>IFERROR(VLOOKUP($A327,'Filtro '!$A$5:$H$347,3,FALSE),0)</f>
        <v>0</v>
      </c>
      <c r="F327" s="306">
        <f>IFERROR(VLOOKUP($A327,'Filtro '!$A$5:$H$347,4,FALSE),0)</f>
        <v>129</v>
      </c>
      <c r="G327" s="326">
        <f>IFERROR(VLOOKUP($A327,'Filtro '!$A$5:$H$347,5,FALSE),0)</f>
        <v>256</v>
      </c>
      <c r="H327" s="151">
        <v>327</v>
      </c>
    </row>
    <row r="328" spans="1:8" ht="15" customHeight="1" x14ac:dyDescent="0.2">
      <c r="A328" s="396" t="s">
        <v>1717</v>
      </c>
      <c r="B328" s="351" t="s">
        <v>925</v>
      </c>
      <c r="C328" s="191" t="s">
        <v>924</v>
      </c>
      <c r="D328" s="350">
        <f>IFERROR(VLOOKUP($A328,'Filtro '!$A$5:$H$347,2,FALSE),0)</f>
        <v>0</v>
      </c>
      <c r="E328" s="326">
        <f>IFERROR(VLOOKUP($A328,'Filtro '!$A$5:$H$347,3,FALSE),0)</f>
        <v>0</v>
      </c>
      <c r="F328" s="306">
        <f>IFERROR(VLOOKUP($A328,'Filtro '!$A$5:$H$347,4,FALSE),0)</f>
        <v>0</v>
      </c>
      <c r="G328" s="326">
        <f>IFERROR(VLOOKUP($A328,'Filtro '!$A$5:$H$347,5,FALSE),0)</f>
        <v>0</v>
      </c>
      <c r="H328" s="151">
        <v>328</v>
      </c>
    </row>
    <row r="329" spans="1:8" ht="15" customHeight="1" x14ac:dyDescent="0.2">
      <c r="A329" s="396" t="s">
        <v>1718</v>
      </c>
      <c r="B329" s="351" t="s">
        <v>923</v>
      </c>
      <c r="C329" s="191" t="s">
        <v>792</v>
      </c>
      <c r="D329" s="350">
        <f>IFERROR(VLOOKUP($A329,'Filtro '!$A$5:$H$347,2,FALSE),0)</f>
        <v>0</v>
      </c>
      <c r="E329" s="326">
        <f>IFERROR(VLOOKUP($A329,'Filtro '!$A$5:$H$347,3,FALSE),0)</f>
        <v>0</v>
      </c>
      <c r="F329" s="306">
        <f>IFERROR(VLOOKUP($A329,'Filtro '!$A$5:$H$347,4,FALSE),0)</f>
        <v>0</v>
      </c>
      <c r="G329" s="326">
        <f>IFERROR(VLOOKUP($A329,'Filtro '!$A$5:$H$347,5,FALSE),0)</f>
        <v>0</v>
      </c>
      <c r="H329" s="151">
        <v>329</v>
      </c>
    </row>
    <row r="330" spans="1:8" ht="15" customHeight="1" x14ac:dyDescent="0.2">
      <c r="A330" s="396" t="s">
        <v>1719</v>
      </c>
      <c r="B330" s="351" t="s">
        <v>922</v>
      </c>
      <c r="C330" s="191" t="s">
        <v>921</v>
      </c>
      <c r="D330" s="350">
        <f>IFERROR(VLOOKUP($A330,'Filtro '!$A$5:$H$347,2,FALSE),0)</f>
        <v>0</v>
      </c>
      <c r="E330" s="326">
        <f>IFERROR(VLOOKUP($A330,'Filtro '!$A$5:$H$347,3,FALSE),0)</f>
        <v>0</v>
      </c>
      <c r="F330" s="306">
        <f>IFERROR(VLOOKUP($A330,'Filtro '!$A$5:$H$347,4,FALSE),0)</f>
        <v>0</v>
      </c>
      <c r="G330" s="326">
        <f>IFERROR(VLOOKUP($A330,'Filtro '!$A$5:$H$347,5,FALSE),0)</f>
        <v>0</v>
      </c>
      <c r="H330" s="151">
        <v>330</v>
      </c>
    </row>
    <row r="331" spans="1:8" ht="15" customHeight="1" x14ac:dyDescent="0.2">
      <c r="A331" s="396" t="s">
        <v>1720</v>
      </c>
      <c r="B331" s="351" t="s">
        <v>920</v>
      </c>
      <c r="C331" s="191" t="s">
        <v>919</v>
      </c>
      <c r="D331" s="350">
        <f>IFERROR(VLOOKUP($A331,'Filtro '!$A$5:$H$347,2,FALSE),0)</f>
        <v>0</v>
      </c>
      <c r="E331" s="326">
        <f>IFERROR(VLOOKUP($A331,'Filtro '!$A$5:$H$347,3,FALSE),0)</f>
        <v>0</v>
      </c>
      <c r="F331" s="306">
        <f>IFERROR(VLOOKUP($A331,'Filtro '!$A$5:$H$347,4,FALSE),0)</f>
        <v>0</v>
      </c>
      <c r="G331" s="326">
        <f>IFERROR(VLOOKUP($A331,'Filtro '!$A$5:$H$347,5,FALSE),0)</f>
        <v>0</v>
      </c>
      <c r="H331" s="151">
        <v>331</v>
      </c>
    </row>
    <row r="332" spans="1:8" ht="15" customHeight="1" x14ac:dyDescent="0.2">
      <c r="A332" s="396" t="s">
        <v>190</v>
      </c>
      <c r="B332" s="351" t="s">
        <v>918</v>
      </c>
      <c r="C332" s="191" t="s">
        <v>917</v>
      </c>
      <c r="D332" s="350">
        <f>IFERROR(VLOOKUP($A332,'Filtro '!$A$5:$H$347,2,FALSE),0)</f>
        <v>1607</v>
      </c>
      <c r="E332" s="326">
        <f>IFERROR(VLOOKUP($A332,'Filtro '!$A$5:$H$347,3,FALSE),0)</f>
        <v>0</v>
      </c>
      <c r="F332" s="306">
        <f>IFERROR(VLOOKUP($A332,'Filtro '!$A$5:$H$347,4,FALSE),0)</f>
        <v>1607</v>
      </c>
      <c r="G332" s="326">
        <f>IFERROR(VLOOKUP($A332,'Filtro '!$A$5:$H$347,5,FALSE),0)</f>
        <v>17</v>
      </c>
      <c r="H332" s="151">
        <v>332</v>
      </c>
    </row>
    <row r="333" spans="1:8" ht="15" customHeight="1" x14ac:dyDescent="0.2">
      <c r="A333" s="396" t="s">
        <v>1721</v>
      </c>
      <c r="B333" s="351" t="s">
        <v>916</v>
      </c>
      <c r="C333" s="191" t="s">
        <v>915</v>
      </c>
      <c r="D333" s="350">
        <f>IFERROR(VLOOKUP($A333,'Filtro '!$A$5:$H$347,2,FALSE),0)</f>
        <v>0</v>
      </c>
      <c r="E333" s="326">
        <f>IFERROR(VLOOKUP($A333,'Filtro '!$A$5:$H$347,3,FALSE),0)</f>
        <v>0</v>
      </c>
      <c r="F333" s="306">
        <f>IFERROR(VLOOKUP($A333,'Filtro '!$A$5:$H$347,4,FALSE),0)</f>
        <v>0</v>
      </c>
      <c r="G333" s="326">
        <f>IFERROR(VLOOKUP($A333,'Filtro '!$A$5:$H$347,5,FALSE),0)</f>
        <v>0</v>
      </c>
      <c r="H333" s="151">
        <v>333</v>
      </c>
    </row>
    <row r="334" spans="1:8" ht="15" customHeight="1" x14ac:dyDescent="0.2">
      <c r="A334" s="396" t="s">
        <v>225</v>
      </c>
      <c r="B334" s="351" t="s">
        <v>914</v>
      </c>
      <c r="C334" s="191" t="s">
        <v>913</v>
      </c>
      <c r="D334" s="350">
        <f>IFERROR(VLOOKUP($A334,'Filtro '!$A$5:$H$347,2,FALSE),0)</f>
        <v>50</v>
      </c>
      <c r="E334" s="326">
        <f>IFERROR(VLOOKUP($A334,'Filtro '!$A$5:$H$347,3,FALSE),0)</f>
        <v>0</v>
      </c>
      <c r="F334" s="306">
        <f>IFERROR(VLOOKUP($A334,'Filtro '!$A$5:$H$347,4,FALSE),0)</f>
        <v>50</v>
      </c>
      <c r="G334" s="326">
        <f>IFERROR(VLOOKUP($A334,'Filtro '!$A$5:$H$347,5,FALSE),0)</f>
        <v>1945</v>
      </c>
      <c r="H334" s="151">
        <v>334</v>
      </c>
    </row>
    <row r="335" spans="1:8" ht="15" customHeight="1" x14ac:dyDescent="0.2">
      <c r="A335" s="396" t="s">
        <v>255</v>
      </c>
      <c r="B335" s="351" t="s">
        <v>912</v>
      </c>
      <c r="C335" s="191" t="s">
        <v>911</v>
      </c>
      <c r="D335" s="350">
        <f>IFERROR(VLOOKUP($A335,'Filtro '!$A$5:$H$347,2,FALSE),0)</f>
        <v>0</v>
      </c>
      <c r="E335" s="326">
        <f>IFERROR(VLOOKUP($A335,'Filtro '!$A$5:$H$347,3,FALSE),0)</f>
        <v>0</v>
      </c>
      <c r="F335" s="306">
        <f>IFERROR(VLOOKUP($A335,'Filtro '!$A$5:$H$347,4,FALSE),0)</f>
        <v>0</v>
      </c>
      <c r="G335" s="326">
        <f>IFERROR(VLOOKUP($A335,'Filtro '!$A$5:$H$347,5,FALSE),0)</f>
        <v>308</v>
      </c>
      <c r="H335" s="151">
        <v>335</v>
      </c>
    </row>
    <row r="336" spans="1:8" ht="15" customHeight="1" x14ac:dyDescent="0.2">
      <c r="A336" s="396" t="s">
        <v>1722</v>
      </c>
      <c r="B336" s="351" t="s">
        <v>910</v>
      </c>
      <c r="C336" s="191" t="s">
        <v>909</v>
      </c>
      <c r="D336" s="350">
        <f>IFERROR(VLOOKUP($A336,'Filtro '!$A$5:$H$347,2,FALSE),0)</f>
        <v>0</v>
      </c>
      <c r="E336" s="326">
        <f>IFERROR(VLOOKUP($A336,'Filtro '!$A$5:$H$347,3,FALSE),0)</f>
        <v>0</v>
      </c>
      <c r="F336" s="306">
        <f>IFERROR(VLOOKUP($A336,'Filtro '!$A$5:$H$347,4,FALSE),0)</f>
        <v>0</v>
      </c>
      <c r="G336" s="326">
        <f>IFERROR(VLOOKUP($A336,'Filtro '!$A$5:$H$347,5,FALSE),0)</f>
        <v>0</v>
      </c>
      <c r="H336" s="151">
        <v>336</v>
      </c>
    </row>
    <row r="337" spans="1:8" ht="15" customHeight="1" x14ac:dyDescent="0.2">
      <c r="A337" s="396" t="s">
        <v>1723</v>
      </c>
      <c r="B337" s="351" t="s">
        <v>908</v>
      </c>
      <c r="C337" s="191" t="s">
        <v>907</v>
      </c>
      <c r="D337" s="350">
        <f>IFERROR(VLOOKUP($A337,'Filtro '!$A$5:$H$347,2,FALSE),0)</f>
        <v>0</v>
      </c>
      <c r="E337" s="326">
        <f>IFERROR(VLOOKUP($A337,'Filtro '!$A$5:$H$347,3,FALSE),0)</f>
        <v>0</v>
      </c>
      <c r="F337" s="306">
        <f>IFERROR(VLOOKUP($A337,'Filtro '!$A$5:$H$347,4,FALSE),0)</f>
        <v>0</v>
      </c>
      <c r="G337" s="326">
        <f>IFERROR(VLOOKUP($A337,'Filtro '!$A$5:$H$347,5,FALSE),0)</f>
        <v>0</v>
      </c>
      <c r="H337" s="151">
        <v>337</v>
      </c>
    </row>
    <row r="338" spans="1:8" ht="15" customHeight="1" x14ac:dyDescent="0.2">
      <c r="A338" s="396" t="s">
        <v>1724</v>
      </c>
      <c r="B338" s="351" t="s">
        <v>906</v>
      </c>
      <c r="C338" s="191" t="s">
        <v>905</v>
      </c>
      <c r="D338" s="350">
        <f>IFERROR(VLOOKUP($A338,'Filtro '!$A$5:$H$347,2,FALSE),0)</f>
        <v>0</v>
      </c>
      <c r="E338" s="326">
        <f>IFERROR(VLOOKUP($A338,'Filtro '!$A$5:$H$347,3,FALSE),0)</f>
        <v>0</v>
      </c>
      <c r="F338" s="306">
        <f>IFERROR(VLOOKUP($A338,'Filtro '!$A$5:$H$347,4,FALSE),0)</f>
        <v>0</v>
      </c>
      <c r="G338" s="326">
        <f>IFERROR(VLOOKUP($A338,'Filtro '!$A$5:$H$347,5,FALSE),0)</f>
        <v>0</v>
      </c>
      <c r="H338" s="151">
        <v>338</v>
      </c>
    </row>
    <row r="339" spans="1:8" ht="15" customHeight="1" x14ac:dyDescent="0.2">
      <c r="A339" s="396" t="s">
        <v>1725</v>
      </c>
      <c r="B339" s="351" t="s">
        <v>904</v>
      </c>
      <c r="C339" s="191" t="s">
        <v>903</v>
      </c>
      <c r="D339" s="350">
        <f>IFERROR(VLOOKUP($A339,'Filtro '!$A$5:$H$347,2,FALSE),0)</f>
        <v>0</v>
      </c>
      <c r="E339" s="326">
        <f>IFERROR(VLOOKUP($A339,'Filtro '!$A$5:$H$347,3,FALSE),0)</f>
        <v>0</v>
      </c>
      <c r="F339" s="306">
        <f>IFERROR(VLOOKUP($A339,'Filtro '!$A$5:$H$347,4,FALSE),0)</f>
        <v>0</v>
      </c>
      <c r="G339" s="326">
        <f>IFERROR(VLOOKUP($A339,'Filtro '!$A$5:$H$347,5,FALSE),0)</f>
        <v>0</v>
      </c>
      <c r="H339" s="151">
        <v>339</v>
      </c>
    </row>
    <row r="340" spans="1:8" ht="15" customHeight="1" x14ac:dyDescent="0.2">
      <c r="A340" s="396" t="s">
        <v>77</v>
      </c>
      <c r="B340" s="351" t="s">
        <v>902</v>
      </c>
      <c r="C340" s="191" t="s">
        <v>901</v>
      </c>
      <c r="D340" s="350">
        <f>IFERROR(VLOOKUP($A340,'Filtro '!$A$5:$H$347,2,FALSE),0)</f>
        <v>0</v>
      </c>
      <c r="E340" s="326">
        <f>IFERROR(VLOOKUP($A340,'Filtro '!$A$5:$H$347,3,FALSE),0)</f>
        <v>0</v>
      </c>
      <c r="F340" s="306">
        <f>IFERROR(VLOOKUP($A340,'Filtro '!$A$5:$H$347,4,FALSE),0)</f>
        <v>0</v>
      </c>
      <c r="G340" s="326">
        <f>IFERROR(VLOOKUP($A340,'Filtro '!$A$5:$H$347,5,FALSE),0)</f>
        <v>73</v>
      </c>
      <c r="H340" s="151">
        <v>340</v>
      </c>
    </row>
    <row r="341" spans="1:8" ht="15" customHeight="1" x14ac:dyDescent="0.2">
      <c r="A341" s="396" t="s">
        <v>1726</v>
      </c>
      <c r="B341" s="351" t="s">
        <v>900</v>
      </c>
      <c r="C341" s="191" t="s">
        <v>899</v>
      </c>
      <c r="D341" s="350">
        <f>IFERROR(VLOOKUP($A341,'Filtro '!$A$5:$H$347,2,FALSE),0)</f>
        <v>0</v>
      </c>
      <c r="E341" s="326">
        <f>IFERROR(VLOOKUP($A341,'Filtro '!$A$5:$H$347,3,FALSE),0)</f>
        <v>0</v>
      </c>
      <c r="F341" s="306">
        <f>IFERROR(VLOOKUP($A341,'Filtro '!$A$5:$H$347,4,FALSE),0)</f>
        <v>0</v>
      </c>
      <c r="G341" s="326">
        <f>IFERROR(VLOOKUP($A341,'Filtro '!$A$5:$H$347,5,FALSE),0)</f>
        <v>0</v>
      </c>
      <c r="H341" s="151">
        <v>341</v>
      </c>
    </row>
    <row r="342" spans="1:8" ht="15" customHeight="1" x14ac:dyDescent="0.2">
      <c r="A342" s="396" t="s">
        <v>1727</v>
      </c>
      <c r="B342" s="351" t="s">
        <v>898</v>
      </c>
      <c r="C342" s="191" t="s">
        <v>897</v>
      </c>
      <c r="D342" s="350">
        <f>IFERROR(VLOOKUP($A342,'Filtro '!$A$5:$H$347,2,FALSE),0)</f>
        <v>0</v>
      </c>
      <c r="E342" s="326">
        <f>IFERROR(VLOOKUP($A342,'Filtro '!$A$5:$H$347,3,FALSE),0)</f>
        <v>0</v>
      </c>
      <c r="F342" s="306">
        <f>IFERROR(VLOOKUP($A342,'Filtro '!$A$5:$H$347,4,FALSE),0)</f>
        <v>0</v>
      </c>
      <c r="G342" s="326">
        <f>IFERROR(VLOOKUP($A342,'Filtro '!$A$5:$H$347,5,FALSE),0)</f>
        <v>0</v>
      </c>
      <c r="H342" s="151">
        <v>342</v>
      </c>
    </row>
    <row r="343" spans="1:8" ht="15" customHeight="1" x14ac:dyDescent="0.2">
      <c r="A343" s="396" t="s">
        <v>1728</v>
      </c>
      <c r="B343" s="351" t="s">
        <v>896</v>
      </c>
      <c r="C343" s="191" t="s">
        <v>895</v>
      </c>
      <c r="D343" s="350">
        <f>IFERROR(VLOOKUP($A343,'Filtro '!$A$5:$H$347,2,FALSE),0)</f>
        <v>0</v>
      </c>
      <c r="E343" s="326">
        <f>IFERROR(VLOOKUP($A343,'Filtro '!$A$5:$H$347,3,FALSE),0)</f>
        <v>0</v>
      </c>
      <c r="F343" s="306">
        <f>IFERROR(VLOOKUP($A343,'Filtro '!$A$5:$H$347,4,FALSE),0)</f>
        <v>0</v>
      </c>
      <c r="G343" s="326">
        <f>IFERROR(VLOOKUP($A343,'Filtro '!$A$5:$H$347,5,FALSE),0)</f>
        <v>0</v>
      </c>
      <c r="H343" s="151">
        <v>343</v>
      </c>
    </row>
    <row r="344" spans="1:8" ht="15" customHeight="1" x14ac:dyDescent="0.2">
      <c r="A344" s="396" t="s">
        <v>289</v>
      </c>
      <c r="B344" s="351" t="s">
        <v>894</v>
      </c>
      <c r="C344" s="191" t="s">
        <v>893</v>
      </c>
      <c r="D344" s="350">
        <f>IFERROR(VLOOKUP($A344,'Filtro '!$A$5:$H$347,2,FALSE),0)</f>
        <v>0</v>
      </c>
      <c r="E344" s="326">
        <f>IFERROR(VLOOKUP($A344,'Filtro '!$A$5:$H$347,3,FALSE),0)</f>
        <v>0</v>
      </c>
      <c r="F344" s="306">
        <f>IFERROR(VLOOKUP($A344,'Filtro '!$A$5:$H$347,4,FALSE),0)</f>
        <v>0</v>
      </c>
      <c r="G344" s="326">
        <f>IFERROR(VLOOKUP($A344,'Filtro '!$A$5:$H$347,5,FALSE),0)</f>
        <v>42</v>
      </c>
      <c r="H344" s="151">
        <v>344</v>
      </c>
    </row>
    <row r="345" spans="1:8" ht="15" customHeight="1" x14ac:dyDescent="0.2">
      <c r="A345" s="396" t="s">
        <v>1729</v>
      </c>
      <c r="B345" s="351" t="s">
        <v>892</v>
      </c>
      <c r="C345" s="191" t="s">
        <v>891</v>
      </c>
      <c r="D345" s="350">
        <f>IFERROR(VLOOKUP($A345,'Filtro '!$A$5:$H$347,2,FALSE),0)</f>
        <v>0</v>
      </c>
      <c r="E345" s="326">
        <f>IFERROR(VLOOKUP($A345,'Filtro '!$A$5:$H$347,3,FALSE),0)</f>
        <v>0</v>
      </c>
      <c r="F345" s="306">
        <f>IFERROR(VLOOKUP($A345,'Filtro '!$A$5:$H$347,4,FALSE),0)</f>
        <v>0</v>
      </c>
      <c r="G345" s="326">
        <f>IFERROR(VLOOKUP($A345,'Filtro '!$A$5:$H$347,5,FALSE),0)</f>
        <v>0</v>
      </c>
      <c r="H345" s="151">
        <v>345</v>
      </c>
    </row>
    <row r="346" spans="1:8" ht="15" customHeight="1" x14ac:dyDescent="0.2">
      <c r="A346" s="396" t="s">
        <v>256</v>
      </c>
      <c r="B346" s="351" t="s">
        <v>890</v>
      </c>
      <c r="C346" s="191" t="s">
        <v>889</v>
      </c>
      <c r="D346" s="350">
        <f>IFERROR(VLOOKUP($A346,'Filtro '!$A$5:$H$347,2,FALSE),0)</f>
        <v>0</v>
      </c>
      <c r="E346" s="326">
        <f>IFERROR(VLOOKUP($A346,'Filtro '!$A$5:$H$347,3,FALSE),0)</f>
        <v>0</v>
      </c>
      <c r="F346" s="306">
        <f>IFERROR(VLOOKUP($A346,'Filtro '!$A$5:$H$347,4,FALSE),0)</f>
        <v>0</v>
      </c>
      <c r="G346" s="326">
        <f>IFERROR(VLOOKUP($A346,'Filtro '!$A$5:$H$347,5,FALSE),0)</f>
        <v>474</v>
      </c>
      <c r="H346" s="151">
        <v>346</v>
      </c>
    </row>
    <row r="347" spans="1:8" ht="21" x14ac:dyDescent="0.2">
      <c r="A347" s="396" t="s">
        <v>322</v>
      </c>
      <c r="B347" s="351" t="s">
        <v>888</v>
      </c>
      <c r="C347" s="191" t="s">
        <v>887</v>
      </c>
      <c r="D347" s="350">
        <f>IFERROR(VLOOKUP($A347,'Filtro '!$A$5:$H$347,2,FALSE),0)</f>
        <v>0</v>
      </c>
      <c r="E347" s="326">
        <f>IFERROR(VLOOKUP($A347,'Filtro '!$A$5:$H$347,3,FALSE),0)</f>
        <v>0</v>
      </c>
      <c r="F347" s="306">
        <f>IFERROR(VLOOKUP($A347,'Filtro '!$A$5:$H$347,4,FALSE),0)</f>
        <v>0</v>
      </c>
      <c r="G347" s="326">
        <f>IFERROR(VLOOKUP($A347,'Filtro '!$A$5:$H$347,5,FALSE),0)</f>
        <v>2</v>
      </c>
      <c r="H347" s="151">
        <v>347</v>
      </c>
    </row>
    <row r="348" spans="1:8" ht="15" customHeight="1" x14ac:dyDescent="0.2">
      <c r="A348" s="396" t="s">
        <v>1730</v>
      </c>
      <c r="B348" s="351" t="s">
        <v>886</v>
      </c>
      <c r="C348" s="191" t="s">
        <v>885</v>
      </c>
      <c r="D348" s="350">
        <f>IFERROR(VLOOKUP($A348,'Filtro '!$A$5:$H$347,2,FALSE),0)</f>
        <v>0</v>
      </c>
      <c r="E348" s="326">
        <f>IFERROR(VLOOKUP($A348,'Filtro '!$A$5:$H$347,3,FALSE),0)</f>
        <v>0</v>
      </c>
      <c r="F348" s="306">
        <f>IFERROR(VLOOKUP($A348,'Filtro '!$A$5:$H$347,4,FALSE),0)</f>
        <v>0</v>
      </c>
      <c r="G348" s="326">
        <f>IFERROR(VLOOKUP($A348,'Filtro '!$A$5:$H$347,5,FALSE),0)</f>
        <v>0</v>
      </c>
      <c r="H348" s="151">
        <v>348</v>
      </c>
    </row>
    <row r="349" spans="1:8" ht="15" customHeight="1" x14ac:dyDescent="0.2">
      <c r="A349" s="396" t="s">
        <v>1731</v>
      </c>
      <c r="B349" s="351" t="s">
        <v>884</v>
      </c>
      <c r="C349" s="191" t="s">
        <v>883</v>
      </c>
      <c r="D349" s="350">
        <f>IFERROR(VLOOKUP($A349,'Filtro '!$A$5:$H$347,2,FALSE),0)</f>
        <v>0</v>
      </c>
      <c r="E349" s="326">
        <f>IFERROR(VLOOKUP($A349,'Filtro '!$A$5:$H$347,3,FALSE),0)</f>
        <v>0</v>
      </c>
      <c r="F349" s="306">
        <f>IFERROR(VLOOKUP($A349,'Filtro '!$A$5:$H$347,4,FALSE),0)</f>
        <v>0</v>
      </c>
      <c r="G349" s="326">
        <f>IFERROR(VLOOKUP($A349,'Filtro '!$A$5:$H$347,5,FALSE),0)</f>
        <v>0</v>
      </c>
      <c r="H349" s="151">
        <v>349</v>
      </c>
    </row>
    <row r="350" spans="1:8" ht="15" customHeight="1" x14ac:dyDescent="0.2">
      <c r="A350" s="396" t="s">
        <v>1732</v>
      </c>
      <c r="B350" s="351" t="s">
        <v>882</v>
      </c>
      <c r="C350" s="191" t="s">
        <v>881</v>
      </c>
      <c r="D350" s="350">
        <f>IFERROR(VLOOKUP($A350,'Filtro '!$A$5:$H$347,2,FALSE),0)</f>
        <v>0</v>
      </c>
      <c r="E350" s="326">
        <f>IFERROR(VLOOKUP($A350,'Filtro '!$A$5:$H$347,3,FALSE),0)</f>
        <v>0</v>
      </c>
      <c r="F350" s="306">
        <f>IFERROR(VLOOKUP($A350,'Filtro '!$A$5:$H$347,4,FALSE),0)</f>
        <v>0</v>
      </c>
      <c r="G350" s="326">
        <f>IFERROR(VLOOKUP($A350,'Filtro '!$A$5:$H$347,5,FALSE),0)</f>
        <v>0</v>
      </c>
      <c r="H350" s="151">
        <v>350</v>
      </c>
    </row>
    <row r="351" spans="1:8" ht="15" customHeight="1" x14ac:dyDescent="0.2">
      <c r="A351" s="396" t="s">
        <v>312</v>
      </c>
      <c r="B351" s="351" t="s">
        <v>880</v>
      </c>
      <c r="C351" s="191" t="s">
        <v>879</v>
      </c>
      <c r="D351" s="350">
        <f>IFERROR(VLOOKUP($A351,'Filtro '!$A$5:$H$347,2,FALSE),0)</f>
        <v>0</v>
      </c>
      <c r="E351" s="326">
        <f>IFERROR(VLOOKUP($A351,'Filtro '!$A$5:$H$347,3,FALSE),0)</f>
        <v>0</v>
      </c>
      <c r="F351" s="306">
        <f>IFERROR(VLOOKUP($A351,'Filtro '!$A$5:$H$347,4,FALSE),0)</f>
        <v>0</v>
      </c>
      <c r="G351" s="326">
        <f>IFERROR(VLOOKUP($A351,'Filtro '!$A$5:$H$347,5,FALSE),0)</f>
        <v>17</v>
      </c>
      <c r="H351" s="151">
        <v>351</v>
      </c>
    </row>
    <row r="352" spans="1:8" ht="15" customHeight="1" x14ac:dyDescent="0.2">
      <c r="A352" s="396" t="s">
        <v>334</v>
      </c>
      <c r="B352" s="351" t="s">
        <v>878</v>
      </c>
      <c r="C352" s="191" t="s">
        <v>877</v>
      </c>
      <c r="D352" s="350">
        <f>IFERROR(VLOOKUP($A352,'Filtro '!$A$5:$H$347,2,FALSE),0)</f>
        <v>0</v>
      </c>
      <c r="E352" s="326">
        <f>IFERROR(VLOOKUP($A352,'Filtro '!$A$5:$H$347,3,FALSE),0)</f>
        <v>0</v>
      </c>
      <c r="F352" s="306">
        <f>IFERROR(VLOOKUP($A352,'Filtro '!$A$5:$H$347,4,FALSE),0)</f>
        <v>0</v>
      </c>
      <c r="G352" s="326">
        <f>IFERROR(VLOOKUP($A352,'Filtro '!$A$5:$H$347,5,FALSE),0)</f>
        <v>3</v>
      </c>
      <c r="H352" s="151">
        <v>352</v>
      </c>
    </row>
    <row r="353" spans="1:8" ht="15" customHeight="1" x14ac:dyDescent="0.2">
      <c r="A353" s="396" t="s">
        <v>324</v>
      </c>
      <c r="B353" s="351" t="s">
        <v>876</v>
      </c>
      <c r="C353" s="191" t="s">
        <v>875</v>
      </c>
      <c r="D353" s="350">
        <f>IFERROR(VLOOKUP($A353,'Filtro '!$A$5:$H$347,2,FALSE),0)</f>
        <v>0</v>
      </c>
      <c r="E353" s="326">
        <f>IFERROR(VLOOKUP($A353,'Filtro '!$A$5:$H$347,3,FALSE),0)</f>
        <v>0</v>
      </c>
      <c r="F353" s="306">
        <f>IFERROR(VLOOKUP($A353,'Filtro '!$A$5:$H$347,4,FALSE),0)</f>
        <v>0</v>
      </c>
      <c r="G353" s="326">
        <f>IFERROR(VLOOKUP($A353,'Filtro '!$A$5:$H$347,5,FALSE),0)</f>
        <v>30</v>
      </c>
      <c r="H353" s="151">
        <v>353</v>
      </c>
    </row>
    <row r="354" spans="1:8" ht="15" customHeight="1" x14ac:dyDescent="0.2">
      <c r="A354" s="396" t="s">
        <v>280</v>
      </c>
      <c r="B354" s="351" t="s">
        <v>874</v>
      </c>
      <c r="C354" s="191" t="s">
        <v>873</v>
      </c>
      <c r="D354" s="350">
        <f>IFERROR(VLOOKUP($A354,'Filtro '!$A$5:$H$347,2,FALSE),0)</f>
        <v>0</v>
      </c>
      <c r="E354" s="326">
        <f>IFERROR(VLOOKUP($A354,'Filtro '!$A$5:$H$347,3,FALSE),0)</f>
        <v>0</v>
      </c>
      <c r="F354" s="306">
        <f>IFERROR(VLOOKUP($A354,'Filtro '!$A$5:$H$347,4,FALSE),0)</f>
        <v>0</v>
      </c>
      <c r="G354" s="326">
        <f>IFERROR(VLOOKUP($A354,'Filtro '!$A$5:$H$347,5,FALSE),0)</f>
        <v>6</v>
      </c>
      <c r="H354" s="151">
        <v>354</v>
      </c>
    </row>
    <row r="355" spans="1:8" ht="15" customHeight="1" x14ac:dyDescent="0.2">
      <c r="A355" s="396" t="s">
        <v>1733</v>
      </c>
      <c r="B355" s="351" t="s">
        <v>872</v>
      </c>
      <c r="C355" s="191" t="s">
        <v>871</v>
      </c>
      <c r="D355" s="350">
        <f>IFERROR(VLOOKUP($A355,'Filtro '!$A$5:$H$347,2,FALSE),0)</f>
        <v>0</v>
      </c>
      <c r="E355" s="326">
        <f>IFERROR(VLOOKUP($A355,'Filtro '!$A$5:$H$347,3,FALSE),0)</f>
        <v>0</v>
      </c>
      <c r="F355" s="306">
        <f>IFERROR(VLOOKUP($A355,'Filtro '!$A$5:$H$347,4,FALSE),0)</f>
        <v>0</v>
      </c>
      <c r="G355" s="326">
        <f>IFERROR(VLOOKUP($A355,'Filtro '!$A$5:$H$347,5,FALSE),0)</f>
        <v>0</v>
      </c>
      <c r="H355" s="151">
        <v>355</v>
      </c>
    </row>
    <row r="356" spans="1:8" ht="15" customHeight="1" x14ac:dyDescent="0.2">
      <c r="A356" s="396" t="s">
        <v>299</v>
      </c>
      <c r="B356" s="351" t="s">
        <v>870</v>
      </c>
      <c r="C356" s="191" t="s">
        <v>869</v>
      </c>
      <c r="D356" s="350">
        <f>IFERROR(VLOOKUP($A356,'Filtro '!$A$5:$H$347,2,FALSE),0)</f>
        <v>5</v>
      </c>
      <c r="E356" s="326">
        <f>IFERROR(VLOOKUP($A356,'Filtro '!$A$5:$H$347,3,FALSE),0)</f>
        <v>0</v>
      </c>
      <c r="F356" s="306">
        <f>IFERROR(VLOOKUP($A356,'Filtro '!$A$5:$H$347,4,FALSE),0)</f>
        <v>5</v>
      </c>
      <c r="G356" s="326">
        <f>IFERROR(VLOOKUP($A356,'Filtro '!$A$5:$H$347,5,FALSE),0)</f>
        <v>0</v>
      </c>
      <c r="H356" s="151">
        <v>356</v>
      </c>
    </row>
    <row r="357" spans="1:8" ht="15" customHeight="1" x14ac:dyDescent="0.2">
      <c r="A357" s="396" t="s">
        <v>49</v>
      </c>
      <c r="B357" s="351" t="s">
        <v>868</v>
      </c>
      <c r="C357" s="191" t="s">
        <v>867</v>
      </c>
      <c r="D357" s="350">
        <f>IFERROR(VLOOKUP($A357,'Filtro '!$A$5:$H$347,2,FALSE),0)</f>
        <v>0</v>
      </c>
      <c r="E357" s="326">
        <f>IFERROR(VLOOKUP($A357,'Filtro '!$A$5:$H$347,3,FALSE),0)</f>
        <v>0</v>
      </c>
      <c r="F357" s="306">
        <f>IFERROR(VLOOKUP($A357,'Filtro '!$A$5:$H$347,4,FALSE),0)</f>
        <v>0</v>
      </c>
      <c r="G357" s="326">
        <f>IFERROR(VLOOKUP($A357,'Filtro '!$A$5:$H$347,5,FALSE),0)</f>
        <v>1207</v>
      </c>
      <c r="H357" s="151">
        <v>357</v>
      </c>
    </row>
    <row r="358" spans="1:8" ht="15" customHeight="1" x14ac:dyDescent="0.2">
      <c r="A358" s="396" t="s">
        <v>1734</v>
      </c>
      <c r="B358" s="351" t="s">
        <v>866</v>
      </c>
      <c r="C358" s="191" t="s">
        <v>865</v>
      </c>
      <c r="D358" s="350">
        <f>IFERROR(VLOOKUP($A358,'Filtro '!$A$5:$H$347,2,FALSE),0)</f>
        <v>0</v>
      </c>
      <c r="E358" s="326">
        <f>IFERROR(VLOOKUP($A358,'Filtro '!$A$5:$H$347,3,FALSE),0)</f>
        <v>0</v>
      </c>
      <c r="F358" s="306">
        <f>IFERROR(VLOOKUP($A358,'Filtro '!$A$5:$H$347,4,FALSE),0)</f>
        <v>0</v>
      </c>
      <c r="G358" s="326">
        <f>IFERROR(VLOOKUP($A358,'Filtro '!$A$5:$H$347,5,FALSE),0)</f>
        <v>0</v>
      </c>
      <c r="H358" s="151">
        <v>358</v>
      </c>
    </row>
    <row r="359" spans="1:8" ht="15" customHeight="1" x14ac:dyDescent="0.2">
      <c r="A359" s="396" t="s">
        <v>1735</v>
      </c>
      <c r="B359" s="351" t="s">
        <v>864</v>
      </c>
      <c r="C359" s="191" t="s">
        <v>863</v>
      </c>
      <c r="D359" s="350">
        <f>IFERROR(VLOOKUP($A359,'Filtro '!$A$5:$H$347,2,FALSE),0)</f>
        <v>0</v>
      </c>
      <c r="E359" s="326">
        <f>IFERROR(VLOOKUP($A359,'Filtro '!$A$5:$H$347,3,FALSE),0)</f>
        <v>0</v>
      </c>
      <c r="F359" s="306">
        <f>IFERROR(VLOOKUP($A359,'Filtro '!$A$5:$H$347,4,FALSE),0)</f>
        <v>0</v>
      </c>
      <c r="G359" s="326">
        <f>IFERROR(VLOOKUP($A359,'Filtro '!$A$5:$H$347,5,FALSE),0)</f>
        <v>0</v>
      </c>
      <c r="H359" s="151">
        <v>359</v>
      </c>
    </row>
    <row r="360" spans="1:8" ht="15" customHeight="1" x14ac:dyDescent="0.2">
      <c r="A360" s="396" t="s">
        <v>1736</v>
      </c>
      <c r="B360" s="351" t="s">
        <v>862</v>
      </c>
      <c r="C360" s="191" t="s">
        <v>861</v>
      </c>
      <c r="D360" s="350">
        <f>IFERROR(VLOOKUP($A360,'Filtro '!$A$5:$H$347,2,FALSE),0)</f>
        <v>0</v>
      </c>
      <c r="E360" s="326">
        <f>IFERROR(VLOOKUP($A360,'Filtro '!$A$5:$H$347,3,FALSE),0)</f>
        <v>0</v>
      </c>
      <c r="F360" s="306">
        <f>IFERROR(VLOOKUP($A360,'Filtro '!$A$5:$H$347,4,FALSE),0)</f>
        <v>0</v>
      </c>
      <c r="G360" s="326">
        <f>IFERROR(VLOOKUP($A360,'Filtro '!$A$5:$H$347,5,FALSE),0)</f>
        <v>0</v>
      </c>
      <c r="H360" s="151">
        <v>360</v>
      </c>
    </row>
    <row r="361" spans="1:8" ht="21" x14ac:dyDescent="0.2">
      <c r="A361" s="396" t="s">
        <v>1737</v>
      </c>
      <c r="B361" s="351" t="s">
        <v>860</v>
      </c>
      <c r="C361" s="191" t="s">
        <v>859</v>
      </c>
      <c r="D361" s="350">
        <f>IFERROR(VLOOKUP($A361,'Filtro '!$A$5:$H$347,2,FALSE),0)</f>
        <v>0</v>
      </c>
      <c r="E361" s="326">
        <f>IFERROR(VLOOKUP($A361,'Filtro '!$A$5:$H$347,3,FALSE),0)</f>
        <v>0</v>
      </c>
      <c r="F361" s="306">
        <f>IFERROR(VLOOKUP($A361,'Filtro '!$A$5:$H$347,4,FALSE),0)</f>
        <v>0</v>
      </c>
      <c r="G361" s="326">
        <f>IFERROR(VLOOKUP($A361,'Filtro '!$A$5:$H$347,5,FALSE),0)</f>
        <v>0</v>
      </c>
      <c r="H361" s="151">
        <v>361</v>
      </c>
    </row>
    <row r="362" spans="1:8" ht="15" customHeight="1" x14ac:dyDescent="0.2">
      <c r="A362" s="396" t="s">
        <v>244</v>
      </c>
      <c r="B362" s="351" t="s">
        <v>858</v>
      </c>
      <c r="C362" s="191" t="s">
        <v>857</v>
      </c>
      <c r="D362" s="350">
        <f>IFERROR(VLOOKUP($A362,'Filtro '!$A$5:$H$347,2,FALSE),0)</f>
        <v>0</v>
      </c>
      <c r="E362" s="326">
        <f>IFERROR(VLOOKUP($A362,'Filtro '!$A$5:$H$347,3,FALSE),0)</f>
        <v>0</v>
      </c>
      <c r="F362" s="306">
        <f>IFERROR(VLOOKUP($A362,'Filtro '!$A$5:$H$347,4,FALSE),0)</f>
        <v>0</v>
      </c>
      <c r="G362" s="326">
        <f>IFERROR(VLOOKUP($A362,'Filtro '!$A$5:$H$347,5,FALSE),0)</f>
        <v>2</v>
      </c>
      <c r="H362" s="151">
        <v>362</v>
      </c>
    </row>
    <row r="363" spans="1:8" ht="15" customHeight="1" x14ac:dyDescent="0.2">
      <c r="A363" s="396" t="s">
        <v>1738</v>
      </c>
      <c r="B363" s="351" t="s">
        <v>856</v>
      </c>
      <c r="C363" s="191" t="s">
        <v>855</v>
      </c>
      <c r="D363" s="350">
        <f>IFERROR(VLOOKUP($A363,'Filtro '!$A$5:$H$347,2,FALSE),0)</f>
        <v>0</v>
      </c>
      <c r="E363" s="326">
        <f>IFERROR(VLOOKUP($A363,'Filtro '!$A$5:$H$347,3,FALSE),0)</f>
        <v>0</v>
      </c>
      <c r="F363" s="306">
        <f>IFERROR(VLOOKUP($A363,'Filtro '!$A$5:$H$347,4,FALSE),0)</f>
        <v>0</v>
      </c>
      <c r="G363" s="326">
        <f>IFERROR(VLOOKUP($A363,'Filtro '!$A$5:$H$347,5,FALSE),0)</f>
        <v>0</v>
      </c>
      <c r="H363" s="151">
        <v>363</v>
      </c>
    </row>
    <row r="364" spans="1:8" ht="15" customHeight="1" x14ac:dyDescent="0.2">
      <c r="A364" s="396" t="s">
        <v>1739</v>
      </c>
      <c r="B364" s="351" t="s">
        <v>854</v>
      </c>
      <c r="C364" s="191" t="s">
        <v>853</v>
      </c>
      <c r="D364" s="350">
        <f>IFERROR(VLOOKUP($A364,'Filtro '!$A$5:$H$347,2,FALSE),0)</f>
        <v>0</v>
      </c>
      <c r="E364" s="326">
        <f>IFERROR(VLOOKUP($A364,'Filtro '!$A$5:$H$347,3,FALSE),0)</f>
        <v>0</v>
      </c>
      <c r="F364" s="306">
        <f>IFERROR(VLOOKUP($A364,'Filtro '!$A$5:$H$347,4,FALSE),0)</f>
        <v>0</v>
      </c>
      <c r="G364" s="326">
        <f>IFERROR(VLOOKUP($A364,'Filtro '!$A$5:$H$347,5,FALSE),0)</f>
        <v>0</v>
      </c>
      <c r="H364" s="151">
        <v>364</v>
      </c>
    </row>
    <row r="365" spans="1:8" ht="15" customHeight="1" x14ac:dyDescent="0.2">
      <c r="A365" s="396" t="s">
        <v>1740</v>
      </c>
      <c r="B365" s="351" t="s">
        <v>852</v>
      </c>
      <c r="C365" s="191" t="s">
        <v>851</v>
      </c>
      <c r="D365" s="350">
        <f>IFERROR(VLOOKUP($A365,'Filtro '!$A$5:$H$347,2,FALSE),0)</f>
        <v>0</v>
      </c>
      <c r="E365" s="326">
        <f>IFERROR(VLOOKUP($A365,'Filtro '!$A$5:$H$347,3,FALSE),0)</f>
        <v>0</v>
      </c>
      <c r="F365" s="306">
        <f>IFERROR(VLOOKUP($A365,'Filtro '!$A$5:$H$347,4,FALSE),0)</f>
        <v>0</v>
      </c>
      <c r="G365" s="326">
        <f>IFERROR(VLOOKUP($A365,'Filtro '!$A$5:$H$347,5,FALSE),0)</f>
        <v>0</v>
      </c>
      <c r="H365" s="151">
        <v>365</v>
      </c>
    </row>
    <row r="366" spans="1:8" ht="21.75" thickBot="1" x14ac:dyDescent="0.25">
      <c r="A366" s="396" t="s">
        <v>192</v>
      </c>
      <c r="B366" s="358" t="s">
        <v>850</v>
      </c>
      <c r="C366" s="214" t="s">
        <v>849</v>
      </c>
      <c r="D366" s="352">
        <f>IFERROR(VLOOKUP($A366,'Filtro '!$A$5:$H$347,2,FALSE),0)</f>
        <v>126</v>
      </c>
      <c r="E366" s="316">
        <f>IFERROR(VLOOKUP($A366,'Filtro '!$A$5:$H$347,3,FALSE),0)</f>
        <v>0</v>
      </c>
      <c r="F366" s="315">
        <f>IFERROR(VLOOKUP($A366,'Filtro '!$A$5:$H$347,4,FALSE),0)</f>
        <v>126</v>
      </c>
      <c r="G366" s="316">
        <f>IFERROR(VLOOKUP($A366,'Filtro '!$A$5:$H$347,5,FALSE),0)</f>
        <v>41</v>
      </c>
      <c r="H366" s="151">
        <v>366</v>
      </c>
    </row>
    <row r="367" spans="1:8" ht="15" customHeight="1" thickBot="1" x14ac:dyDescent="0.25">
      <c r="A367" s="356"/>
      <c r="B367" s="499" t="s">
        <v>346</v>
      </c>
      <c r="C367" s="515"/>
      <c r="D367" s="365">
        <f>SUM(D323:D366)</f>
        <v>2067</v>
      </c>
      <c r="E367" s="270">
        <f>SUM(E323:E366)</f>
        <v>0</v>
      </c>
      <c r="F367" s="269">
        <f>SUM(F323:F366)</f>
        <v>2067</v>
      </c>
      <c r="G367" s="266">
        <f>SUM(G323:G366)</f>
        <v>5448</v>
      </c>
      <c r="H367" s="151">
        <v>367</v>
      </c>
    </row>
    <row r="368" spans="1:8" ht="15" customHeight="1" x14ac:dyDescent="0.2">
      <c r="A368" s="349"/>
      <c r="B368" s="227"/>
      <c r="C368" s="227"/>
      <c r="D368" s="321"/>
      <c r="E368" s="321"/>
      <c r="F368" s="321"/>
      <c r="G368" s="321"/>
      <c r="H368" s="151">
        <v>368</v>
      </c>
    </row>
    <row r="369" spans="1:8" ht="15" customHeight="1" x14ac:dyDescent="0.2">
      <c r="A369" s="349"/>
      <c r="B369" s="478" t="s">
        <v>848</v>
      </c>
      <c r="C369" s="480"/>
      <c r="D369" s="364"/>
      <c r="E369" s="363"/>
      <c r="F369" s="363"/>
      <c r="G369" s="362"/>
      <c r="H369" s="151">
        <v>369</v>
      </c>
    </row>
    <row r="370" spans="1:8" ht="15" customHeight="1" x14ac:dyDescent="0.2">
      <c r="A370" s="396" t="s">
        <v>1741</v>
      </c>
      <c r="B370" s="353" t="s">
        <v>847</v>
      </c>
      <c r="C370" s="361" t="s">
        <v>846</v>
      </c>
      <c r="D370" s="354">
        <f>IFERROR(VLOOKUP($A370,'Filtro '!$A$5:$H$347,2,FALSE),0)</f>
        <v>0</v>
      </c>
      <c r="E370" s="359">
        <f>IFERROR(VLOOKUP($A370,'Filtro '!$A$5:$H$347,3,FALSE),0)</f>
        <v>0</v>
      </c>
      <c r="F370" s="360">
        <f>IFERROR(VLOOKUP($A370,'Filtro '!$A$5:$H$347,4,FALSE),0)</f>
        <v>0</v>
      </c>
      <c r="G370" s="359">
        <f>IFERROR(VLOOKUP($A370,'Filtro '!$A$5:$H$347,5,FALSE),0)</f>
        <v>0</v>
      </c>
      <c r="H370" s="151">
        <v>370</v>
      </c>
    </row>
    <row r="371" spans="1:8" ht="15" customHeight="1" x14ac:dyDescent="0.2">
      <c r="A371" s="396" t="s">
        <v>1742</v>
      </c>
      <c r="B371" s="351" t="s">
        <v>845</v>
      </c>
      <c r="C371" s="191" t="s">
        <v>844</v>
      </c>
      <c r="D371" s="350">
        <f>IFERROR(VLOOKUP($A371,'Filtro '!$A$5:$H$347,2,FALSE),0)</f>
        <v>0</v>
      </c>
      <c r="E371" s="326">
        <f>IFERROR(VLOOKUP($A371,'Filtro '!$A$5:$H$347,3,FALSE),0)</f>
        <v>0</v>
      </c>
      <c r="F371" s="306">
        <f>IFERROR(VLOOKUP($A371,'Filtro '!$A$5:$H$347,4,FALSE),0)</f>
        <v>0</v>
      </c>
      <c r="G371" s="326">
        <f>IFERROR(VLOOKUP($A371,'Filtro '!$A$5:$H$347,5,FALSE),0)</f>
        <v>0</v>
      </c>
      <c r="H371" s="151">
        <v>371</v>
      </c>
    </row>
    <row r="372" spans="1:8" ht="15" customHeight="1" x14ac:dyDescent="0.2">
      <c r="A372" s="396" t="s">
        <v>1743</v>
      </c>
      <c r="B372" s="351" t="s">
        <v>843</v>
      </c>
      <c r="C372" s="191" t="s">
        <v>842</v>
      </c>
      <c r="D372" s="350">
        <f>IFERROR(VLOOKUP($A372,'Filtro '!$A$5:$H$347,2,FALSE),0)</f>
        <v>0</v>
      </c>
      <c r="E372" s="326">
        <f>IFERROR(VLOOKUP($A372,'Filtro '!$A$5:$H$347,3,FALSE),0)</f>
        <v>0</v>
      </c>
      <c r="F372" s="306">
        <f>IFERROR(VLOOKUP($A372,'Filtro '!$A$5:$H$347,4,FALSE),0)</f>
        <v>0</v>
      </c>
      <c r="G372" s="326">
        <f>IFERROR(VLOOKUP($A372,'Filtro '!$A$5:$H$347,5,FALSE),0)</f>
        <v>0</v>
      </c>
      <c r="H372" s="151">
        <v>372</v>
      </c>
    </row>
    <row r="373" spans="1:8" ht="15" customHeight="1" x14ac:dyDescent="0.2">
      <c r="A373" s="396" t="s">
        <v>258</v>
      </c>
      <c r="B373" s="351" t="s">
        <v>841</v>
      </c>
      <c r="C373" s="191" t="s">
        <v>840</v>
      </c>
      <c r="D373" s="350">
        <f>IFERROR(VLOOKUP($A373,'Filtro '!$A$5:$H$347,2,FALSE),0)</f>
        <v>14</v>
      </c>
      <c r="E373" s="326">
        <f>IFERROR(VLOOKUP($A373,'Filtro '!$A$5:$H$347,3,FALSE),0)</f>
        <v>0</v>
      </c>
      <c r="F373" s="306">
        <f>IFERROR(VLOOKUP($A373,'Filtro '!$A$5:$H$347,4,FALSE),0)</f>
        <v>14</v>
      </c>
      <c r="G373" s="326">
        <f>IFERROR(VLOOKUP($A373,'Filtro '!$A$5:$H$347,5,FALSE),0)</f>
        <v>579</v>
      </c>
      <c r="H373" s="151">
        <v>373</v>
      </c>
    </row>
    <row r="374" spans="1:8" ht="15" customHeight="1" x14ac:dyDescent="0.2">
      <c r="A374" s="396" t="s">
        <v>1744</v>
      </c>
      <c r="B374" s="351" t="s">
        <v>839</v>
      </c>
      <c r="C374" s="191" t="s">
        <v>838</v>
      </c>
      <c r="D374" s="350">
        <f>IFERROR(VLOOKUP($A374,'Filtro '!$A$5:$H$347,2,FALSE),0)</f>
        <v>0</v>
      </c>
      <c r="E374" s="326">
        <f>IFERROR(VLOOKUP($A374,'Filtro '!$A$5:$H$347,3,FALSE),0)</f>
        <v>0</v>
      </c>
      <c r="F374" s="306">
        <f>IFERROR(VLOOKUP($A374,'Filtro '!$A$5:$H$347,4,FALSE),0)</f>
        <v>0</v>
      </c>
      <c r="G374" s="326">
        <f>IFERROR(VLOOKUP($A374,'Filtro '!$A$5:$H$347,5,FALSE),0)</f>
        <v>0</v>
      </c>
      <c r="H374" s="151">
        <v>374</v>
      </c>
    </row>
    <row r="375" spans="1:8" ht="15" customHeight="1" x14ac:dyDescent="0.2">
      <c r="A375" s="396" t="s">
        <v>1745</v>
      </c>
      <c r="B375" s="351" t="s">
        <v>837</v>
      </c>
      <c r="C375" s="191" t="s">
        <v>836</v>
      </c>
      <c r="D375" s="350">
        <f>IFERROR(VLOOKUP($A375,'Filtro '!$A$5:$H$347,2,FALSE),0)</f>
        <v>0</v>
      </c>
      <c r="E375" s="326">
        <f>IFERROR(VLOOKUP($A375,'Filtro '!$A$5:$H$347,3,FALSE),0)</f>
        <v>0</v>
      </c>
      <c r="F375" s="306">
        <f>IFERROR(VLOOKUP($A375,'Filtro '!$A$5:$H$347,4,FALSE),0)</f>
        <v>0</v>
      </c>
      <c r="G375" s="326">
        <f>IFERROR(VLOOKUP($A375,'Filtro '!$A$5:$H$347,5,FALSE),0)</f>
        <v>0</v>
      </c>
      <c r="H375" s="151">
        <v>375</v>
      </c>
    </row>
    <row r="376" spans="1:8" ht="15" customHeight="1" x14ac:dyDescent="0.2">
      <c r="A376" s="396" t="s">
        <v>1746</v>
      </c>
      <c r="B376" s="351" t="s">
        <v>835</v>
      </c>
      <c r="C376" s="191" t="s">
        <v>834</v>
      </c>
      <c r="D376" s="350">
        <f>IFERROR(VLOOKUP($A376,'Filtro '!$A$5:$H$347,2,FALSE),0)</f>
        <v>0</v>
      </c>
      <c r="E376" s="326">
        <f>IFERROR(VLOOKUP($A376,'Filtro '!$A$5:$H$347,3,FALSE),0)</f>
        <v>0</v>
      </c>
      <c r="F376" s="306">
        <f>IFERROR(VLOOKUP($A376,'Filtro '!$A$5:$H$347,4,FALSE),0)</f>
        <v>0</v>
      </c>
      <c r="G376" s="326">
        <f>IFERROR(VLOOKUP($A376,'Filtro '!$A$5:$H$347,5,FALSE),0)</f>
        <v>0</v>
      </c>
      <c r="H376" s="151">
        <v>376</v>
      </c>
    </row>
    <row r="377" spans="1:8" ht="15" customHeight="1" x14ac:dyDescent="0.2">
      <c r="A377" s="396" t="s">
        <v>262</v>
      </c>
      <c r="B377" s="351" t="s">
        <v>833</v>
      </c>
      <c r="C377" s="191" t="s">
        <v>832</v>
      </c>
      <c r="D377" s="350">
        <f>IFERROR(VLOOKUP($A377,'Filtro '!$A$5:$H$347,2,FALSE),0)</f>
        <v>0</v>
      </c>
      <c r="E377" s="326">
        <f>IFERROR(VLOOKUP($A377,'Filtro '!$A$5:$H$347,3,FALSE),0)</f>
        <v>0</v>
      </c>
      <c r="F377" s="306">
        <f>IFERROR(VLOOKUP($A377,'Filtro '!$A$5:$H$347,4,FALSE),0)</f>
        <v>0</v>
      </c>
      <c r="G377" s="326">
        <f>IFERROR(VLOOKUP($A377,'Filtro '!$A$5:$H$347,5,FALSE),0)</f>
        <v>7</v>
      </c>
      <c r="H377" s="151">
        <v>377</v>
      </c>
    </row>
    <row r="378" spans="1:8" ht="15" customHeight="1" x14ac:dyDescent="0.2">
      <c r="A378" s="396" t="s">
        <v>1747</v>
      </c>
      <c r="B378" s="351" t="s">
        <v>831</v>
      </c>
      <c r="C378" s="191" t="s">
        <v>830</v>
      </c>
      <c r="D378" s="350">
        <f>IFERROR(VLOOKUP($A378,'Filtro '!$A$5:$H$347,2,FALSE),0)</f>
        <v>0</v>
      </c>
      <c r="E378" s="326">
        <f>IFERROR(VLOOKUP($A378,'Filtro '!$A$5:$H$347,3,FALSE),0)</f>
        <v>0</v>
      </c>
      <c r="F378" s="306">
        <f>IFERROR(VLOOKUP($A378,'Filtro '!$A$5:$H$347,4,FALSE),0)</f>
        <v>0</v>
      </c>
      <c r="G378" s="326">
        <f>IFERROR(VLOOKUP($A378,'Filtro '!$A$5:$H$347,5,FALSE),0)</f>
        <v>0</v>
      </c>
      <c r="H378" s="151">
        <v>378</v>
      </c>
    </row>
    <row r="379" spans="1:8" ht="15" customHeight="1" x14ac:dyDescent="0.2">
      <c r="A379" s="396" t="s">
        <v>27</v>
      </c>
      <c r="B379" s="351" t="s">
        <v>829</v>
      </c>
      <c r="C379" s="191" t="s">
        <v>828</v>
      </c>
      <c r="D379" s="350">
        <f>IFERROR(VLOOKUP($A379,'Filtro '!$A$5:$H$347,2,FALSE),0)</f>
        <v>25614</v>
      </c>
      <c r="E379" s="326">
        <f>IFERROR(VLOOKUP($A379,'Filtro '!$A$5:$H$347,3,FALSE),0)</f>
        <v>0</v>
      </c>
      <c r="F379" s="306">
        <f>IFERROR(VLOOKUP($A379,'Filtro '!$A$5:$H$347,4,FALSE),0)</f>
        <v>25614</v>
      </c>
      <c r="G379" s="326">
        <f>IFERROR(VLOOKUP($A379,'Filtro '!$A$5:$H$347,5,FALSE),0)</f>
        <v>24704</v>
      </c>
      <c r="H379" s="151">
        <v>379</v>
      </c>
    </row>
    <row r="380" spans="1:8" ht="15" customHeight="1" x14ac:dyDescent="0.2">
      <c r="A380" s="396" t="s">
        <v>1748</v>
      </c>
      <c r="B380" s="351" t="s">
        <v>827</v>
      </c>
      <c r="C380" s="191" t="s">
        <v>826</v>
      </c>
      <c r="D380" s="350">
        <f>IFERROR(VLOOKUP($A380,'Filtro '!$A$5:$H$347,2,FALSE),0)</f>
        <v>0</v>
      </c>
      <c r="E380" s="326">
        <f>IFERROR(VLOOKUP($A380,'Filtro '!$A$5:$H$347,3,FALSE),0)</f>
        <v>0</v>
      </c>
      <c r="F380" s="306">
        <f>IFERROR(VLOOKUP($A380,'Filtro '!$A$5:$H$347,4,FALSE),0)</f>
        <v>0</v>
      </c>
      <c r="G380" s="326">
        <f>IFERROR(VLOOKUP($A380,'Filtro '!$A$5:$H$347,5,FALSE),0)</f>
        <v>0</v>
      </c>
      <c r="H380" s="151">
        <v>380</v>
      </c>
    </row>
    <row r="381" spans="1:8" ht="15" customHeight="1" x14ac:dyDescent="0.2">
      <c r="A381" s="396" t="s">
        <v>341</v>
      </c>
      <c r="B381" s="351" t="s">
        <v>825</v>
      </c>
      <c r="C381" s="191" t="s">
        <v>824</v>
      </c>
      <c r="D381" s="350">
        <f>IFERROR(VLOOKUP($A381,'Filtro '!$A$5:$H$347,2,FALSE),0)</f>
        <v>45</v>
      </c>
      <c r="E381" s="326">
        <f>IFERROR(VLOOKUP($A381,'Filtro '!$A$5:$H$347,3,FALSE),0)</f>
        <v>0</v>
      </c>
      <c r="F381" s="306">
        <f>IFERROR(VLOOKUP($A381,'Filtro '!$A$5:$H$347,4,FALSE),0)</f>
        <v>45</v>
      </c>
      <c r="G381" s="326">
        <f>IFERROR(VLOOKUP($A381,'Filtro '!$A$5:$H$347,5,FALSE),0)</f>
        <v>45</v>
      </c>
      <c r="H381" s="151">
        <v>381</v>
      </c>
    </row>
    <row r="382" spans="1:8" ht="15" customHeight="1" x14ac:dyDescent="0.2">
      <c r="A382" s="396" t="s">
        <v>35</v>
      </c>
      <c r="B382" s="351" t="s">
        <v>823</v>
      </c>
      <c r="C382" s="191" t="s">
        <v>822</v>
      </c>
      <c r="D382" s="350">
        <f>IFERROR(VLOOKUP($A382,'Filtro '!$A$5:$H$347,2,FALSE),0)</f>
        <v>25498</v>
      </c>
      <c r="E382" s="326">
        <f>IFERROR(VLOOKUP($A382,'Filtro '!$A$5:$H$347,3,FALSE),0)</f>
        <v>0</v>
      </c>
      <c r="F382" s="306">
        <f>IFERROR(VLOOKUP($A382,'Filtro '!$A$5:$H$347,4,FALSE),0)</f>
        <v>25498</v>
      </c>
      <c r="G382" s="326">
        <f>IFERROR(VLOOKUP($A382,'Filtro '!$A$5:$H$347,5,FALSE),0)</f>
        <v>36406</v>
      </c>
      <c r="H382" s="151">
        <v>382</v>
      </c>
    </row>
    <row r="383" spans="1:8" ht="15" customHeight="1" x14ac:dyDescent="0.2">
      <c r="A383" s="396" t="s">
        <v>89</v>
      </c>
      <c r="B383" s="351" t="s">
        <v>821</v>
      </c>
      <c r="C383" s="191" t="s">
        <v>820</v>
      </c>
      <c r="D383" s="350">
        <f>IFERROR(VLOOKUP($A383,'Filtro '!$A$5:$H$347,2,FALSE),0)</f>
        <v>186</v>
      </c>
      <c r="E383" s="326">
        <f>IFERROR(VLOOKUP($A383,'Filtro '!$A$5:$H$347,3,FALSE),0)</f>
        <v>23</v>
      </c>
      <c r="F383" s="306">
        <f>IFERROR(VLOOKUP($A383,'Filtro '!$A$5:$H$347,4,FALSE),0)</f>
        <v>163</v>
      </c>
      <c r="G383" s="326">
        <f>IFERROR(VLOOKUP($A383,'Filtro '!$A$5:$H$347,5,FALSE),0)</f>
        <v>140</v>
      </c>
      <c r="H383" s="151">
        <v>383</v>
      </c>
    </row>
    <row r="384" spans="1:8" ht="15" customHeight="1" x14ac:dyDescent="0.2">
      <c r="A384" s="396" t="s">
        <v>302</v>
      </c>
      <c r="B384" s="351" t="s">
        <v>819</v>
      </c>
      <c r="C384" s="191" t="s">
        <v>818</v>
      </c>
      <c r="D384" s="350">
        <f>IFERROR(VLOOKUP($A384,'Filtro '!$A$5:$H$347,2,FALSE),0)</f>
        <v>11</v>
      </c>
      <c r="E384" s="326">
        <f>IFERROR(VLOOKUP($A384,'Filtro '!$A$5:$H$347,3,FALSE),0)</f>
        <v>11</v>
      </c>
      <c r="F384" s="306">
        <f>IFERROR(VLOOKUP($A384,'Filtro '!$A$5:$H$347,4,FALSE),0)</f>
        <v>0</v>
      </c>
      <c r="G384" s="326">
        <f>IFERROR(VLOOKUP($A384,'Filtro '!$A$5:$H$347,5,FALSE),0)</f>
        <v>0</v>
      </c>
      <c r="H384" s="151">
        <v>384</v>
      </c>
    </row>
    <row r="385" spans="1:8" ht="15" customHeight="1" x14ac:dyDescent="0.2">
      <c r="A385" s="396" t="s">
        <v>259</v>
      </c>
      <c r="B385" s="351" t="s">
        <v>817</v>
      </c>
      <c r="C385" s="191" t="s">
        <v>816</v>
      </c>
      <c r="D385" s="350">
        <f>IFERROR(VLOOKUP($A385,'Filtro '!$A$5:$H$347,2,FALSE),0)</f>
        <v>0</v>
      </c>
      <c r="E385" s="326">
        <f>IFERROR(VLOOKUP($A385,'Filtro '!$A$5:$H$347,3,FALSE),0)</f>
        <v>0</v>
      </c>
      <c r="F385" s="306">
        <f>IFERROR(VLOOKUP($A385,'Filtro '!$A$5:$H$347,4,FALSE),0)</f>
        <v>0</v>
      </c>
      <c r="G385" s="326">
        <f>IFERROR(VLOOKUP($A385,'Filtro '!$A$5:$H$347,5,FALSE),0)</f>
        <v>9</v>
      </c>
      <c r="H385" s="151">
        <v>385</v>
      </c>
    </row>
    <row r="386" spans="1:8" ht="15" customHeight="1" x14ac:dyDescent="0.2">
      <c r="A386" s="396" t="s">
        <v>90</v>
      </c>
      <c r="B386" s="351" t="s">
        <v>815</v>
      </c>
      <c r="C386" s="191" t="s">
        <v>814</v>
      </c>
      <c r="D386" s="350">
        <f>IFERROR(VLOOKUP($A386,'Filtro '!$A$5:$H$347,2,FALSE),0)</f>
        <v>852</v>
      </c>
      <c r="E386" s="326">
        <f>IFERROR(VLOOKUP($A386,'Filtro '!$A$5:$H$347,3,FALSE),0)</f>
        <v>0</v>
      </c>
      <c r="F386" s="306">
        <f>IFERROR(VLOOKUP($A386,'Filtro '!$A$5:$H$347,4,FALSE),0)</f>
        <v>852</v>
      </c>
      <c r="G386" s="326">
        <f>IFERROR(VLOOKUP($A386,'Filtro '!$A$5:$H$347,5,FALSE),0)</f>
        <v>0</v>
      </c>
      <c r="H386" s="151">
        <v>386</v>
      </c>
    </row>
    <row r="387" spans="1:8" ht="15" customHeight="1" x14ac:dyDescent="0.2">
      <c r="A387" s="396" t="s">
        <v>1749</v>
      </c>
      <c r="B387" s="351" t="s">
        <v>813</v>
      </c>
      <c r="C387" s="191" t="s">
        <v>812</v>
      </c>
      <c r="D387" s="350">
        <f>IFERROR(VLOOKUP($A387,'Filtro '!$A$5:$H$347,2,FALSE),0)</f>
        <v>0</v>
      </c>
      <c r="E387" s="326">
        <f>IFERROR(VLOOKUP($A387,'Filtro '!$A$5:$H$347,3,FALSE),0)</f>
        <v>0</v>
      </c>
      <c r="F387" s="306">
        <f>IFERROR(VLOOKUP($A387,'Filtro '!$A$5:$H$347,4,FALSE),0)</f>
        <v>0</v>
      </c>
      <c r="G387" s="326">
        <f>IFERROR(VLOOKUP($A387,'Filtro '!$A$5:$H$347,5,FALSE),0)</f>
        <v>0</v>
      </c>
      <c r="H387" s="151">
        <v>387</v>
      </c>
    </row>
    <row r="388" spans="1:8" ht="15" customHeight="1" x14ac:dyDescent="0.2">
      <c r="A388" s="396" t="s">
        <v>1750</v>
      </c>
      <c r="B388" s="351" t="s">
        <v>811</v>
      </c>
      <c r="C388" s="191" t="s">
        <v>810</v>
      </c>
      <c r="D388" s="350">
        <f>IFERROR(VLOOKUP($A388,'Filtro '!$A$5:$H$347,2,FALSE),0)</f>
        <v>0</v>
      </c>
      <c r="E388" s="326">
        <f>IFERROR(VLOOKUP($A388,'Filtro '!$A$5:$H$347,3,FALSE),0)</f>
        <v>0</v>
      </c>
      <c r="F388" s="306">
        <f>IFERROR(VLOOKUP($A388,'Filtro '!$A$5:$H$347,4,FALSE),0)</f>
        <v>0</v>
      </c>
      <c r="G388" s="326">
        <f>IFERROR(VLOOKUP($A388,'Filtro '!$A$5:$H$347,5,FALSE),0)</f>
        <v>0</v>
      </c>
      <c r="H388" s="151">
        <v>388</v>
      </c>
    </row>
    <row r="389" spans="1:8" ht="15" customHeight="1" x14ac:dyDescent="0.2">
      <c r="A389" s="396" t="s">
        <v>1751</v>
      </c>
      <c r="B389" s="351" t="s">
        <v>809</v>
      </c>
      <c r="C389" s="191" t="s">
        <v>808</v>
      </c>
      <c r="D389" s="350">
        <f>IFERROR(VLOOKUP($A389,'Filtro '!$A$5:$H$347,2,FALSE),0)</f>
        <v>0</v>
      </c>
      <c r="E389" s="326">
        <f>IFERROR(VLOOKUP($A389,'Filtro '!$A$5:$H$347,3,FALSE),0)</f>
        <v>0</v>
      </c>
      <c r="F389" s="306">
        <f>IFERROR(VLOOKUP($A389,'Filtro '!$A$5:$H$347,4,FALSE),0)</f>
        <v>0</v>
      </c>
      <c r="G389" s="326">
        <f>IFERROR(VLOOKUP($A389,'Filtro '!$A$5:$H$347,5,FALSE),0)</f>
        <v>0</v>
      </c>
      <c r="H389" s="151">
        <v>389</v>
      </c>
    </row>
    <row r="390" spans="1:8" ht="15" customHeight="1" x14ac:dyDescent="0.2">
      <c r="A390" s="396" t="s">
        <v>1752</v>
      </c>
      <c r="B390" s="351" t="s">
        <v>807</v>
      </c>
      <c r="C390" s="191" t="s">
        <v>806</v>
      </c>
      <c r="D390" s="350">
        <f>IFERROR(VLOOKUP($A390,'Filtro '!$A$5:$H$347,2,FALSE),0)</f>
        <v>0</v>
      </c>
      <c r="E390" s="326">
        <f>IFERROR(VLOOKUP($A390,'Filtro '!$A$5:$H$347,3,FALSE),0)</f>
        <v>0</v>
      </c>
      <c r="F390" s="306">
        <f>IFERROR(VLOOKUP($A390,'Filtro '!$A$5:$H$347,4,FALSE),0)</f>
        <v>0</v>
      </c>
      <c r="G390" s="326">
        <f>IFERROR(VLOOKUP($A390,'Filtro '!$A$5:$H$347,5,FALSE),0)</f>
        <v>0</v>
      </c>
      <c r="H390" s="151">
        <v>390</v>
      </c>
    </row>
    <row r="391" spans="1:8" ht="15" customHeight="1" x14ac:dyDescent="0.2">
      <c r="A391" s="396" t="s">
        <v>50</v>
      </c>
      <c r="B391" s="351" t="s">
        <v>805</v>
      </c>
      <c r="C391" s="191" t="s">
        <v>804</v>
      </c>
      <c r="D391" s="350">
        <f>IFERROR(VLOOKUP($A391,'Filtro '!$A$5:$H$347,2,FALSE),0)</f>
        <v>54</v>
      </c>
      <c r="E391" s="326">
        <f>IFERROR(VLOOKUP($A391,'Filtro '!$A$5:$H$347,3,FALSE),0)</f>
        <v>0</v>
      </c>
      <c r="F391" s="306">
        <f>IFERROR(VLOOKUP($A391,'Filtro '!$A$5:$H$347,4,FALSE),0)</f>
        <v>54</v>
      </c>
      <c r="G391" s="326">
        <f>IFERROR(VLOOKUP($A391,'Filtro '!$A$5:$H$347,5,FALSE),0)</f>
        <v>906</v>
      </c>
      <c r="H391" s="151">
        <v>391</v>
      </c>
    </row>
    <row r="392" spans="1:8" ht="15" customHeight="1" x14ac:dyDescent="0.2">
      <c r="A392" s="396" t="s">
        <v>318</v>
      </c>
      <c r="B392" s="351" t="s">
        <v>803</v>
      </c>
      <c r="C392" s="191" t="s">
        <v>802</v>
      </c>
      <c r="D392" s="350">
        <f>IFERROR(VLOOKUP($A392,'Filtro '!$A$5:$H$347,2,FALSE),0)</f>
        <v>111</v>
      </c>
      <c r="E392" s="326">
        <f>IFERROR(VLOOKUP($A392,'Filtro '!$A$5:$H$347,3,FALSE),0)</f>
        <v>0</v>
      </c>
      <c r="F392" s="306">
        <f>IFERROR(VLOOKUP($A392,'Filtro '!$A$5:$H$347,4,FALSE),0)</f>
        <v>111</v>
      </c>
      <c r="G392" s="326">
        <f>IFERROR(VLOOKUP($A392,'Filtro '!$A$5:$H$347,5,FALSE),0)</f>
        <v>111</v>
      </c>
      <c r="H392" s="151">
        <v>392</v>
      </c>
    </row>
    <row r="393" spans="1:8" ht="15" customHeight="1" x14ac:dyDescent="0.2">
      <c r="A393" s="396" t="s">
        <v>36</v>
      </c>
      <c r="B393" s="351" t="s">
        <v>801</v>
      </c>
      <c r="C393" s="191" t="s">
        <v>800</v>
      </c>
      <c r="D393" s="350">
        <f>IFERROR(VLOOKUP($A393,'Filtro '!$A$5:$H$347,2,FALSE),0)</f>
        <v>37711</v>
      </c>
      <c r="E393" s="326">
        <f>IFERROR(VLOOKUP($A393,'Filtro '!$A$5:$H$347,3,FALSE),0)</f>
        <v>0</v>
      </c>
      <c r="F393" s="306">
        <f>IFERROR(VLOOKUP($A393,'Filtro '!$A$5:$H$347,4,FALSE),0)</f>
        <v>37711</v>
      </c>
      <c r="G393" s="326">
        <f>IFERROR(VLOOKUP($A393,'Filtro '!$A$5:$H$347,5,FALSE),0)</f>
        <v>84230</v>
      </c>
      <c r="H393" s="151">
        <v>393</v>
      </c>
    </row>
    <row r="394" spans="1:8" ht="31.5" x14ac:dyDescent="0.2">
      <c r="A394" s="396" t="s">
        <v>198</v>
      </c>
      <c r="B394" s="351" t="s">
        <v>799</v>
      </c>
      <c r="C394" s="191" t="s">
        <v>798</v>
      </c>
      <c r="D394" s="350">
        <f>IFERROR(VLOOKUP($A394,'Filtro '!$A$5:$H$347,2,FALSE),0)</f>
        <v>1434</v>
      </c>
      <c r="E394" s="326">
        <f>IFERROR(VLOOKUP($A394,'Filtro '!$A$5:$H$347,3,FALSE),0)</f>
        <v>1341</v>
      </c>
      <c r="F394" s="306">
        <f>IFERROR(VLOOKUP($A394,'Filtro '!$A$5:$H$347,4,FALSE),0)</f>
        <v>93</v>
      </c>
      <c r="G394" s="326">
        <f>IFERROR(VLOOKUP($A394,'Filtro '!$A$5:$H$347,5,FALSE),0)</f>
        <v>2541</v>
      </c>
      <c r="H394" s="151">
        <v>394</v>
      </c>
    </row>
    <row r="395" spans="1:8" ht="15" customHeight="1" x14ac:dyDescent="0.2">
      <c r="A395" s="396" t="s">
        <v>51</v>
      </c>
      <c r="B395" s="351" t="s">
        <v>797</v>
      </c>
      <c r="C395" s="191" t="s">
        <v>796</v>
      </c>
      <c r="D395" s="350">
        <f>IFERROR(VLOOKUP($A395,'Filtro '!$A$5:$H$347,2,FALSE),0)</f>
        <v>0</v>
      </c>
      <c r="E395" s="326">
        <f>IFERROR(VLOOKUP($A395,'Filtro '!$A$5:$H$347,3,FALSE),0)</f>
        <v>0</v>
      </c>
      <c r="F395" s="306">
        <f>IFERROR(VLOOKUP($A395,'Filtro '!$A$5:$H$347,4,FALSE),0)</f>
        <v>0</v>
      </c>
      <c r="G395" s="326">
        <f>IFERROR(VLOOKUP($A395,'Filtro '!$A$5:$H$347,5,FALSE),0)</f>
        <v>3126</v>
      </c>
      <c r="H395" s="151">
        <v>395</v>
      </c>
    </row>
    <row r="396" spans="1:8" ht="15" customHeight="1" x14ac:dyDescent="0.2">
      <c r="A396" s="396" t="s">
        <v>1753</v>
      </c>
      <c r="B396" s="351" t="s">
        <v>795</v>
      </c>
      <c r="C396" s="191" t="s">
        <v>794</v>
      </c>
      <c r="D396" s="350">
        <f>IFERROR(VLOOKUP($A396,'Filtro '!$A$5:$H$347,2,FALSE),0)</f>
        <v>0</v>
      </c>
      <c r="E396" s="326">
        <f>IFERROR(VLOOKUP($A396,'Filtro '!$A$5:$H$347,3,FALSE),0)</f>
        <v>0</v>
      </c>
      <c r="F396" s="306">
        <f>IFERROR(VLOOKUP($A396,'Filtro '!$A$5:$H$347,4,FALSE),0)</f>
        <v>0</v>
      </c>
      <c r="G396" s="326">
        <f>IFERROR(VLOOKUP($A396,'Filtro '!$A$5:$H$347,5,FALSE),0)</f>
        <v>0</v>
      </c>
      <c r="H396" s="151">
        <v>396</v>
      </c>
    </row>
    <row r="397" spans="1:8" ht="15" customHeight="1" x14ac:dyDescent="0.2">
      <c r="A397" s="396" t="s">
        <v>263</v>
      </c>
      <c r="B397" s="351" t="s">
        <v>793</v>
      </c>
      <c r="C397" s="191" t="s">
        <v>792</v>
      </c>
      <c r="D397" s="350">
        <f>IFERROR(VLOOKUP($A397,'Filtro '!$A$5:$H$347,2,FALSE),0)</f>
        <v>0</v>
      </c>
      <c r="E397" s="326">
        <f>IFERROR(VLOOKUP($A397,'Filtro '!$A$5:$H$347,3,FALSE),0)</f>
        <v>0</v>
      </c>
      <c r="F397" s="306">
        <f>IFERROR(VLOOKUP($A397,'Filtro '!$A$5:$H$347,4,FALSE),0)</f>
        <v>0</v>
      </c>
      <c r="G397" s="326">
        <f>IFERROR(VLOOKUP($A397,'Filtro '!$A$5:$H$347,5,FALSE),0)</f>
        <v>2</v>
      </c>
      <c r="H397" s="151">
        <v>397</v>
      </c>
    </row>
    <row r="398" spans="1:8" ht="15" customHeight="1" x14ac:dyDescent="0.2">
      <c r="A398" s="396" t="s">
        <v>91</v>
      </c>
      <c r="B398" s="351" t="s">
        <v>791</v>
      </c>
      <c r="C398" s="191" t="s">
        <v>790</v>
      </c>
      <c r="D398" s="350">
        <f>IFERROR(VLOOKUP($A398,'Filtro '!$A$5:$H$347,2,FALSE),0)</f>
        <v>1213</v>
      </c>
      <c r="E398" s="326">
        <f>IFERROR(VLOOKUP($A398,'Filtro '!$A$5:$H$347,3,FALSE),0)</f>
        <v>0</v>
      </c>
      <c r="F398" s="306">
        <f>IFERROR(VLOOKUP($A398,'Filtro '!$A$5:$H$347,4,FALSE),0)</f>
        <v>1213</v>
      </c>
      <c r="G398" s="326">
        <f>IFERROR(VLOOKUP($A398,'Filtro '!$A$5:$H$347,5,FALSE),0)</f>
        <v>5255</v>
      </c>
      <c r="H398" s="151">
        <v>398</v>
      </c>
    </row>
    <row r="399" spans="1:8" ht="15" customHeight="1" thickBot="1" x14ac:dyDescent="0.25">
      <c r="A399" s="396" t="s">
        <v>254</v>
      </c>
      <c r="B399" s="358" t="s">
        <v>789</v>
      </c>
      <c r="C399" s="214" t="s">
        <v>788</v>
      </c>
      <c r="D399" s="352">
        <f>IFERROR(VLOOKUP($A399,'Filtro '!$A$5:$H$347,2,FALSE),0)</f>
        <v>0</v>
      </c>
      <c r="E399" s="316">
        <f>IFERROR(VLOOKUP($A399,'Filtro '!$A$5:$H$347,3,FALSE),0)</f>
        <v>0</v>
      </c>
      <c r="F399" s="315">
        <f>IFERROR(VLOOKUP($A399,'Filtro '!$A$5:$H$347,4,FALSE),0)</f>
        <v>0</v>
      </c>
      <c r="G399" s="316">
        <f>IFERROR(VLOOKUP($A399,'Filtro '!$A$5:$H$347,5,FALSE),0)</f>
        <v>379</v>
      </c>
      <c r="H399" s="151">
        <v>399</v>
      </c>
    </row>
    <row r="400" spans="1:8" ht="15" customHeight="1" thickBot="1" x14ac:dyDescent="0.25">
      <c r="A400" s="356"/>
      <c r="B400" s="499" t="s">
        <v>346</v>
      </c>
      <c r="C400" s="500"/>
      <c r="D400" s="355">
        <f>SUM(D370:D399)</f>
        <v>92743</v>
      </c>
      <c r="E400" s="270">
        <f>SUM(E370:E399)</f>
        <v>1375</v>
      </c>
      <c r="F400" s="269">
        <f>SUM(F370:F399)</f>
        <v>91368</v>
      </c>
      <c r="G400" s="357">
        <f>SUM(G370:G399)</f>
        <v>158440</v>
      </c>
      <c r="H400" s="151">
        <v>400</v>
      </c>
    </row>
    <row r="401" spans="1:8" ht="15" customHeight="1" thickBot="1" x14ac:dyDescent="0.25">
      <c r="A401" s="356"/>
      <c r="B401" s="499" t="s">
        <v>787</v>
      </c>
      <c r="C401" s="500"/>
      <c r="D401" s="355">
        <f>+D98+D170+D179+D239+D320+D367+D400</f>
        <v>486902</v>
      </c>
      <c r="E401" s="270">
        <f>+E98+E170+E179+E239+E320+E367+E400</f>
        <v>1375</v>
      </c>
      <c r="F401" s="269">
        <f>+F98+F170+F179+F239+F320+F367+F400</f>
        <v>485527</v>
      </c>
      <c r="G401" s="266">
        <f>+G98+G170+G179+G239+G320+G367+G400</f>
        <v>1143257</v>
      </c>
      <c r="H401" s="151">
        <v>401</v>
      </c>
    </row>
    <row r="402" spans="1:8" ht="15" customHeight="1" x14ac:dyDescent="0.2">
      <c r="A402" s="349"/>
      <c r="B402" s="227"/>
      <c r="C402" s="227"/>
      <c r="D402" s="265"/>
      <c r="E402" s="265"/>
      <c r="F402" s="265"/>
      <c r="G402" s="265"/>
      <c r="H402" s="151">
        <v>402</v>
      </c>
    </row>
    <row r="403" spans="1:8" ht="15" customHeight="1" x14ac:dyDescent="0.2">
      <c r="A403" s="349"/>
      <c r="B403" s="519" t="s">
        <v>786</v>
      </c>
      <c r="C403" s="520"/>
      <c r="D403" s="506"/>
      <c r="E403" s="506"/>
      <c r="F403" s="506"/>
      <c r="G403" s="507"/>
      <c r="H403" s="151">
        <v>403</v>
      </c>
    </row>
    <row r="404" spans="1:8" ht="15" customHeight="1" x14ac:dyDescent="0.2">
      <c r="A404" s="396" t="s">
        <v>199</v>
      </c>
      <c r="B404" s="353" t="s">
        <v>785</v>
      </c>
      <c r="C404" s="191" t="s">
        <v>784</v>
      </c>
      <c r="D404" s="354">
        <f>IFERROR(VLOOKUP($A404,'Filtro '!$A$5:$H$347,2,FALSE),0)</f>
        <v>12</v>
      </c>
      <c r="E404" s="320">
        <f>IFERROR(VLOOKUP($A404,'Filtro '!$A$5:$H$347,3,FALSE),0)</f>
        <v>12</v>
      </c>
      <c r="F404" s="311">
        <f>IFERROR(VLOOKUP($A404,'Filtro '!$A$5:$H$347,4,FALSE),0)</f>
        <v>0</v>
      </c>
      <c r="G404" s="320">
        <f>IFERROR(VLOOKUP($A404,'Filtro '!$A$5:$H$347,5,FALSE),0)</f>
        <v>0</v>
      </c>
      <c r="H404" s="151">
        <v>404</v>
      </c>
    </row>
    <row r="405" spans="1:8" ht="15" customHeight="1" x14ac:dyDescent="0.2">
      <c r="A405" s="396" t="s">
        <v>226</v>
      </c>
      <c r="B405" s="351" t="s">
        <v>783</v>
      </c>
      <c r="C405" s="191" t="s">
        <v>782</v>
      </c>
      <c r="D405" s="350">
        <f>IFERROR(VLOOKUP($A405,'Filtro '!$A$5:$H$347,2,FALSE),0)</f>
        <v>46</v>
      </c>
      <c r="E405" s="326">
        <f>IFERROR(VLOOKUP($A405,'Filtro '!$A$5:$H$347,3,FALSE),0)</f>
        <v>46</v>
      </c>
      <c r="F405" s="306">
        <f>IFERROR(VLOOKUP($A405,'Filtro '!$A$5:$H$347,4,FALSE),0)</f>
        <v>0</v>
      </c>
      <c r="G405" s="326">
        <f>IFERROR(VLOOKUP($A405,'Filtro '!$A$5:$H$347,5,FALSE),0)</f>
        <v>20</v>
      </c>
      <c r="H405" s="151">
        <v>405</v>
      </c>
    </row>
    <row r="406" spans="1:8" ht="15" customHeight="1" x14ac:dyDescent="0.2">
      <c r="A406" s="396" t="s">
        <v>1754</v>
      </c>
      <c r="B406" s="351" t="s">
        <v>781</v>
      </c>
      <c r="C406" s="191" t="s">
        <v>780</v>
      </c>
      <c r="D406" s="350">
        <f>IFERROR(VLOOKUP($A406,'Filtro '!$A$5:$H$347,2,FALSE),0)</f>
        <v>0</v>
      </c>
      <c r="E406" s="326">
        <f>IFERROR(VLOOKUP($A406,'Filtro '!$A$5:$H$347,3,FALSE),0)</f>
        <v>0</v>
      </c>
      <c r="F406" s="306">
        <f>IFERROR(VLOOKUP($A406,'Filtro '!$A$5:$H$347,4,FALSE),0)</f>
        <v>0</v>
      </c>
      <c r="G406" s="326">
        <f>IFERROR(VLOOKUP($A406,'Filtro '!$A$5:$H$347,5,FALSE),0)</f>
        <v>0</v>
      </c>
      <c r="H406" s="151">
        <v>406</v>
      </c>
    </row>
    <row r="407" spans="1:8" ht="15" customHeight="1" x14ac:dyDescent="0.2">
      <c r="A407" s="396" t="s">
        <v>284</v>
      </c>
      <c r="B407" s="351" t="s">
        <v>779</v>
      </c>
      <c r="C407" s="191" t="s">
        <v>778</v>
      </c>
      <c r="D407" s="350">
        <f>IFERROR(VLOOKUP($A407,'Filtro '!$A$5:$H$347,2,FALSE),0)</f>
        <v>14</v>
      </c>
      <c r="E407" s="326">
        <f>IFERROR(VLOOKUP($A407,'Filtro '!$A$5:$H$347,3,FALSE),0)</f>
        <v>0</v>
      </c>
      <c r="F407" s="306">
        <f>IFERROR(VLOOKUP($A407,'Filtro '!$A$5:$H$347,4,FALSE),0)</f>
        <v>14</v>
      </c>
      <c r="G407" s="326">
        <f>IFERROR(VLOOKUP($A407,'Filtro '!$A$5:$H$347,5,FALSE),0)</f>
        <v>14</v>
      </c>
      <c r="H407" s="151">
        <v>407</v>
      </c>
    </row>
    <row r="408" spans="1:8" ht="15" customHeight="1" x14ac:dyDescent="0.2">
      <c r="A408" s="396" t="s">
        <v>1755</v>
      </c>
      <c r="B408" s="351" t="s">
        <v>777</v>
      </c>
      <c r="C408" s="191" t="s">
        <v>776</v>
      </c>
      <c r="D408" s="350">
        <f>IFERROR(VLOOKUP($A408,'Filtro '!$A$5:$H$347,2,FALSE),0)</f>
        <v>0</v>
      </c>
      <c r="E408" s="326">
        <f>IFERROR(VLOOKUP($A408,'Filtro '!$A$5:$H$347,3,FALSE),0)</f>
        <v>0</v>
      </c>
      <c r="F408" s="306">
        <f>IFERROR(VLOOKUP($A408,'Filtro '!$A$5:$H$347,4,FALSE),0)</f>
        <v>0</v>
      </c>
      <c r="G408" s="326">
        <f>IFERROR(VLOOKUP($A408,'Filtro '!$A$5:$H$347,5,FALSE),0)</f>
        <v>0</v>
      </c>
      <c r="H408" s="151">
        <v>408</v>
      </c>
    </row>
    <row r="409" spans="1:8" ht="15" customHeight="1" x14ac:dyDescent="0.2">
      <c r="A409" s="396" t="s">
        <v>1756</v>
      </c>
      <c r="B409" s="351" t="s">
        <v>775</v>
      </c>
      <c r="C409" s="191" t="s">
        <v>774</v>
      </c>
      <c r="D409" s="350">
        <f>IFERROR(VLOOKUP($A409,'Filtro '!$A$5:$H$347,2,FALSE),0)</f>
        <v>0</v>
      </c>
      <c r="E409" s="326">
        <f>IFERROR(VLOOKUP($A409,'Filtro '!$A$5:$H$347,3,FALSE),0)</f>
        <v>0</v>
      </c>
      <c r="F409" s="306">
        <f>IFERROR(VLOOKUP($A409,'Filtro '!$A$5:$H$347,4,FALSE),0)</f>
        <v>0</v>
      </c>
      <c r="G409" s="326">
        <f>IFERROR(VLOOKUP($A409,'Filtro '!$A$5:$H$347,5,FALSE),0)</f>
        <v>0</v>
      </c>
      <c r="H409" s="151">
        <v>409</v>
      </c>
    </row>
    <row r="410" spans="1:8" ht="15" customHeight="1" x14ac:dyDescent="0.2">
      <c r="A410" s="396" t="s">
        <v>1757</v>
      </c>
      <c r="B410" s="351" t="s">
        <v>773</v>
      </c>
      <c r="C410" s="191" t="s">
        <v>772</v>
      </c>
      <c r="D410" s="350">
        <f>IFERROR(VLOOKUP($A410,'Filtro '!$A$5:$H$347,2,FALSE),0)</f>
        <v>0</v>
      </c>
      <c r="E410" s="326">
        <f>IFERROR(VLOOKUP($A410,'Filtro '!$A$5:$H$347,3,FALSE),0)</f>
        <v>0</v>
      </c>
      <c r="F410" s="306">
        <f>IFERROR(VLOOKUP($A410,'Filtro '!$A$5:$H$347,4,FALSE),0)</f>
        <v>0</v>
      </c>
      <c r="G410" s="326">
        <f>IFERROR(VLOOKUP($A410,'Filtro '!$A$5:$H$347,5,FALSE),0)</f>
        <v>0</v>
      </c>
      <c r="H410" s="151">
        <v>410</v>
      </c>
    </row>
    <row r="411" spans="1:8" ht="15" customHeight="1" x14ac:dyDescent="0.2">
      <c r="A411" s="396" t="s">
        <v>310</v>
      </c>
      <c r="B411" s="351" t="s">
        <v>771</v>
      </c>
      <c r="C411" s="191" t="s">
        <v>770</v>
      </c>
      <c r="D411" s="350">
        <f>IFERROR(VLOOKUP($A411,'Filtro '!$A$5:$H$347,2,FALSE),0)</f>
        <v>0</v>
      </c>
      <c r="E411" s="326">
        <f>IFERROR(VLOOKUP($A411,'Filtro '!$A$5:$H$347,3,FALSE),0)</f>
        <v>0</v>
      </c>
      <c r="F411" s="306">
        <f>IFERROR(VLOOKUP($A411,'Filtro '!$A$5:$H$347,4,FALSE),0)</f>
        <v>0</v>
      </c>
      <c r="G411" s="326">
        <f>IFERROR(VLOOKUP($A411,'Filtro '!$A$5:$H$347,5,FALSE),0)</f>
        <v>68</v>
      </c>
      <c r="H411" s="151">
        <v>411</v>
      </c>
    </row>
    <row r="412" spans="1:8" ht="15" customHeight="1" x14ac:dyDescent="0.2">
      <c r="A412" s="396" t="s">
        <v>141</v>
      </c>
      <c r="B412" s="351" t="s">
        <v>769</v>
      </c>
      <c r="C412" s="191" t="s">
        <v>768</v>
      </c>
      <c r="D412" s="350">
        <f>IFERROR(VLOOKUP($A412,'Filtro '!$A$5:$H$347,2,FALSE),0)</f>
        <v>1023</v>
      </c>
      <c r="E412" s="326">
        <f>IFERROR(VLOOKUP($A412,'Filtro '!$A$5:$H$347,3,FALSE),0)</f>
        <v>980</v>
      </c>
      <c r="F412" s="306">
        <f>IFERROR(VLOOKUP($A412,'Filtro '!$A$5:$H$347,4,FALSE),0)</f>
        <v>43</v>
      </c>
      <c r="G412" s="326">
        <f>IFERROR(VLOOKUP($A412,'Filtro '!$A$5:$H$347,5,FALSE),0)</f>
        <v>612</v>
      </c>
      <c r="H412" s="151">
        <v>412</v>
      </c>
    </row>
    <row r="413" spans="1:8" ht="15" customHeight="1" x14ac:dyDescent="0.2">
      <c r="A413" s="396" t="s">
        <v>108</v>
      </c>
      <c r="B413" s="351" t="s">
        <v>767</v>
      </c>
      <c r="C413" s="191" t="s">
        <v>766</v>
      </c>
      <c r="D413" s="350">
        <f>IFERROR(VLOOKUP($A413,'Filtro '!$A$5:$H$347,2,FALSE),0)</f>
        <v>8195</v>
      </c>
      <c r="E413" s="326">
        <f>IFERROR(VLOOKUP($A413,'Filtro '!$A$5:$H$347,3,FALSE),0)</f>
        <v>6442</v>
      </c>
      <c r="F413" s="306">
        <f>IFERROR(VLOOKUP($A413,'Filtro '!$A$5:$H$347,4,FALSE),0)</f>
        <v>1753</v>
      </c>
      <c r="G413" s="326">
        <f>IFERROR(VLOOKUP($A413,'Filtro '!$A$5:$H$347,5,FALSE),0)</f>
        <v>3366</v>
      </c>
      <c r="H413" s="151">
        <v>413</v>
      </c>
    </row>
    <row r="414" spans="1:8" ht="15" customHeight="1" x14ac:dyDescent="0.2">
      <c r="A414" s="396" t="s">
        <v>142</v>
      </c>
      <c r="B414" s="351" t="s">
        <v>765</v>
      </c>
      <c r="C414" s="191" t="s">
        <v>764</v>
      </c>
      <c r="D414" s="350">
        <f>IFERROR(VLOOKUP($A414,'Filtro '!$A$5:$H$347,2,FALSE),0)</f>
        <v>595</v>
      </c>
      <c r="E414" s="326">
        <f>IFERROR(VLOOKUP($A414,'Filtro '!$A$5:$H$347,3,FALSE),0)</f>
        <v>0</v>
      </c>
      <c r="F414" s="306">
        <f>IFERROR(VLOOKUP($A414,'Filtro '!$A$5:$H$347,4,FALSE),0)</f>
        <v>595</v>
      </c>
      <c r="G414" s="326">
        <f>IFERROR(VLOOKUP($A414,'Filtro '!$A$5:$H$347,5,FALSE),0)</f>
        <v>2880</v>
      </c>
      <c r="H414" s="151">
        <v>414</v>
      </c>
    </row>
    <row r="415" spans="1:8" ht="15" customHeight="1" x14ac:dyDescent="0.2">
      <c r="A415" s="396" t="s">
        <v>234</v>
      </c>
      <c r="B415" s="351" t="s">
        <v>763</v>
      </c>
      <c r="C415" s="191" t="s">
        <v>762</v>
      </c>
      <c r="D415" s="350">
        <f>IFERROR(VLOOKUP($A415,'Filtro '!$A$5:$H$347,2,FALSE),0)</f>
        <v>0</v>
      </c>
      <c r="E415" s="326">
        <f>IFERROR(VLOOKUP($A415,'Filtro '!$A$5:$H$347,3,FALSE),0)</f>
        <v>0</v>
      </c>
      <c r="F415" s="306">
        <f>IFERROR(VLOOKUP($A415,'Filtro '!$A$5:$H$347,4,FALSE),0)</f>
        <v>0</v>
      </c>
      <c r="G415" s="326">
        <f>IFERROR(VLOOKUP($A415,'Filtro '!$A$5:$H$347,5,FALSE),0)</f>
        <v>671</v>
      </c>
      <c r="H415" s="151">
        <v>415</v>
      </c>
    </row>
    <row r="416" spans="1:8" ht="15" customHeight="1" x14ac:dyDescent="0.2">
      <c r="A416" s="396" t="s">
        <v>1758</v>
      </c>
      <c r="B416" s="351" t="s">
        <v>761</v>
      </c>
      <c r="C416" s="191" t="s">
        <v>760</v>
      </c>
      <c r="D416" s="350">
        <f>IFERROR(VLOOKUP($A416,'Filtro '!$A$5:$H$347,2,FALSE),0)</f>
        <v>0</v>
      </c>
      <c r="E416" s="326">
        <f>IFERROR(VLOOKUP($A416,'Filtro '!$A$5:$H$347,3,FALSE),0)</f>
        <v>0</v>
      </c>
      <c r="F416" s="306">
        <f>IFERROR(VLOOKUP($A416,'Filtro '!$A$5:$H$347,4,FALSE),0)</f>
        <v>0</v>
      </c>
      <c r="G416" s="326">
        <f>IFERROR(VLOOKUP($A416,'Filtro '!$A$5:$H$347,5,FALSE),0)</f>
        <v>0</v>
      </c>
      <c r="H416" s="151">
        <v>416</v>
      </c>
    </row>
    <row r="417" spans="1:8" ht="15" customHeight="1" x14ac:dyDescent="0.2">
      <c r="A417" s="396" t="s">
        <v>1759</v>
      </c>
      <c r="B417" s="351" t="s">
        <v>759</v>
      </c>
      <c r="C417" s="191" t="s">
        <v>758</v>
      </c>
      <c r="D417" s="350">
        <f>IFERROR(VLOOKUP($A417,'Filtro '!$A$5:$H$347,2,FALSE),0)</f>
        <v>0</v>
      </c>
      <c r="E417" s="326">
        <f>IFERROR(VLOOKUP($A417,'Filtro '!$A$5:$H$347,3,FALSE),0)</f>
        <v>0</v>
      </c>
      <c r="F417" s="306">
        <f>IFERROR(VLOOKUP($A417,'Filtro '!$A$5:$H$347,4,FALSE),0)</f>
        <v>0</v>
      </c>
      <c r="G417" s="326">
        <f>IFERROR(VLOOKUP($A417,'Filtro '!$A$5:$H$347,5,FALSE),0)</f>
        <v>0</v>
      </c>
      <c r="H417" s="151">
        <v>417</v>
      </c>
    </row>
    <row r="418" spans="1:8" ht="15" customHeight="1" x14ac:dyDescent="0.2">
      <c r="A418" s="396" t="s">
        <v>1760</v>
      </c>
      <c r="B418" s="351" t="s">
        <v>757</v>
      </c>
      <c r="C418" s="191" t="s">
        <v>756</v>
      </c>
      <c r="D418" s="350">
        <f>IFERROR(VLOOKUP($A418,'Filtro '!$A$5:$H$347,2,FALSE),0)</f>
        <v>0</v>
      </c>
      <c r="E418" s="326">
        <f>IFERROR(VLOOKUP($A418,'Filtro '!$A$5:$H$347,3,FALSE),0)</f>
        <v>0</v>
      </c>
      <c r="F418" s="306">
        <f>IFERROR(VLOOKUP($A418,'Filtro '!$A$5:$H$347,4,FALSE),0)</f>
        <v>0</v>
      </c>
      <c r="G418" s="326">
        <f>IFERROR(VLOOKUP($A418,'Filtro '!$A$5:$H$347,5,FALSE),0)</f>
        <v>0</v>
      </c>
      <c r="H418" s="151">
        <v>418</v>
      </c>
    </row>
    <row r="419" spans="1:8" ht="15" customHeight="1" x14ac:dyDescent="0.2">
      <c r="A419" s="396" t="s">
        <v>163</v>
      </c>
      <c r="B419" s="351" t="s">
        <v>755</v>
      </c>
      <c r="C419" s="191" t="s">
        <v>754</v>
      </c>
      <c r="D419" s="350">
        <f>IFERROR(VLOOKUP($A419,'Filtro '!$A$5:$H$347,2,FALSE),0)</f>
        <v>888</v>
      </c>
      <c r="E419" s="326">
        <f>IFERROR(VLOOKUP($A419,'Filtro '!$A$5:$H$347,3,FALSE),0)</f>
        <v>888</v>
      </c>
      <c r="F419" s="306">
        <f>IFERROR(VLOOKUP($A419,'Filtro '!$A$5:$H$347,4,FALSE),0)</f>
        <v>0</v>
      </c>
      <c r="G419" s="326">
        <f>IFERROR(VLOOKUP($A419,'Filtro '!$A$5:$H$347,5,FALSE),0)</f>
        <v>54</v>
      </c>
      <c r="H419" s="151">
        <v>419</v>
      </c>
    </row>
    <row r="420" spans="1:8" ht="15" customHeight="1" x14ac:dyDescent="0.2">
      <c r="A420" s="396" t="s">
        <v>227</v>
      </c>
      <c r="B420" s="351" t="s">
        <v>753</v>
      </c>
      <c r="C420" s="191" t="s">
        <v>752</v>
      </c>
      <c r="D420" s="350">
        <f>IFERROR(VLOOKUP($A420,'Filtro '!$A$5:$H$347,2,FALSE),0)</f>
        <v>81</v>
      </c>
      <c r="E420" s="326">
        <f>IFERROR(VLOOKUP($A420,'Filtro '!$A$5:$H$347,3,FALSE),0)</f>
        <v>81</v>
      </c>
      <c r="F420" s="306">
        <f>IFERROR(VLOOKUP($A420,'Filtro '!$A$5:$H$347,4,FALSE),0)</f>
        <v>0</v>
      </c>
      <c r="G420" s="326">
        <f>IFERROR(VLOOKUP($A420,'Filtro '!$A$5:$H$347,5,FALSE),0)</f>
        <v>0</v>
      </c>
      <c r="H420" s="151">
        <v>420</v>
      </c>
    </row>
    <row r="421" spans="1:8" ht="15" customHeight="1" x14ac:dyDescent="0.2">
      <c r="A421" s="396" t="s">
        <v>1761</v>
      </c>
      <c r="B421" s="351" t="s">
        <v>751</v>
      </c>
      <c r="C421" s="191" t="s">
        <v>750</v>
      </c>
      <c r="D421" s="350">
        <f>IFERROR(VLOOKUP($A421,'Filtro '!$A$5:$H$347,2,FALSE),0)</f>
        <v>0</v>
      </c>
      <c r="E421" s="326">
        <f>IFERROR(VLOOKUP($A421,'Filtro '!$A$5:$H$347,3,FALSE),0)</f>
        <v>0</v>
      </c>
      <c r="F421" s="306">
        <f>IFERROR(VLOOKUP($A421,'Filtro '!$A$5:$H$347,4,FALSE),0)</f>
        <v>0</v>
      </c>
      <c r="G421" s="326">
        <f>IFERROR(VLOOKUP($A421,'Filtro '!$A$5:$H$347,5,FALSE),0)</f>
        <v>0</v>
      </c>
      <c r="H421" s="151">
        <v>421</v>
      </c>
    </row>
    <row r="422" spans="1:8" ht="15" customHeight="1" x14ac:dyDescent="0.2">
      <c r="A422" s="396" t="s">
        <v>1762</v>
      </c>
      <c r="B422" s="351" t="s">
        <v>749</v>
      </c>
      <c r="C422" s="191" t="s">
        <v>748</v>
      </c>
      <c r="D422" s="350">
        <f>IFERROR(VLOOKUP($A422,'Filtro '!$A$5:$H$347,2,FALSE),0)</f>
        <v>0</v>
      </c>
      <c r="E422" s="326">
        <f>IFERROR(VLOOKUP($A422,'Filtro '!$A$5:$H$347,3,FALSE),0)</f>
        <v>0</v>
      </c>
      <c r="F422" s="306">
        <f>IFERROR(VLOOKUP($A422,'Filtro '!$A$5:$H$347,4,FALSE),0)</f>
        <v>0</v>
      </c>
      <c r="G422" s="326">
        <f>IFERROR(VLOOKUP($A422,'Filtro '!$A$5:$H$347,5,FALSE),0)</f>
        <v>0</v>
      </c>
      <c r="H422" s="151">
        <v>422</v>
      </c>
    </row>
    <row r="423" spans="1:8" ht="15" customHeight="1" x14ac:dyDescent="0.2">
      <c r="A423" s="396" t="s">
        <v>1763</v>
      </c>
      <c r="B423" s="351" t="s">
        <v>747</v>
      </c>
      <c r="C423" s="191" t="s">
        <v>746</v>
      </c>
      <c r="D423" s="350">
        <f>IFERROR(VLOOKUP($A423,'Filtro '!$A$5:$H$347,2,FALSE),0)</f>
        <v>0</v>
      </c>
      <c r="E423" s="326">
        <f>IFERROR(VLOOKUP($A423,'Filtro '!$A$5:$H$347,3,FALSE),0)</f>
        <v>0</v>
      </c>
      <c r="F423" s="306">
        <f>IFERROR(VLOOKUP($A423,'Filtro '!$A$5:$H$347,4,FALSE),0)</f>
        <v>0</v>
      </c>
      <c r="G423" s="326">
        <f>IFERROR(VLOOKUP($A423,'Filtro '!$A$5:$H$347,5,FALSE),0)</f>
        <v>0</v>
      </c>
      <c r="H423" s="151">
        <v>423</v>
      </c>
    </row>
    <row r="424" spans="1:8" ht="15" customHeight="1" x14ac:dyDescent="0.2">
      <c r="A424" s="396" t="s">
        <v>1764</v>
      </c>
      <c r="B424" s="351" t="s">
        <v>745</v>
      </c>
      <c r="C424" s="191" t="s">
        <v>744</v>
      </c>
      <c r="D424" s="350">
        <f>IFERROR(VLOOKUP($A424,'Filtro '!$A$5:$H$347,2,FALSE),0)</f>
        <v>0</v>
      </c>
      <c r="E424" s="326">
        <f>IFERROR(VLOOKUP($A424,'Filtro '!$A$5:$H$347,3,FALSE),0)</f>
        <v>0</v>
      </c>
      <c r="F424" s="306">
        <f>IFERROR(VLOOKUP($A424,'Filtro '!$A$5:$H$347,4,FALSE),0)</f>
        <v>0</v>
      </c>
      <c r="G424" s="326">
        <f>IFERROR(VLOOKUP($A424,'Filtro '!$A$5:$H$347,5,FALSE),0)</f>
        <v>0</v>
      </c>
      <c r="H424" s="151">
        <v>424</v>
      </c>
    </row>
    <row r="425" spans="1:8" ht="15" customHeight="1" x14ac:dyDescent="0.2">
      <c r="A425" s="396" t="s">
        <v>1765</v>
      </c>
      <c r="B425" s="351" t="s">
        <v>743</v>
      </c>
      <c r="C425" s="191" t="s">
        <v>742</v>
      </c>
      <c r="D425" s="350">
        <f>IFERROR(VLOOKUP($A425,'Filtro '!$A$5:$H$347,2,FALSE),0)</f>
        <v>0</v>
      </c>
      <c r="E425" s="326">
        <f>IFERROR(VLOOKUP($A425,'Filtro '!$A$5:$H$347,3,FALSE),0)</f>
        <v>0</v>
      </c>
      <c r="F425" s="306">
        <f>IFERROR(VLOOKUP($A425,'Filtro '!$A$5:$H$347,4,FALSE),0)</f>
        <v>0</v>
      </c>
      <c r="G425" s="326">
        <f>IFERROR(VLOOKUP($A425,'Filtro '!$A$5:$H$347,5,FALSE),0)</f>
        <v>0</v>
      </c>
      <c r="H425" s="151">
        <v>425</v>
      </c>
    </row>
    <row r="426" spans="1:8" ht="15" customHeight="1" x14ac:dyDescent="0.2">
      <c r="A426" s="396" t="s">
        <v>1766</v>
      </c>
      <c r="B426" s="351" t="s">
        <v>741</v>
      </c>
      <c r="C426" s="191" t="s">
        <v>740</v>
      </c>
      <c r="D426" s="350">
        <f>IFERROR(VLOOKUP($A426,'Filtro '!$A$5:$H$347,2,FALSE),0)</f>
        <v>0</v>
      </c>
      <c r="E426" s="326">
        <f>IFERROR(VLOOKUP($A426,'Filtro '!$A$5:$H$347,3,FALSE),0)</f>
        <v>0</v>
      </c>
      <c r="F426" s="306">
        <f>IFERROR(VLOOKUP($A426,'Filtro '!$A$5:$H$347,4,FALSE),0)</f>
        <v>0</v>
      </c>
      <c r="G426" s="326">
        <f>IFERROR(VLOOKUP($A426,'Filtro '!$A$5:$H$347,5,FALSE),0)</f>
        <v>0</v>
      </c>
      <c r="H426" s="151">
        <v>426</v>
      </c>
    </row>
    <row r="427" spans="1:8" ht="15" customHeight="1" x14ac:dyDescent="0.2">
      <c r="A427" s="396" t="s">
        <v>1767</v>
      </c>
      <c r="B427" s="351" t="s">
        <v>739</v>
      </c>
      <c r="C427" s="191" t="s">
        <v>738</v>
      </c>
      <c r="D427" s="350">
        <f>IFERROR(VLOOKUP($A427,'Filtro '!$A$5:$H$347,2,FALSE),0)</f>
        <v>0</v>
      </c>
      <c r="E427" s="326">
        <f>IFERROR(VLOOKUP($A427,'Filtro '!$A$5:$H$347,3,FALSE),0)</f>
        <v>0</v>
      </c>
      <c r="F427" s="306">
        <f>IFERROR(VLOOKUP($A427,'Filtro '!$A$5:$H$347,4,FALSE),0)</f>
        <v>0</v>
      </c>
      <c r="G427" s="326">
        <f>IFERROR(VLOOKUP($A427,'Filtro '!$A$5:$H$347,5,FALSE),0)</f>
        <v>0</v>
      </c>
      <c r="H427" s="151">
        <v>427</v>
      </c>
    </row>
    <row r="428" spans="1:8" ht="15" customHeight="1" x14ac:dyDescent="0.2">
      <c r="A428" s="396" t="s">
        <v>1768</v>
      </c>
      <c r="B428" s="351" t="s">
        <v>737</v>
      </c>
      <c r="C428" s="191" t="s">
        <v>736</v>
      </c>
      <c r="D428" s="350">
        <f>IFERROR(VLOOKUP($A428,'Filtro '!$A$5:$H$347,2,FALSE),0)</f>
        <v>0</v>
      </c>
      <c r="E428" s="326">
        <f>IFERROR(VLOOKUP($A428,'Filtro '!$A$5:$H$347,3,FALSE),0)</f>
        <v>0</v>
      </c>
      <c r="F428" s="306">
        <f>IFERROR(VLOOKUP($A428,'Filtro '!$A$5:$H$347,4,FALSE),0)</f>
        <v>0</v>
      </c>
      <c r="G428" s="326">
        <f>IFERROR(VLOOKUP($A428,'Filtro '!$A$5:$H$347,5,FALSE),0)</f>
        <v>0</v>
      </c>
      <c r="H428" s="151">
        <v>428</v>
      </c>
    </row>
    <row r="429" spans="1:8" ht="15" customHeight="1" x14ac:dyDescent="0.2">
      <c r="A429" s="396" t="s">
        <v>1769</v>
      </c>
      <c r="B429" s="351" t="s">
        <v>735</v>
      </c>
      <c r="C429" s="191" t="s">
        <v>734</v>
      </c>
      <c r="D429" s="350">
        <f>IFERROR(VLOOKUP($A429,'Filtro '!$A$5:$H$347,2,FALSE),0)</f>
        <v>0</v>
      </c>
      <c r="E429" s="326">
        <f>IFERROR(VLOOKUP($A429,'Filtro '!$A$5:$H$347,3,FALSE),0)</f>
        <v>0</v>
      </c>
      <c r="F429" s="306">
        <f>IFERROR(VLOOKUP($A429,'Filtro '!$A$5:$H$347,4,FALSE),0)</f>
        <v>0</v>
      </c>
      <c r="G429" s="326">
        <f>IFERROR(VLOOKUP($A429,'Filtro '!$A$5:$H$347,5,FALSE),0)</f>
        <v>0</v>
      </c>
      <c r="H429" s="151">
        <v>429</v>
      </c>
    </row>
    <row r="430" spans="1:8" ht="15" customHeight="1" x14ac:dyDescent="0.2">
      <c r="A430" s="396" t="s">
        <v>1770</v>
      </c>
      <c r="B430" s="351" t="s">
        <v>733</v>
      </c>
      <c r="C430" s="191" t="s">
        <v>732</v>
      </c>
      <c r="D430" s="350">
        <f>IFERROR(VLOOKUP($A430,'Filtro '!$A$5:$H$347,2,FALSE),0)</f>
        <v>0</v>
      </c>
      <c r="E430" s="326">
        <f>IFERROR(VLOOKUP($A430,'Filtro '!$A$5:$H$347,3,FALSE),0)</f>
        <v>0</v>
      </c>
      <c r="F430" s="306">
        <f>IFERROR(VLOOKUP($A430,'Filtro '!$A$5:$H$347,4,FALSE),0)</f>
        <v>0</v>
      </c>
      <c r="G430" s="326">
        <f>IFERROR(VLOOKUP($A430,'Filtro '!$A$5:$H$347,5,FALSE),0)</f>
        <v>0</v>
      </c>
      <c r="H430" s="151">
        <v>430</v>
      </c>
    </row>
    <row r="431" spans="1:8" ht="15" customHeight="1" x14ac:dyDescent="0.2">
      <c r="A431" s="396" t="s">
        <v>1771</v>
      </c>
      <c r="B431" s="351" t="s">
        <v>731</v>
      </c>
      <c r="C431" s="191" t="s">
        <v>730</v>
      </c>
      <c r="D431" s="350">
        <f>IFERROR(VLOOKUP($A431,'Filtro '!$A$5:$H$347,2,FALSE),0)</f>
        <v>0</v>
      </c>
      <c r="E431" s="326">
        <f>IFERROR(VLOOKUP($A431,'Filtro '!$A$5:$H$347,3,FALSE),0)</f>
        <v>0</v>
      </c>
      <c r="F431" s="306">
        <f>IFERROR(VLOOKUP($A431,'Filtro '!$A$5:$H$347,4,FALSE),0)</f>
        <v>0</v>
      </c>
      <c r="G431" s="326">
        <f>IFERROR(VLOOKUP($A431,'Filtro '!$A$5:$H$347,5,FALSE),0)</f>
        <v>0</v>
      </c>
      <c r="H431" s="151">
        <v>431</v>
      </c>
    </row>
    <row r="432" spans="1:8" ht="31.5" x14ac:dyDescent="0.2">
      <c r="A432" s="396" t="s">
        <v>1772</v>
      </c>
      <c r="B432" s="351" t="s">
        <v>729</v>
      </c>
      <c r="C432" s="191" t="s">
        <v>728</v>
      </c>
      <c r="D432" s="350">
        <f>IFERROR(VLOOKUP($A432,'Filtro '!$A$5:$H$347,2,FALSE),0)</f>
        <v>0</v>
      </c>
      <c r="E432" s="326">
        <f>IFERROR(VLOOKUP($A432,'Filtro '!$A$5:$H$347,3,FALSE),0)</f>
        <v>0</v>
      </c>
      <c r="F432" s="306">
        <f>IFERROR(VLOOKUP($A432,'Filtro '!$A$5:$H$347,4,FALSE),0)</f>
        <v>0</v>
      </c>
      <c r="G432" s="326">
        <f>IFERROR(VLOOKUP($A432,'Filtro '!$A$5:$H$347,5,FALSE),0)</f>
        <v>0</v>
      </c>
      <c r="H432" s="151">
        <v>432</v>
      </c>
    </row>
    <row r="433" spans="1:8" ht="15" customHeight="1" x14ac:dyDescent="0.2">
      <c r="A433" s="396" t="s">
        <v>271</v>
      </c>
      <c r="B433" s="351" t="s">
        <v>727</v>
      </c>
      <c r="C433" s="191" t="s">
        <v>726</v>
      </c>
      <c r="D433" s="350">
        <f>IFERROR(VLOOKUP($A433,'Filtro '!$A$5:$H$347,2,FALSE),0)</f>
        <v>25</v>
      </c>
      <c r="E433" s="326">
        <f>IFERROR(VLOOKUP($A433,'Filtro '!$A$5:$H$347,3,FALSE),0)</f>
        <v>25</v>
      </c>
      <c r="F433" s="306">
        <f>IFERROR(VLOOKUP($A433,'Filtro '!$A$5:$H$347,4,FALSE),0)</f>
        <v>0</v>
      </c>
      <c r="G433" s="326">
        <f>IFERROR(VLOOKUP($A433,'Filtro '!$A$5:$H$347,5,FALSE),0)</f>
        <v>0</v>
      </c>
      <c r="H433" s="151">
        <v>433</v>
      </c>
    </row>
    <row r="434" spans="1:8" ht="15" customHeight="1" x14ac:dyDescent="0.2">
      <c r="A434" s="396" t="s">
        <v>272</v>
      </c>
      <c r="B434" s="351" t="s">
        <v>725</v>
      </c>
      <c r="C434" s="191" t="s">
        <v>724</v>
      </c>
      <c r="D434" s="350">
        <f>IFERROR(VLOOKUP($A434,'Filtro '!$A$5:$H$347,2,FALSE),0)</f>
        <v>12</v>
      </c>
      <c r="E434" s="326">
        <f>IFERROR(VLOOKUP($A434,'Filtro '!$A$5:$H$347,3,FALSE),0)</f>
        <v>12</v>
      </c>
      <c r="F434" s="306">
        <f>IFERROR(VLOOKUP($A434,'Filtro '!$A$5:$H$347,4,FALSE),0)</f>
        <v>0</v>
      </c>
      <c r="G434" s="326">
        <f>IFERROR(VLOOKUP($A434,'Filtro '!$A$5:$H$347,5,FALSE),0)</f>
        <v>0</v>
      </c>
      <c r="H434" s="151">
        <v>434</v>
      </c>
    </row>
    <row r="435" spans="1:8" ht="15" customHeight="1" x14ac:dyDescent="0.2">
      <c r="A435" s="396" t="s">
        <v>293</v>
      </c>
      <c r="B435" s="351" t="s">
        <v>723</v>
      </c>
      <c r="C435" s="191" t="s">
        <v>722</v>
      </c>
      <c r="D435" s="350">
        <f>IFERROR(VLOOKUP($A435,'Filtro '!$A$5:$H$347,2,FALSE),0)</f>
        <v>2</v>
      </c>
      <c r="E435" s="326">
        <f>IFERROR(VLOOKUP($A435,'Filtro '!$A$5:$H$347,3,FALSE),0)</f>
        <v>2</v>
      </c>
      <c r="F435" s="306">
        <f>IFERROR(VLOOKUP($A435,'Filtro '!$A$5:$H$347,4,FALSE),0)</f>
        <v>0</v>
      </c>
      <c r="G435" s="326">
        <f>IFERROR(VLOOKUP($A435,'Filtro '!$A$5:$H$347,5,FALSE),0)</f>
        <v>0</v>
      </c>
      <c r="H435" s="151">
        <v>435</v>
      </c>
    </row>
    <row r="436" spans="1:8" ht="21" x14ac:dyDescent="0.2">
      <c r="A436" s="396" t="s">
        <v>164</v>
      </c>
      <c r="B436" s="351" t="s">
        <v>721</v>
      </c>
      <c r="C436" s="191" t="s">
        <v>720</v>
      </c>
      <c r="D436" s="350">
        <f>IFERROR(VLOOKUP($A436,'Filtro '!$A$5:$H$347,2,FALSE),0)</f>
        <v>1198</v>
      </c>
      <c r="E436" s="326">
        <f>IFERROR(VLOOKUP($A436,'Filtro '!$A$5:$H$347,3,FALSE),0)</f>
        <v>1198</v>
      </c>
      <c r="F436" s="306">
        <f>IFERROR(VLOOKUP($A436,'Filtro '!$A$5:$H$347,4,FALSE),0)</f>
        <v>0</v>
      </c>
      <c r="G436" s="326">
        <f>IFERROR(VLOOKUP($A436,'Filtro '!$A$5:$H$347,5,FALSE),0)</f>
        <v>81</v>
      </c>
      <c r="H436" s="151">
        <v>436</v>
      </c>
    </row>
    <row r="437" spans="1:8" ht="15" customHeight="1" x14ac:dyDescent="0.2">
      <c r="A437" s="396" t="s">
        <v>165</v>
      </c>
      <c r="B437" s="351" t="s">
        <v>719</v>
      </c>
      <c r="C437" s="191" t="s">
        <v>718</v>
      </c>
      <c r="D437" s="350">
        <f>IFERROR(VLOOKUP($A437,'Filtro '!$A$5:$H$347,2,FALSE),0)</f>
        <v>2053</v>
      </c>
      <c r="E437" s="326">
        <f>IFERROR(VLOOKUP($A437,'Filtro '!$A$5:$H$347,3,FALSE),0)</f>
        <v>2053</v>
      </c>
      <c r="F437" s="306">
        <f>IFERROR(VLOOKUP($A437,'Filtro '!$A$5:$H$347,4,FALSE),0)</f>
        <v>0</v>
      </c>
      <c r="G437" s="326">
        <f>IFERROR(VLOOKUP($A437,'Filtro '!$A$5:$H$347,5,FALSE),0)</f>
        <v>51</v>
      </c>
      <c r="H437" s="151">
        <v>437</v>
      </c>
    </row>
    <row r="438" spans="1:8" ht="15" customHeight="1" x14ac:dyDescent="0.2">
      <c r="A438" s="396" t="s">
        <v>166</v>
      </c>
      <c r="B438" s="351" t="s">
        <v>717</v>
      </c>
      <c r="C438" s="191" t="s">
        <v>716</v>
      </c>
      <c r="D438" s="350">
        <f>IFERROR(VLOOKUP($A438,'Filtro '!$A$5:$H$347,2,FALSE),0)</f>
        <v>206</v>
      </c>
      <c r="E438" s="326">
        <f>IFERROR(VLOOKUP($A438,'Filtro '!$A$5:$H$347,3,FALSE),0)</f>
        <v>206</v>
      </c>
      <c r="F438" s="306">
        <f>IFERROR(VLOOKUP($A438,'Filtro '!$A$5:$H$347,4,FALSE),0)</f>
        <v>0</v>
      </c>
      <c r="G438" s="326">
        <f>IFERROR(VLOOKUP($A438,'Filtro '!$A$5:$H$347,5,FALSE),0)</f>
        <v>0</v>
      </c>
      <c r="H438" s="151">
        <v>438</v>
      </c>
    </row>
    <row r="439" spans="1:8" ht="15" customHeight="1" x14ac:dyDescent="0.2">
      <c r="A439" s="396" t="s">
        <v>1773</v>
      </c>
      <c r="B439" s="351" t="s">
        <v>715</v>
      </c>
      <c r="C439" s="191" t="s">
        <v>714</v>
      </c>
      <c r="D439" s="350">
        <f>IFERROR(VLOOKUP($A439,'Filtro '!$A$5:$H$347,2,FALSE),0)</f>
        <v>0</v>
      </c>
      <c r="E439" s="326">
        <f>IFERROR(VLOOKUP($A439,'Filtro '!$A$5:$H$347,3,FALSE),0)</f>
        <v>0</v>
      </c>
      <c r="F439" s="306">
        <f>IFERROR(VLOOKUP($A439,'Filtro '!$A$5:$H$347,4,FALSE),0)</f>
        <v>0</v>
      </c>
      <c r="G439" s="326">
        <f>IFERROR(VLOOKUP($A439,'Filtro '!$A$5:$H$347,5,FALSE),0)</f>
        <v>0</v>
      </c>
      <c r="H439" s="151">
        <v>439</v>
      </c>
    </row>
    <row r="440" spans="1:8" ht="15" customHeight="1" x14ac:dyDescent="0.2">
      <c r="A440" s="396" t="s">
        <v>1774</v>
      </c>
      <c r="B440" s="351" t="s">
        <v>713</v>
      </c>
      <c r="C440" s="191" t="s">
        <v>712</v>
      </c>
      <c r="D440" s="350">
        <f>IFERROR(VLOOKUP($A440,'Filtro '!$A$5:$H$347,2,FALSE),0)</f>
        <v>0</v>
      </c>
      <c r="E440" s="326">
        <f>IFERROR(VLOOKUP($A440,'Filtro '!$A$5:$H$347,3,FALSE),0)</f>
        <v>0</v>
      </c>
      <c r="F440" s="306">
        <f>IFERROR(VLOOKUP($A440,'Filtro '!$A$5:$H$347,4,FALSE),0)</f>
        <v>0</v>
      </c>
      <c r="G440" s="326">
        <f>IFERROR(VLOOKUP($A440,'Filtro '!$A$5:$H$347,5,FALSE),0)</f>
        <v>0</v>
      </c>
      <c r="H440" s="151">
        <v>440</v>
      </c>
    </row>
    <row r="441" spans="1:8" ht="15" customHeight="1" x14ac:dyDescent="0.2">
      <c r="A441" s="396" t="s">
        <v>1775</v>
      </c>
      <c r="B441" s="351" t="s">
        <v>711</v>
      </c>
      <c r="C441" s="191" t="s">
        <v>710</v>
      </c>
      <c r="D441" s="350">
        <f>IFERROR(VLOOKUP($A441,'Filtro '!$A$5:$H$347,2,FALSE),0)</f>
        <v>0</v>
      </c>
      <c r="E441" s="326">
        <f>IFERROR(VLOOKUP($A441,'Filtro '!$A$5:$H$347,3,FALSE),0)</f>
        <v>0</v>
      </c>
      <c r="F441" s="306">
        <f>IFERROR(VLOOKUP($A441,'Filtro '!$A$5:$H$347,4,FALSE),0)</f>
        <v>0</v>
      </c>
      <c r="G441" s="326">
        <f>IFERROR(VLOOKUP($A441,'Filtro '!$A$5:$H$347,5,FALSE),0)</f>
        <v>0</v>
      </c>
      <c r="H441" s="151">
        <v>441</v>
      </c>
    </row>
    <row r="442" spans="1:8" ht="15" customHeight="1" x14ac:dyDescent="0.2">
      <c r="A442" s="396" t="s">
        <v>1776</v>
      </c>
      <c r="B442" s="351" t="s">
        <v>709</v>
      </c>
      <c r="C442" s="191" t="s">
        <v>708</v>
      </c>
      <c r="D442" s="350">
        <f>IFERROR(VLOOKUP($A442,'Filtro '!$A$5:$H$347,2,FALSE),0)</f>
        <v>0</v>
      </c>
      <c r="E442" s="326">
        <f>IFERROR(VLOOKUP($A442,'Filtro '!$A$5:$H$347,3,FALSE),0)</f>
        <v>0</v>
      </c>
      <c r="F442" s="306">
        <f>IFERROR(VLOOKUP($A442,'Filtro '!$A$5:$H$347,4,FALSE),0)</f>
        <v>0</v>
      </c>
      <c r="G442" s="326">
        <f>IFERROR(VLOOKUP($A442,'Filtro '!$A$5:$H$347,5,FALSE),0)</f>
        <v>0</v>
      </c>
      <c r="H442" s="151">
        <v>442</v>
      </c>
    </row>
    <row r="443" spans="1:8" ht="15" customHeight="1" x14ac:dyDescent="0.2">
      <c r="A443" s="396" t="s">
        <v>1777</v>
      </c>
      <c r="B443" s="351" t="s">
        <v>707</v>
      </c>
      <c r="C443" s="191" t="s">
        <v>706</v>
      </c>
      <c r="D443" s="350">
        <f>IFERROR(VLOOKUP($A443,'Filtro '!$A$5:$H$347,2,FALSE),0)</f>
        <v>0</v>
      </c>
      <c r="E443" s="326">
        <f>IFERROR(VLOOKUP($A443,'Filtro '!$A$5:$H$347,3,FALSE),0)</f>
        <v>0</v>
      </c>
      <c r="F443" s="306">
        <f>IFERROR(VLOOKUP($A443,'Filtro '!$A$5:$H$347,4,FALSE),0)</f>
        <v>0</v>
      </c>
      <c r="G443" s="326">
        <f>IFERROR(VLOOKUP($A443,'Filtro '!$A$5:$H$347,5,FALSE),0)</f>
        <v>0</v>
      </c>
      <c r="H443" s="151">
        <v>443</v>
      </c>
    </row>
    <row r="444" spans="1:8" ht="15" customHeight="1" x14ac:dyDescent="0.2">
      <c r="A444" s="396" t="s">
        <v>1778</v>
      </c>
      <c r="B444" s="351" t="s">
        <v>705</v>
      </c>
      <c r="C444" s="191" t="s">
        <v>704</v>
      </c>
      <c r="D444" s="350">
        <f>IFERROR(VLOOKUP($A444,'Filtro '!$A$5:$H$347,2,FALSE),0)</f>
        <v>0</v>
      </c>
      <c r="E444" s="326">
        <f>IFERROR(VLOOKUP($A444,'Filtro '!$A$5:$H$347,3,FALSE),0)</f>
        <v>0</v>
      </c>
      <c r="F444" s="306">
        <f>IFERROR(VLOOKUP($A444,'Filtro '!$A$5:$H$347,4,FALSE),0)</f>
        <v>0</v>
      </c>
      <c r="G444" s="326">
        <f>IFERROR(VLOOKUP($A444,'Filtro '!$A$5:$H$347,5,FALSE),0)</f>
        <v>0</v>
      </c>
      <c r="H444" s="151">
        <v>444</v>
      </c>
    </row>
    <row r="445" spans="1:8" ht="15" customHeight="1" x14ac:dyDescent="0.2">
      <c r="A445" s="396" t="s">
        <v>1779</v>
      </c>
      <c r="B445" s="351" t="s">
        <v>703</v>
      </c>
      <c r="C445" s="191" t="s">
        <v>702</v>
      </c>
      <c r="D445" s="350">
        <f>IFERROR(VLOOKUP($A445,'Filtro '!$A$5:$H$347,2,FALSE),0)</f>
        <v>0</v>
      </c>
      <c r="E445" s="326">
        <f>IFERROR(VLOOKUP($A445,'Filtro '!$A$5:$H$347,3,FALSE),0)</f>
        <v>0</v>
      </c>
      <c r="F445" s="306">
        <f>IFERROR(VLOOKUP($A445,'Filtro '!$A$5:$H$347,4,FALSE),0)</f>
        <v>0</v>
      </c>
      <c r="G445" s="326">
        <f>IFERROR(VLOOKUP($A445,'Filtro '!$A$5:$H$347,5,FALSE),0)</f>
        <v>0</v>
      </c>
      <c r="H445" s="151">
        <v>445</v>
      </c>
    </row>
    <row r="446" spans="1:8" ht="15" customHeight="1" x14ac:dyDescent="0.2">
      <c r="A446" s="396" t="s">
        <v>320</v>
      </c>
      <c r="B446" s="351" t="s">
        <v>701</v>
      </c>
      <c r="C446" s="191" t="s">
        <v>700</v>
      </c>
      <c r="D446" s="350">
        <f>IFERROR(VLOOKUP($A446,'Filtro '!$A$5:$H$347,2,FALSE),0)</f>
        <v>1</v>
      </c>
      <c r="E446" s="326">
        <f>IFERROR(VLOOKUP($A446,'Filtro '!$A$5:$H$347,3,FALSE),0)</f>
        <v>1</v>
      </c>
      <c r="F446" s="306">
        <f>IFERROR(VLOOKUP($A446,'Filtro '!$A$5:$H$347,4,FALSE),0)</f>
        <v>0</v>
      </c>
      <c r="G446" s="326">
        <f>IFERROR(VLOOKUP($A446,'Filtro '!$A$5:$H$347,5,FALSE),0)</f>
        <v>0</v>
      </c>
      <c r="H446" s="151">
        <v>446</v>
      </c>
    </row>
    <row r="447" spans="1:8" ht="15" customHeight="1" x14ac:dyDescent="0.2">
      <c r="A447" s="396" t="s">
        <v>167</v>
      </c>
      <c r="B447" s="351" t="s">
        <v>699</v>
      </c>
      <c r="C447" s="191" t="s">
        <v>698</v>
      </c>
      <c r="D447" s="350">
        <f>IFERROR(VLOOKUP($A447,'Filtro '!$A$5:$H$347,2,FALSE),0)</f>
        <v>921</v>
      </c>
      <c r="E447" s="326">
        <f>IFERROR(VLOOKUP($A447,'Filtro '!$A$5:$H$347,3,FALSE),0)</f>
        <v>921</v>
      </c>
      <c r="F447" s="306">
        <f>IFERROR(VLOOKUP($A447,'Filtro '!$A$5:$H$347,4,FALSE),0)</f>
        <v>0</v>
      </c>
      <c r="G447" s="326">
        <f>IFERROR(VLOOKUP($A447,'Filtro '!$A$5:$H$347,5,FALSE),0)</f>
        <v>25</v>
      </c>
      <c r="H447" s="151">
        <v>447</v>
      </c>
    </row>
    <row r="448" spans="1:8" ht="15" customHeight="1" x14ac:dyDescent="0.2">
      <c r="A448" s="396" t="s">
        <v>266</v>
      </c>
      <c r="B448" s="351" t="s">
        <v>697</v>
      </c>
      <c r="C448" s="191" t="s">
        <v>696</v>
      </c>
      <c r="D448" s="350">
        <f>IFERROR(VLOOKUP($A448,'Filtro '!$A$5:$H$347,2,FALSE),0)</f>
        <v>74</v>
      </c>
      <c r="E448" s="326">
        <f>IFERROR(VLOOKUP($A448,'Filtro '!$A$5:$H$347,3,FALSE),0)</f>
        <v>74</v>
      </c>
      <c r="F448" s="306">
        <f>IFERROR(VLOOKUP($A448,'Filtro '!$A$5:$H$347,4,FALSE),0)</f>
        <v>0</v>
      </c>
      <c r="G448" s="326">
        <f>IFERROR(VLOOKUP($A448,'Filtro '!$A$5:$H$347,5,FALSE),0)</f>
        <v>2</v>
      </c>
      <c r="H448" s="151">
        <v>448</v>
      </c>
    </row>
    <row r="449" spans="1:8" ht="15" customHeight="1" x14ac:dyDescent="0.2">
      <c r="A449" s="396" t="s">
        <v>267</v>
      </c>
      <c r="B449" s="351" t="s">
        <v>695</v>
      </c>
      <c r="C449" s="191" t="s">
        <v>694</v>
      </c>
      <c r="D449" s="350">
        <f>IFERROR(VLOOKUP($A449,'Filtro '!$A$5:$H$347,2,FALSE),0)</f>
        <v>1</v>
      </c>
      <c r="E449" s="326">
        <f>IFERROR(VLOOKUP($A449,'Filtro '!$A$5:$H$347,3,FALSE),0)</f>
        <v>1</v>
      </c>
      <c r="F449" s="306">
        <f>IFERROR(VLOOKUP($A449,'Filtro '!$A$5:$H$347,4,FALSE),0)</f>
        <v>0</v>
      </c>
      <c r="G449" s="326">
        <f>IFERROR(VLOOKUP($A449,'Filtro '!$A$5:$H$347,5,FALSE),0)</f>
        <v>1</v>
      </c>
      <c r="H449" s="151">
        <v>449</v>
      </c>
    </row>
    <row r="450" spans="1:8" ht="15" customHeight="1" x14ac:dyDescent="0.2">
      <c r="A450" s="396" t="s">
        <v>168</v>
      </c>
      <c r="B450" s="351" t="s">
        <v>693</v>
      </c>
      <c r="C450" s="191" t="s">
        <v>692</v>
      </c>
      <c r="D450" s="350">
        <f>IFERROR(VLOOKUP($A450,'Filtro '!$A$5:$H$347,2,FALSE),0)</f>
        <v>1650</v>
      </c>
      <c r="E450" s="326">
        <f>IFERROR(VLOOKUP($A450,'Filtro '!$A$5:$H$347,3,FALSE),0)</f>
        <v>1650</v>
      </c>
      <c r="F450" s="306">
        <f>IFERROR(VLOOKUP($A450,'Filtro '!$A$5:$H$347,4,FALSE),0)</f>
        <v>0</v>
      </c>
      <c r="G450" s="326">
        <f>IFERROR(VLOOKUP($A450,'Filtro '!$A$5:$H$347,5,FALSE),0)</f>
        <v>90</v>
      </c>
      <c r="H450" s="151">
        <v>450</v>
      </c>
    </row>
    <row r="451" spans="1:8" ht="15" customHeight="1" x14ac:dyDescent="0.2">
      <c r="A451" s="396" t="s">
        <v>169</v>
      </c>
      <c r="B451" s="351" t="s">
        <v>691</v>
      </c>
      <c r="C451" s="191" t="s">
        <v>690</v>
      </c>
      <c r="D451" s="350">
        <f>IFERROR(VLOOKUP($A451,'Filtro '!$A$5:$H$347,2,FALSE),0)</f>
        <v>939</v>
      </c>
      <c r="E451" s="326">
        <f>IFERROR(VLOOKUP($A451,'Filtro '!$A$5:$H$347,3,FALSE),0)</f>
        <v>939</v>
      </c>
      <c r="F451" s="306">
        <f>IFERROR(VLOOKUP($A451,'Filtro '!$A$5:$H$347,4,FALSE),0)</f>
        <v>0</v>
      </c>
      <c r="G451" s="326">
        <f>IFERROR(VLOOKUP($A451,'Filtro '!$A$5:$H$347,5,FALSE),0)</f>
        <v>111</v>
      </c>
      <c r="H451" s="151">
        <v>451</v>
      </c>
    </row>
    <row r="452" spans="1:8" ht="15" customHeight="1" x14ac:dyDescent="0.2">
      <c r="A452" s="396" t="s">
        <v>295</v>
      </c>
      <c r="B452" s="351" t="s">
        <v>689</v>
      </c>
      <c r="C452" s="191" t="s">
        <v>688</v>
      </c>
      <c r="D452" s="350">
        <f>IFERROR(VLOOKUP($A452,'Filtro '!$A$5:$H$347,2,FALSE),0)</f>
        <v>4</v>
      </c>
      <c r="E452" s="326">
        <f>IFERROR(VLOOKUP($A452,'Filtro '!$A$5:$H$347,3,FALSE),0)</f>
        <v>4</v>
      </c>
      <c r="F452" s="306">
        <f>IFERROR(VLOOKUP($A452,'Filtro '!$A$5:$H$347,4,FALSE),0)</f>
        <v>0</v>
      </c>
      <c r="G452" s="326">
        <f>IFERROR(VLOOKUP($A452,'Filtro '!$A$5:$H$347,5,FALSE),0)</f>
        <v>0</v>
      </c>
      <c r="H452" s="151">
        <v>452</v>
      </c>
    </row>
    <row r="453" spans="1:8" ht="15" customHeight="1" x14ac:dyDescent="0.2">
      <c r="A453" s="396" t="s">
        <v>268</v>
      </c>
      <c r="B453" s="351" t="s">
        <v>687</v>
      </c>
      <c r="C453" s="191" t="s">
        <v>686</v>
      </c>
      <c r="D453" s="350">
        <f>IFERROR(VLOOKUP($A453,'Filtro '!$A$5:$H$347,2,FALSE),0)</f>
        <v>3</v>
      </c>
      <c r="E453" s="326">
        <f>IFERROR(VLOOKUP($A453,'Filtro '!$A$5:$H$347,3,FALSE),0)</f>
        <v>3</v>
      </c>
      <c r="F453" s="306">
        <f>IFERROR(VLOOKUP($A453,'Filtro '!$A$5:$H$347,4,FALSE),0)</f>
        <v>0</v>
      </c>
      <c r="G453" s="326">
        <f>IFERROR(VLOOKUP($A453,'Filtro '!$A$5:$H$347,5,FALSE),0)</f>
        <v>2</v>
      </c>
      <c r="H453" s="151">
        <v>453</v>
      </c>
    </row>
    <row r="454" spans="1:8" ht="15" customHeight="1" x14ac:dyDescent="0.2">
      <c r="A454" s="396" t="s">
        <v>285</v>
      </c>
      <c r="B454" s="351" t="s">
        <v>685</v>
      </c>
      <c r="C454" s="191" t="s">
        <v>684</v>
      </c>
      <c r="D454" s="350">
        <f>IFERROR(VLOOKUP($A454,'Filtro '!$A$5:$H$347,2,FALSE),0)</f>
        <v>0</v>
      </c>
      <c r="E454" s="326">
        <f>IFERROR(VLOOKUP($A454,'Filtro '!$A$5:$H$347,3,FALSE),0)</f>
        <v>0</v>
      </c>
      <c r="F454" s="306">
        <f>IFERROR(VLOOKUP($A454,'Filtro '!$A$5:$H$347,4,FALSE),0)</f>
        <v>0</v>
      </c>
      <c r="G454" s="326">
        <f>IFERROR(VLOOKUP($A454,'Filtro '!$A$5:$H$347,5,FALSE),0)</f>
        <v>2</v>
      </c>
      <c r="H454" s="151">
        <v>454</v>
      </c>
    </row>
    <row r="455" spans="1:8" ht="15" customHeight="1" x14ac:dyDescent="0.2">
      <c r="A455" s="396" t="s">
        <v>170</v>
      </c>
      <c r="B455" s="351" t="s">
        <v>683</v>
      </c>
      <c r="C455" s="191" t="s">
        <v>682</v>
      </c>
      <c r="D455" s="350">
        <f>IFERROR(VLOOKUP($A455,'Filtro '!$A$5:$H$347,2,FALSE),0)</f>
        <v>1482</v>
      </c>
      <c r="E455" s="326">
        <f>IFERROR(VLOOKUP($A455,'Filtro '!$A$5:$H$347,3,FALSE),0)</f>
        <v>1478</v>
      </c>
      <c r="F455" s="306">
        <f>IFERROR(VLOOKUP($A455,'Filtro '!$A$5:$H$347,4,FALSE),0)</f>
        <v>4</v>
      </c>
      <c r="G455" s="326">
        <f>IFERROR(VLOOKUP($A455,'Filtro '!$A$5:$H$347,5,FALSE),0)</f>
        <v>914</v>
      </c>
      <c r="H455" s="151">
        <v>455</v>
      </c>
    </row>
    <row r="456" spans="1:8" ht="15" customHeight="1" x14ac:dyDescent="0.2">
      <c r="A456" s="396" t="s">
        <v>109</v>
      </c>
      <c r="B456" s="351" t="s">
        <v>681</v>
      </c>
      <c r="C456" s="191" t="s">
        <v>680</v>
      </c>
      <c r="D456" s="350">
        <f>IFERROR(VLOOKUP($A456,'Filtro '!$A$5:$H$347,2,FALSE),0)</f>
        <v>1634</v>
      </c>
      <c r="E456" s="326">
        <f>IFERROR(VLOOKUP($A456,'Filtro '!$A$5:$H$347,3,FALSE),0)</f>
        <v>527</v>
      </c>
      <c r="F456" s="306">
        <f>IFERROR(VLOOKUP($A456,'Filtro '!$A$5:$H$347,4,FALSE),0)</f>
        <v>1107</v>
      </c>
      <c r="G456" s="326">
        <f>IFERROR(VLOOKUP($A456,'Filtro '!$A$5:$H$347,5,FALSE),0)</f>
        <v>2026</v>
      </c>
      <c r="H456" s="151">
        <v>456</v>
      </c>
    </row>
    <row r="457" spans="1:8" ht="21" x14ac:dyDescent="0.2">
      <c r="A457" s="396" t="s">
        <v>200</v>
      </c>
      <c r="B457" s="351" t="s">
        <v>679</v>
      </c>
      <c r="C457" s="191" t="s">
        <v>678</v>
      </c>
      <c r="D457" s="350">
        <f>IFERROR(VLOOKUP($A457,'Filtro '!$A$5:$H$347,2,FALSE),0)</f>
        <v>366</v>
      </c>
      <c r="E457" s="326">
        <f>IFERROR(VLOOKUP($A457,'Filtro '!$A$5:$H$347,3,FALSE),0)</f>
        <v>366</v>
      </c>
      <c r="F457" s="306">
        <f>IFERROR(VLOOKUP($A457,'Filtro '!$A$5:$H$347,4,FALSE),0)</f>
        <v>0</v>
      </c>
      <c r="G457" s="326">
        <f>IFERROR(VLOOKUP($A457,'Filtro '!$A$5:$H$347,5,FALSE),0)</f>
        <v>100</v>
      </c>
      <c r="H457" s="151">
        <v>457</v>
      </c>
    </row>
    <row r="458" spans="1:8" ht="15" customHeight="1" x14ac:dyDescent="0.2">
      <c r="A458" s="396" t="s">
        <v>171</v>
      </c>
      <c r="B458" s="351" t="s">
        <v>677</v>
      </c>
      <c r="C458" s="191" t="s">
        <v>676</v>
      </c>
      <c r="D458" s="350">
        <f>IFERROR(VLOOKUP($A458,'Filtro '!$A$5:$H$347,2,FALSE),0)</f>
        <v>223</v>
      </c>
      <c r="E458" s="326">
        <f>IFERROR(VLOOKUP($A458,'Filtro '!$A$5:$H$347,3,FALSE),0)</f>
        <v>223</v>
      </c>
      <c r="F458" s="306">
        <f>IFERROR(VLOOKUP($A458,'Filtro '!$A$5:$H$347,4,FALSE),0)</f>
        <v>0</v>
      </c>
      <c r="G458" s="326">
        <f>IFERROR(VLOOKUP($A458,'Filtro '!$A$5:$H$347,5,FALSE),0)</f>
        <v>6</v>
      </c>
      <c r="H458" s="151">
        <v>458</v>
      </c>
    </row>
    <row r="459" spans="1:8" ht="15" customHeight="1" x14ac:dyDescent="0.2">
      <c r="A459" s="396" t="s">
        <v>172</v>
      </c>
      <c r="B459" s="351" t="s">
        <v>675</v>
      </c>
      <c r="C459" s="191" t="s">
        <v>674</v>
      </c>
      <c r="D459" s="350">
        <f>IFERROR(VLOOKUP($A459,'Filtro '!$A$5:$H$347,2,FALSE),0)</f>
        <v>9484</v>
      </c>
      <c r="E459" s="326">
        <f>IFERROR(VLOOKUP($A459,'Filtro '!$A$5:$H$347,3,FALSE),0)</f>
        <v>9484</v>
      </c>
      <c r="F459" s="306">
        <f>IFERROR(VLOOKUP($A459,'Filtro '!$A$5:$H$347,4,FALSE),0)</f>
        <v>0</v>
      </c>
      <c r="G459" s="326">
        <f>IFERROR(VLOOKUP($A459,'Filtro '!$A$5:$H$347,5,FALSE),0)</f>
        <v>573</v>
      </c>
      <c r="H459" s="151">
        <v>459</v>
      </c>
    </row>
    <row r="460" spans="1:8" ht="15" customHeight="1" x14ac:dyDescent="0.2">
      <c r="A460" s="396" t="s">
        <v>173</v>
      </c>
      <c r="B460" s="351" t="s">
        <v>673</v>
      </c>
      <c r="C460" s="191" t="s">
        <v>672</v>
      </c>
      <c r="D460" s="350">
        <f>IFERROR(VLOOKUP($A460,'Filtro '!$A$5:$H$347,2,FALSE),0)</f>
        <v>163</v>
      </c>
      <c r="E460" s="326">
        <f>IFERROR(VLOOKUP($A460,'Filtro '!$A$5:$H$347,3,FALSE),0)</f>
        <v>163</v>
      </c>
      <c r="F460" s="306">
        <f>IFERROR(VLOOKUP($A460,'Filtro '!$A$5:$H$347,4,FALSE),0)</f>
        <v>0</v>
      </c>
      <c r="G460" s="326">
        <f>IFERROR(VLOOKUP($A460,'Filtro '!$A$5:$H$347,5,FALSE),0)</f>
        <v>6</v>
      </c>
      <c r="H460" s="151">
        <v>460</v>
      </c>
    </row>
    <row r="461" spans="1:8" ht="15" customHeight="1" x14ac:dyDescent="0.2">
      <c r="A461" s="396" t="s">
        <v>269</v>
      </c>
      <c r="B461" s="351" t="s">
        <v>671</v>
      </c>
      <c r="C461" s="191" t="s">
        <v>670</v>
      </c>
      <c r="D461" s="350">
        <f>IFERROR(VLOOKUP($A461,'Filtro '!$A$5:$H$347,2,FALSE),0)</f>
        <v>17</v>
      </c>
      <c r="E461" s="326">
        <f>IFERROR(VLOOKUP($A461,'Filtro '!$A$5:$H$347,3,FALSE),0)</f>
        <v>17</v>
      </c>
      <c r="F461" s="306">
        <f>IFERROR(VLOOKUP($A461,'Filtro '!$A$5:$H$347,4,FALSE),0)</f>
        <v>0</v>
      </c>
      <c r="G461" s="326">
        <f>IFERROR(VLOOKUP($A461,'Filtro '!$A$5:$H$347,5,FALSE),0)</f>
        <v>9</v>
      </c>
      <c r="H461" s="151">
        <v>461</v>
      </c>
    </row>
    <row r="462" spans="1:8" ht="15" customHeight="1" x14ac:dyDescent="0.2">
      <c r="A462" s="396" t="s">
        <v>340</v>
      </c>
      <c r="B462" s="351" t="s">
        <v>669</v>
      </c>
      <c r="C462" s="191" t="s">
        <v>668</v>
      </c>
      <c r="D462" s="350">
        <f>IFERROR(VLOOKUP($A462,'Filtro '!$A$5:$H$347,2,FALSE),0)</f>
        <v>1</v>
      </c>
      <c r="E462" s="326">
        <f>IFERROR(VLOOKUP($A462,'Filtro '!$A$5:$H$347,3,FALSE),0)</f>
        <v>1</v>
      </c>
      <c r="F462" s="306">
        <f>IFERROR(VLOOKUP($A462,'Filtro '!$A$5:$H$347,4,FALSE),0)</f>
        <v>0</v>
      </c>
      <c r="G462" s="326">
        <f>IFERROR(VLOOKUP($A462,'Filtro '!$A$5:$H$347,5,FALSE),0)</f>
        <v>0</v>
      </c>
      <c r="H462" s="151">
        <v>462</v>
      </c>
    </row>
    <row r="463" spans="1:8" ht="15" customHeight="1" x14ac:dyDescent="0.2">
      <c r="A463" s="396" t="s">
        <v>174</v>
      </c>
      <c r="B463" s="351" t="s">
        <v>667</v>
      </c>
      <c r="C463" s="191" t="s">
        <v>666</v>
      </c>
      <c r="D463" s="350">
        <f>IFERROR(VLOOKUP($A463,'Filtro '!$A$5:$H$347,2,FALSE),0)</f>
        <v>11</v>
      </c>
      <c r="E463" s="326">
        <f>IFERROR(VLOOKUP($A463,'Filtro '!$A$5:$H$347,3,FALSE),0)</f>
        <v>11</v>
      </c>
      <c r="F463" s="306">
        <f>IFERROR(VLOOKUP($A463,'Filtro '!$A$5:$H$347,4,FALSE),0)</f>
        <v>0</v>
      </c>
      <c r="G463" s="326">
        <f>IFERROR(VLOOKUP($A463,'Filtro '!$A$5:$H$347,5,FALSE),0)</f>
        <v>0</v>
      </c>
      <c r="H463" s="151">
        <v>463</v>
      </c>
    </row>
    <row r="464" spans="1:8" ht="15" customHeight="1" x14ac:dyDescent="0.2">
      <c r="A464" s="396" t="s">
        <v>175</v>
      </c>
      <c r="B464" s="351" t="s">
        <v>665</v>
      </c>
      <c r="C464" s="191" t="s">
        <v>664</v>
      </c>
      <c r="D464" s="350">
        <f>IFERROR(VLOOKUP($A464,'Filtro '!$A$5:$H$347,2,FALSE),0)</f>
        <v>996</v>
      </c>
      <c r="E464" s="326">
        <f>IFERROR(VLOOKUP($A464,'Filtro '!$A$5:$H$347,3,FALSE),0)</f>
        <v>996</v>
      </c>
      <c r="F464" s="306">
        <f>IFERROR(VLOOKUP($A464,'Filtro '!$A$5:$H$347,4,FALSE),0)</f>
        <v>0</v>
      </c>
      <c r="G464" s="326">
        <f>IFERROR(VLOOKUP($A464,'Filtro '!$A$5:$H$347,5,FALSE),0)</f>
        <v>54</v>
      </c>
      <c r="H464" s="151">
        <v>464</v>
      </c>
    </row>
    <row r="465" spans="1:8" ht="15" customHeight="1" x14ac:dyDescent="0.2">
      <c r="A465" s="396" t="s">
        <v>176</v>
      </c>
      <c r="B465" s="351" t="s">
        <v>663</v>
      </c>
      <c r="C465" s="191" t="s">
        <v>662</v>
      </c>
      <c r="D465" s="350">
        <f>IFERROR(VLOOKUP($A465,'Filtro '!$A$5:$H$347,2,FALSE),0)</f>
        <v>4913</v>
      </c>
      <c r="E465" s="326">
        <f>IFERROR(VLOOKUP($A465,'Filtro '!$A$5:$H$347,3,FALSE),0)</f>
        <v>4913</v>
      </c>
      <c r="F465" s="306">
        <f>IFERROR(VLOOKUP($A465,'Filtro '!$A$5:$H$347,4,FALSE),0)</f>
        <v>0</v>
      </c>
      <c r="G465" s="326">
        <f>IFERROR(VLOOKUP($A465,'Filtro '!$A$5:$H$347,5,FALSE),0)</f>
        <v>1346</v>
      </c>
      <c r="H465" s="151">
        <v>465</v>
      </c>
    </row>
    <row r="466" spans="1:8" ht="15" customHeight="1" x14ac:dyDescent="0.2">
      <c r="A466" s="396" t="s">
        <v>1780</v>
      </c>
      <c r="B466" s="351" t="s">
        <v>661</v>
      </c>
      <c r="C466" s="191" t="s">
        <v>660</v>
      </c>
      <c r="D466" s="350">
        <f>IFERROR(VLOOKUP($A466,'Filtro '!$A$5:$H$347,2,FALSE),0)</f>
        <v>0</v>
      </c>
      <c r="E466" s="326">
        <f>IFERROR(VLOOKUP($A466,'Filtro '!$A$5:$H$347,3,FALSE),0)</f>
        <v>0</v>
      </c>
      <c r="F466" s="306">
        <f>IFERROR(VLOOKUP($A466,'Filtro '!$A$5:$H$347,4,FALSE),0)</f>
        <v>0</v>
      </c>
      <c r="G466" s="326">
        <f>IFERROR(VLOOKUP($A466,'Filtro '!$A$5:$H$347,5,FALSE),0)</f>
        <v>0</v>
      </c>
      <c r="H466" s="151">
        <v>466</v>
      </c>
    </row>
    <row r="467" spans="1:8" ht="21" x14ac:dyDescent="0.2">
      <c r="A467" s="396" t="s">
        <v>177</v>
      </c>
      <c r="B467" s="351" t="s">
        <v>659</v>
      </c>
      <c r="C467" s="191" t="s">
        <v>658</v>
      </c>
      <c r="D467" s="350">
        <f>IFERROR(VLOOKUP($A467,'Filtro '!$A$5:$H$347,2,FALSE),0)</f>
        <v>177</v>
      </c>
      <c r="E467" s="326">
        <f>IFERROR(VLOOKUP($A467,'Filtro '!$A$5:$H$347,3,FALSE),0)</f>
        <v>177</v>
      </c>
      <c r="F467" s="306">
        <f>IFERROR(VLOOKUP($A467,'Filtro '!$A$5:$H$347,4,FALSE),0)</f>
        <v>0</v>
      </c>
      <c r="G467" s="326">
        <f>IFERROR(VLOOKUP($A467,'Filtro '!$A$5:$H$347,5,FALSE),0)</f>
        <v>45</v>
      </c>
      <c r="H467" s="151">
        <v>467</v>
      </c>
    </row>
    <row r="468" spans="1:8" ht="15" customHeight="1" x14ac:dyDescent="0.2">
      <c r="A468" s="396" t="s">
        <v>1781</v>
      </c>
      <c r="B468" s="351" t="s">
        <v>657</v>
      </c>
      <c r="C468" s="191" t="s">
        <v>656</v>
      </c>
      <c r="D468" s="350">
        <f>IFERROR(VLOOKUP($A468,'Filtro '!$A$5:$H$347,2,FALSE),0)</f>
        <v>0</v>
      </c>
      <c r="E468" s="326">
        <f>IFERROR(VLOOKUP($A468,'Filtro '!$A$5:$H$347,3,FALSE),0)</f>
        <v>0</v>
      </c>
      <c r="F468" s="306">
        <f>IFERROR(VLOOKUP($A468,'Filtro '!$A$5:$H$347,4,FALSE),0)</f>
        <v>0</v>
      </c>
      <c r="G468" s="326">
        <f>IFERROR(VLOOKUP($A468,'Filtro '!$A$5:$H$347,5,FALSE),0)</f>
        <v>0</v>
      </c>
      <c r="H468" s="151">
        <v>468</v>
      </c>
    </row>
    <row r="469" spans="1:8" ht="15" customHeight="1" x14ac:dyDescent="0.2">
      <c r="A469" s="396" t="s">
        <v>1782</v>
      </c>
      <c r="B469" s="351" t="s">
        <v>655</v>
      </c>
      <c r="C469" s="191" t="s">
        <v>654</v>
      </c>
      <c r="D469" s="350">
        <f>IFERROR(VLOOKUP($A469,'Filtro '!$A$5:$H$347,2,FALSE),0)</f>
        <v>0</v>
      </c>
      <c r="E469" s="326">
        <f>IFERROR(VLOOKUP($A469,'Filtro '!$A$5:$H$347,3,FALSE),0)</f>
        <v>0</v>
      </c>
      <c r="F469" s="306">
        <f>IFERROR(VLOOKUP($A469,'Filtro '!$A$5:$H$347,4,FALSE),0)</f>
        <v>0</v>
      </c>
      <c r="G469" s="326">
        <f>IFERROR(VLOOKUP($A469,'Filtro '!$A$5:$H$347,5,FALSE),0)</f>
        <v>0</v>
      </c>
      <c r="H469" s="151">
        <v>469</v>
      </c>
    </row>
    <row r="470" spans="1:8" ht="15" customHeight="1" x14ac:dyDescent="0.2">
      <c r="A470" s="396" t="s">
        <v>78</v>
      </c>
      <c r="B470" s="351" t="s">
        <v>653</v>
      </c>
      <c r="C470" s="191" t="s">
        <v>652</v>
      </c>
      <c r="D470" s="350">
        <f>IFERROR(VLOOKUP($A470,'Filtro '!$A$5:$H$347,2,FALSE),0)</f>
        <v>1915</v>
      </c>
      <c r="E470" s="326">
        <f>IFERROR(VLOOKUP($A470,'Filtro '!$A$5:$H$347,3,FALSE),0)</f>
        <v>49</v>
      </c>
      <c r="F470" s="306">
        <f>IFERROR(VLOOKUP($A470,'Filtro '!$A$5:$H$347,4,FALSE),0)</f>
        <v>1866</v>
      </c>
      <c r="G470" s="326">
        <f>IFERROR(VLOOKUP($A470,'Filtro '!$A$5:$H$347,5,FALSE),0)</f>
        <v>107</v>
      </c>
      <c r="H470" s="151">
        <v>470</v>
      </c>
    </row>
    <row r="471" spans="1:8" ht="21" x14ac:dyDescent="0.2">
      <c r="A471" s="396" t="s">
        <v>143</v>
      </c>
      <c r="B471" s="351" t="s">
        <v>651</v>
      </c>
      <c r="C471" s="191" t="s">
        <v>650</v>
      </c>
      <c r="D471" s="350">
        <f>IFERROR(VLOOKUP($A471,'Filtro '!$A$5:$H$347,2,FALSE),0)</f>
        <v>230</v>
      </c>
      <c r="E471" s="326">
        <f>IFERROR(VLOOKUP($A471,'Filtro '!$A$5:$H$347,3,FALSE),0)</f>
        <v>0</v>
      </c>
      <c r="F471" s="306">
        <f>IFERROR(VLOOKUP($A471,'Filtro '!$A$5:$H$347,4,FALSE),0)</f>
        <v>230</v>
      </c>
      <c r="G471" s="326">
        <f>IFERROR(VLOOKUP($A471,'Filtro '!$A$5:$H$347,5,FALSE),0)</f>
        <v>1604</v>
      </c>
      <c r="H471" s="151">
        <v>471</v>
      </c>
    </row>
    <row r="472" spans="1:8" ht="15" customHeight="1" x14ac:dyDescent="0.2">
      <c r="A472" s="396" t="s">
        <v>1783</v>
      </c>
      <c r="B472" s="353" t="s">
        <v>649</v>
      </c>
      <c r="C472" s="191" t="s">
        <v>648</v>
      </c>
      <c r="D472" s="350">
        <f>IFERROR(VLOOKUP($A472,'Filtro '!$A$5:$H$347,2,FALSE),0)</f>
        <v>0</v>
      </c>
      <c r="E472" s="326">
        <f>IFERROR(VLOOKUP($A472,'Filtro '!$A$5:$H$347,3,FALSE),0)</f>
        <v>0</v>
      </c>
      <c r="F472" s="306">
        <f>IFERROR(VLOOKUP($A472,'Filtro '!$A$5:$H$347,4,FALSE),0)</f>
        <v>0</v>
      </c>
      <c r="G472" s="326">
        <f>IFERROR(VLOOKUP($A472,'Filtro '!$A$5:$H$347,5,FALSE),0)</f>
        <v>0</v>
      </c>
      <c r="H472" s="151">
        <v>472</v>
      </c>
    </row>
    <row r="473" spans="1:8" ht="15" customHeight="1" x14ac:dyDescent="0.2">
      <c r="A473" s="396" t="s">
        <v>243</v>
      </c>
      <c r="B473" s="351" t="s">
        <v>647</v>
      </c>
      <c r="C473" s="191" t="s">
        <v>646</v>
      </c>
      <c r="D473" s="350">
        <f>IFERROR(VLOOKUP($A473,'Filtro '!$A$5:$H$347,2,FALSE),0)</f>
        <v>182</v>
      </c>
      <c r="E473" s="326">
        <f>IFERROR(VLOOKUP($A473,'Filtro '!$A$5:$H$347,3,FALSE),0)</f>
        <v>18</v>
      </c>
      <c r="F473" s="306">
        <f>IFERROR(VLOOKUP($A473,'Filtro '!$A$5:$H$347,4,FALSE),0)</f>
        <v>164</v>
      </c>
      <c r="G473" s="326">
        <f>IFERROR(VLOOKUP($A473,'Filtro '!$A$5:$H$347,5,FALSE),0)</f>
        <v>6</v>
      </c>
      <c r="H473" s="151">
        <v>473</v>
      </c>
    </row>
    <row r="474" spans="1:8" ht="15" customHeight="1" x14ac:dyDescent="0.2">
      <c r="A474" s="396" t="s">
        <v>110</v>
      </c>
      <c r="B474" s="351" t="s">
        <v>645</v>
      </c>
      <c r="C474" s="191" t="s">
        <v>644</v>
      </c>
      <c r="D474" s="350">
        <f>IFERROR(VLOOKUP($A474,'Filtro '!$A$5:$H$347,2,FALSE),0)</f>
        <v>576</v>
      </c>
      <c r="E474" s="326">
        <f>IFERROR(VLOOKUP($A474,'Filtro '!$A$5:$H$347,3,FALSE),0)</f>
        <v>41</v>
      </c>
      <c r="F474" s="306">
        <f>IFERROR(VLOOKUP($A474,'Filtro '!$A$5:$H$347,4,FALSE),0)</f>
        <v>535</v>
      </c>
      <c r="G474" s="326">
        <f>IFERROR(VLOOKUP($A474,'Filtro '!$A$5:$H$347,5,FALSE),0)</f>
        <v>7</v>
      </c>
      <c r="H474" s="151">
        <v>474</v>
      </c>
    </row>
    <row r="475" spans="1:8" ht="15" customHeight="1" x14ac:dyDescent="0.2">
      <c r="A475" s="396" t="s">
        <v>316</v>
      </c>
      <c r="B475" s="351" t="s">
        <v>643</v>
      </c>
      <c r="C475" s="191" t="s">
        <v>642</v>
      </c>
      <c r="D475" s="350">
        <f>IFERROR(VLOOKUP($A475,'Filtro '!$A$5:$H$347,2,FALSE),0)</f>
        <v>6</v>
      </c>
      <c r="E475" s="326">
        <f>IFERROR(VLOOKUP($A475,'Filtro '!$A$5:$H$347,3,FALSE),0)</f>
        <v>0</v>
      </c>
      <c r="F475" s="306">
        <f>IFERROR(VLOOKUP($A475,'Filtro '!$A$5:$H$347,4,FALSE),0)</f>
        <v>6</v>
      </c>
      <c r="G475" s="326">
        <f>IFERROR(VLOOKUP($A475,'Filtro '!$A$5:$H$347,5,FALSE),0)</f>
        <v>0</v>
      </c>
      <c r="H475" s="151">
        <v>475</v>
      </c>
    </row>
    <row r="476" spans="1:8" ht="15" customHeight="1" x14ac:dyDescent="0.2">
      <c r="A476" s="396" t="s">
        <v>1784</v>
      </c>
      <c r="B476" s="351" t="s">
        <v>641</v>
      </c>
      <c r="C476" s="191" t="s">
        <v>640</v>
      </c>
      <c r="D476" s="350">
        <f>IFERROR(VLOOKUP($A476,'Filtro '!$A$5:$H$347,2,FALSE),0)</f>
        <v>0</v>
      </c>
      <c r="E476" s="326">
        <f>IFERROR(VLOOKUP($A476,'Filtro '!$A$5:$H$347,3,FALSE),0)</f>
        <v>0</v>
      </c>
      <c r="F476" s="306">
        <f>IFERROR(VLOOKUP($A476,'Filtro '!$A$5:$H$347,4,FALSE),0)</f>
        <v>0</v>
      </c>
      <c r="G476" s="326">
        <f>IFERROR(VLOOKUP($A476,'Filtro '!$A$5:$H$347,5,FALSE),0)</f>
        <v>0</v>
      </c>
      <c r="H476" s="151">
        <v>476</v>
      </c>
    </row>
    <row r="477" spans="1:8" ht="15" customHeight="1" x14ac:dyDescent="0.2">
      <c r="A477" s="396" t="s">
        <v>1785</v>
      </c>
      <c r="B477" s="351" t="s">
        <v>639</v>
      </c>
      <c r="C477" s="191" t="s">
        <v>638</v>
      </c>
      <c r="D477" s="350">
        <f>IFERROR(VLOOKUP($A477,'Filtro '!$A$5:$H$347,2,FALSE),0)</f>
        <v>0</v>
      </c>
      <c r="E477" s="326">
        <f>IFERROR(VLOOKUP($A477,'Filtro '!$A$5:$H$347,3,FALSE),0)</f>
        <v>0</v>
      </c>
      <c r="F477" s="306">
        <f>IFERROR(VLOOKUP($A477,'Filtro '!$A$5:$H$347,4,FALSE),0)</f>
        <v>0</v>
      </c>
      <c r="G477" s="326">
        <f>IFERROR(VLOOKUP($A477,'Filtro '!$A$5:$H$347,5,FALSE),0)</f>
        <v>0</v>
      </c>
      <c r="H477" s="151">
        <v>477</v>
      </c>
    </row>
    <row r="478" spans="1:8" ht="15" customHeight="1" x14ac:dyDescent="0.2">
      <c r="A478" s="396" t="s">
        <v>1786</v>
      </c>
      <c r="B478" s="351" t="s">
        <v>637</v>
      </c>
      <c r="C478" s="191" t="s">
        <v>636</v>
      </c>
      <c r="D478" s="350">
        <f>IFERROR(VLOOKUP($A478,'Filtro '!$A$5:$H$347,2,FALSE),0)</f>
        <v>0</v>
      </c>
      <c r="E478" s="326">
        <f>IFERROR(VLOOKUP($A478,'Filtro '!$A$5:$H$347,3,FALSE),0)</f>
        <v>0</v>
      </c>
      <c r="F478" s="306">
        <f>IFERROR(VLOOKUP($A478,'Filtro '!$A$5:$H$347,4,FALSE),0)</f>
        <v>0</v>
      </c>
      <c r="G478" s="326">
        <f>IFERROR(VLOOKUP($A478,'Filtro '!$A$5:$H$347,5,FALSE),0)</f>
        <v>0</v>
      </c>
      <c r="H478" s="151">
        <v>478</v>
      </c>
    </row>
    <row r="479" spans="1:8" ht="15" customHeight="1" x14ac:dyDescent="0.2">
      <c r="A479" s="396" t="s">
        <v>1787</v>
      </c>
      <c r="B479" s="351" t="s">
        <v>635</v>
      </c>
      <c r="C479" s="191" t="s">
        <v>634</v>
      </c>
      <c r="D479" s="350">
        <f>IFERROR(VLOOKUP($A479,'Filtro '!$A$5:$H$347,2,FALSE),0)</f>
        <v>0</v>
      </c>
      <c r="E479" s="326">
        <f>IFERROR(VLOOKUP($A479,'Filtro '!$A$5:$H$347,3,FALSE),0)</f>
        <v>0</v>
      </c>
      <c r="F479" s="306">
        <f>IFERROR(VLOOKUP($A479,'Filtro '!$A$5:$H$347,4,FALSE),0)</f>
        <v>0</v>
      </c>
      <c r="G479" s="326">
        <f>IFERROR(VLOOKUP($A479,'Filtro '!$A$5:$H$347,5,FALSE),0)</f>
        <v>0</v>
      </c>
      <c r="H479" s="151">
        <v>479</v>
      </c>
    </row>
    <row r="480" spans="1:8" ht="15" customHeight="1" x14ac:dyDescent="0.2">
      <c r="A480" s="396" t="s">
        <v>144</v>
      </c>
      <c r="B480" s="351" t="s">
        <v>633</v>
      </c>
      <c r="C480" s="191" t="s">
        <v>632</v>
      </c>
      <c r="D480" s="350">
        <f>IFERROR(VLOOKUP($A480,'Filtro '!$A$5:$H$347,2,FALSE),0)</f>
        <v>118</v>
      </c>
      <c r="E480" s="326">
        <f>IFERROR(VLOOKUP($A480,'Filtro '!$A$5:$H$347,3,FALSE),0)</f>
        <v>0</v>
      </c>
      <c r="F480" s="306">
        <f>IFERROR(VLOOKUP($A480,'Filtro '!$A$5:$H$347,4,FALSE),0)</f>
        <v>118</v>
      </c>
      <c r="G480" s="326">
        <f>IFERROR(VLOOKUP($A480,'Filtro '!$A$5:$H$347,5,FALSE),0)</f>
        <v>819</v>
      </c>
      <c r="H480" s="151">
        <v>480</v>
      </c>
    </row>
    <row r="481" spans="1:10" ht="15" customHeight="1" x14ac:dyDescent="0.2">
      <c r="A481" s="396" t="s">
        <v>1788</v>
      </c>
      <c r="B481" s="351" t="s">
        <v>631</v>
      </c>
      <c r="C481" s="191" t="s">
        <v>630</v>
      </c>
      <c r="D481" s="350">
        <f>IFERROR(VLOOKUP($A481,'Filtro '!$A$5:$H$347,2,FALSE),0)</f>
        <v>0</v>
      </c>
      <c r="E481" s="326">
        <f>IFERROR(VLOOKUP($A481,'Filtro '!$A$5:$H$347,3,FALSE),0)</f>
        <v>0</v>
      </c>
      <c r="F481" s="306">
        <f>IFERROR(VLOOKUP($A481,'Filtro '!$A$5:$H$347,4,FALSE),0)</f>
        <v>0</v>
      </c>
      <c r="G481" s="326">
        <f>IFERROR(VLOOKUP($A481,'Filtro '!$A$5:$H$347,5,FALSE),0)</f>
        <v>0</v>
      </c>
      <c r="H481" s="151">
        <v>481</v>
      </c>
    </row>
    <row r="482" spans="1:10" ht="15" customHeight="1" x14ac:dyDescent="0.2">
      <c r="A482" s="396" t="s">
        <v>1789</v>
      </c>
      <c r="B482" s="351" t="s">
        <v>629</v>
      </c>
      <c r="C482" s="191" t="s">
        <v>628</v>
      </c>
      <c r="D482" s="350">
        <f>IFERROR(VLOOKUP($A482,'Filtro '!$A$5:$H$347,2,FALSE),0)</f>
        <v>0</v>
      </c>
      <c r="E482" s="326">
        <f>IFERROR(VLOOKUP($A482,'Filtro '!$A$5:$H$347,3,FALSE),0)</f>
        <v>0</v>
      </c>
      <c r="F482" s="306">
        <f>IFERROR(VLOOKUP($A482,'Filtro '!$A$5:$H$347,4,FALSE),0)</f>
        <v>0</v>
      </c>
      <c r="G482" s="326">
        <f>IFERROR(VLOOKUP($A482,'Filtro '!$A$5:$H$347,5,FALSE),0)</f>
        <v>0</v>
      </c>
      <c r="H482" s="151">
        <v>482</v>
      </c>
    </row>
    <row r="483" spans="1:10" ht="15" customHeight="1" x14ac:dyDescent="0.2">
      <c r="A483" s="396" t="s">
        <v>1790</v>
      </c>
      <c r="B483" s="351" t="s">
        <v>627</v>
      </c>
      <c r="C483" s="191" t="s">
        <v>626</v>
      </c>
      <c r="D483" s="352">
        <f>IFERROR(VLOOKUP($A483,'Filtro '!$A$5:$H$347,2,FALSE),0)</f>
        <v>0</v>
      </c>
      <c r="E483" s="326">
        <f>IFERROR(VLOOKUP($A483,'Filtro '!$A$5:$H$347,3,FALSE),0)</f>
        <v>0</v>
      </c>
      <c r="F483" s="306">
        <f>IFERROR(VLOOKUP($A483,'Filtro '!$A$5:$H$347,4,FALSE),0)</f>
        <v>0</v>
      </c>
      <c r="G483" s="326">
        <f>IFERROR(VLOOKUP($A483,'Filtro '!$A$5:$H$347,5,FALSE),0)</f>
        <v>0</v>
      </c>
      <c r="H483" s="151">
        <v>483</v>
      </c>
    </row>
    <row r="484" spans="1:10" ht="15" customHeight="1" x14ac:dyDescent="0.2">
      <c r="A484" s="396" t="s">
        <v>1791</v>
      </c>
      <c r="B484" s="351" t="s">
        <v>625</v>
      </c>
      <c r="C484" s="191" t="s">
        <v>624</v>
      </c>
      <c r="D484" s="350">
        <f>IFERROR(VLOOKUP($A484,'Filtro '!$A$5:$H$347,2,FALSE),0)</f>
        <v>0</v>
      </c>
      <c r="E484" s="326">
        <f>IFERROR(VLOOKUP($A484,'Filtro '!$A$5:$H$347,3,FALSE),0)</f>
        <v>0</v>
      </c>
      <c r="F484" s="306">
        <f>IFERROR(VLOOKUP($A484,'Filtro '!$A$5:$H$347,4,FALSE),0)</f>
        <v>0</v>
      </c>
      <c r="G484" s="326">
        <f>IFERROR(VLOOKUP($A484,'Filtro '!$A$5:$H$347,5,FALSE),0)</f>
        <v>0</v>
      </c>
      <c r="H484" s="151">
        <v>484</v>
      </c>
    </row>
    <row r="485" spans="1:10" ht="21" x14ac:dyDescent="0.2">
      <c r="A485" s="396" t="s">
        <v>1792</v>
      </c>
      <c r="B485" s="351" t="s">
        <v>623</v>
      </c>
      <c r="C485" s="191" t="s">
        <v>622</v>
      </c>
      <c r="D485" s="350">
        <f>IFERROR(VLOOKUP($A485,'Filtro '!$A$5:$H$347,2,FALSE),0)</f>
        <v>0</v>
      </c>
      <c r="E485" s="326">
        <f>IFERROR(VLOOKUP($A485,'Filtro '!$A$5:$H$347,3,FALSE),0)</f>
        <v>0</v>
      </c>
      <c r="F485" s="306">
        <f>IFERROR(VLOOKUP($A485,'Filtro '!$A$5:$H$347,4,FALSE),0)</f>
        <v>0</v>
      </c>
      <c r="G485" s="326">
        <f>IFERROR(VLOOKUP($A485,'Filtro '!$A$5:$H$347,5,FALSE),0)</f>
        <v>0</v>
      </c>
      <c r="H485" s="151">
        <v>485</v>
      </c>
    </row>
    <row r="486" spans="1:10" ht="21" x14ac:dyDescent="0.2">
      <c r="A486" s="396" t="s">
        <v>1793</v>
      </c>
      <c r="B486" s="348" t="s">
        <v>621</v>
      </c>
      <c r="C486" s="347" t="s">
        <v>620</v>
      </c>
      <c r="D486" s="346">
        <f>IFERROR(VLOOKUP($A486,'Filtro '!$A$5:$H$347,2,FALSE),0)</f>
        <v>0</v>
      </c>
      <c r="E486" s="344">
        <f>IFERROR(VLOOKUP($A486,'Filtro '!$A$5:$H$347,3,FALSE),0)</f>
        <v>0</v>
      </c>
      <c r="F486" s="345">
        <f>IFERROR(VLOOKUP($A486,'Filtro '!$A$5:$H$347,4,FALSE),0)</f>
        <v>0</v>
      </c>
      <c r="G486" s="344">
        <f>IFERROR(VLOOKUP($A486,'Filtro '!$A$5:$H$347,5,FALSE),0)</f>
        <v>0</v>
      </c>
      <c r="H486" s="151">
        <v>486</v>
      </c>
    </row>
    <row r="487" spans="1:10" s="240" customFormat="1" ht="20.100000000000001" customHeight="1" x14ac:dyDescent="0.2">
      <c r="B487" s="343"/>
      <c r="C487" s="342"/>
      <c r="D487" s="341"/>
      <c r="E487" s="340"/>
      <c r="F487" s="340"/>
      <c r="G487" s="340"/>
      <c r="H487" s="151">
        <v>487</v>
      </c>
    </row>
    <row r="488" spans="1:10" ht="15" customHeight="1" x14ac:dyDescent="0.2">
      <c r="B488" s="478" t="s">
        <v>619</v>
      </c>
      <c r="C488" s="479"/>
      <c r="D488" s="479"/>
      <c r="E488" s="479"/>
      <c r="F488" s="479"/>
      <c r="G488" s="479"/>
      <c r="H488" s="479"/>
      <c r="I488" s="480"/>
      <c r="J488" s="156">
        <v>488</v>
      </c>
    </row>
    <row r="489" spans="1:10" ht="14.1" customHeight="1" x14ac:dyDescent="0.2">
      <c r="B489" s="495" t="s">
        <v>496</v>
      </c>
      <c r="C489" s="495" t="s">
        <v>426</v>
      </c>
      <c r="D489" s="495" t="s">
        <v>403</v>
      </c>
      <c r="E489" s="495" t="s">
        <v>405</v>
      </c>
      <c r="F489" s="491" t="s">
        <v>404</v>
      </c>
      <c r="G489" s="497" t="s">
        <v>488</v>
      </c>
      <c r="H489" s="498"/>
      <c r="I489" s="495" t="s">
        <v>487</v>
      </c>
      <c r="J489" s="156">
        <v>489</v>
      </c>
    </row>
    <row r="490" spans="1:10" ht="14.1" customHeight="1" x14ac:dyDescent="0.2">
      <c r="B490" s="496"/>
      <c r="C490" s="496"/>
      <c r="D490" s="496"/>
      <c r="E490" s="496"/>
      <c r="F490" s="492"/>
      <c r="G490" s="183" t="s">
        <v>486</v>
      </c>
      <c r="H490" s="182" t="s">
        <v>485</v>
      </c>
      <c r="I490" s="496"/>
      <c r="J490" s="156">
        <v>490</v>
      </c>
    </row>
    <row r="491" spans="1:10" ht="14.1" customHeight="1" x14ac:dyDescent="0.2">
      <c r="B491" s="479" t="s">
        <v>618</v>
      </c>
      <c r="C491" s="479"/>
      <c r="D491" s="476"/>
      <c r="E491" s="476"/>
      <c r="F491" s="476"/>
      <c r="G491" s="476"/>
      <c r="H491" s="476"/>
      <c r="I491" s="476"/>
      <c r="J491" s="156">
        <v>491</v>
      </c>
    </row>
    <row r="492" spans="1:10" ht="15" customHeight="1" x14ac:dyDescent="0.2">
      <c r="A492" s="399" t="s">
        <v>1794</v>
      </c>
      <c r="B492" s="248">
        <v>1101003</v>
      </c>
      <c r="C492" s="247" t="s">
        <v>617</v>
      </c>
      <c r="D492" s="339">
        <f>IFERROR(VLOOKUP($A492,'Filtro '!$A$5:$H$347,2,FALSE),0)</f>
        <v>0</v>
      </c>
      <c r="E492" s="338">
        <f>IFERROR(VLOOKUP($A492,'Filtro '!$A$5:$H$347,3,FALSE),0)</f>
        <v>0</v>
      </c>
      <c r="F492" s="337">
        <f>IFERROR(VLOOKUP($A492,'Filtro '!$A$5:$H$347,4,FALSE),0)</f>
        <v>0</v>
      </c>
      <c r="G492" s="336">
        <f>IFERROR(VLOOKUP($A492,'Filtro '!$A$5:$H$347,5,FALSE),0)</f>
        <v>0</v>
      </c>
      <c r="H492" s="336">
        <f>IFERROR(VLOOKUP($A492,'Filtro '!$A$5:$H$347,6,FALSE),0)</f>
        <v>0</v>
      </c>
      <c r="I492" s="336">
        <f>IFERROR(VLOOKUP($A492,'Filtro '!$A$5:$H$347,7,FALSE),0)</f>
        <v>0</v>
      </c>
      <c r="J492" s="156">
        <v>492</v>
      </c>
    </row>
    <row r="493" spans="1:10" ht="15" customHeight="1" x14ac:dyDescent="0.2">
      <c r="A493" s="240"/>
      <c r="B493" s="239"/>
      <c r="C493" s="238"/>
      <c r="D493" s="335"/>
      <c r="E493" s="334"/>
      <c r="F493" s="334"/>
      <c r="G493" s="334"/>
      <c r="H493" s="334"/>
      <c r="I493" s="334"/>
      <c r="J493" s="156">
        <v>493</v>
      </c>
    </row>
    <row r="494" spans="1:10" ht="14.1" customHeight="1" x14ac:dyDescent="0.2">
      <c r="B494" s="478" t="s">
        <v>616</v>
      </c>
      <c r="C494" s="480"/>
      <c r="D494" s="476"/>
      <c r="E494" s="476"/>
      <c r="F494" s="476"/>
      <c r="G494" s="476"/>
      <c r="H494" s="476"/>
      <c r="I494" s="477"/>
      <c r="J494" s="156">
        <v>494</v>
      </c>
    </row>
    <row r="495" spans="1:10" ht="15" customHeight="1" x14ac:dyDescent="0.2">
      <c r="A495" s="399" t="s">
        <v>1795</v>
      </c>
      <c r="B495" s="235">
        <v>1201003</v>
      </c>
      <c r="C495" s="225" t="s">
        <v>615</v>
      </c>
      <c r="D495" s="333">
        <f>IFERROR(VLOOKUP($A495,'Filtro '!$A$5:$H$347,2,FALSE),0)</f>
        <v>0</v>
      </c>
      <c r="E495" s="320">
        <f>IFERROR(VLOOKUP($A495,'Filtro '!$A$5:$H$347,3,FALSE),0)</f>
        <v>0</v>
      </c>
      <c r="F495" s="311">
        <f>IFERROR(VLOOKUP($A495,'Filtro '!$A$5:$H$347,4,FALSE),0)</f>
        <v>0</v>
      </c>
      <c r="G495" s="310">
        <f>IFERROR(VLOOKUP($A495,'Filtro '!$A$5:$H$347,5,FALSE),0)</f>
        <v>0</v>
      </c>
      <c r="H495" s="309">
        <f>IFERROR(VLOOKUP($A495,'Filtro '!$A$5:$H$347,6,FALSE),0)</f>
        <v>0</v>
      </c>
      <c r="I495" s="309">
        <f>IFERROR(VLOOKUP($A495,'Filtro '!$A$5:$H$347,7,FALSE),0)</f>
        <v>0</v>
      </c>
      <c r="J495" s="156">
        <v>495</v>
      </c>
    </row>
    <row r="496" spans="1:10" ht="15" customHeight="1" x14ac:dyDescent="0.2">
      <c r="A496" s="399" t="s">
        <v>1796</v>
      </c>
      <c r="B496" s="234">
        <v>1201004</v>
      </c>
      <c r="C496" s="191" t="s">
        <v>614</v>
      </c>
      <c r="D496" s="332">
        <f>IFERROR(VLOOKUP($A496,'Filtro '!$A$5:$H$347,2,FALSE),0)</f>
        <v>0</v>
      </c>
      <c r="E496" s="326">
        <f>IFERROR(VLOOKUP($A496,'Filtro '!$A$5:$H$347,3,FALSE),0)</f>
        <v>0</v>
      </c>
      <c r="F496" s="306">
        <f>IFERROR(VLOOKUP($A496,'Filtro '!$A$5:$H$347,4,FALSE),0)</f>
        <v>0</v>
      </c>
      <c r="G496" s="305">
        <f>IFERROR(VLOOKUP($A496,'Filtro '!$A$5:$H$347,5,FALSE),0)</f>
        <v>0</v>
      </c>
      <c r="H496" s="303">
        <f>IFERROR(VLOOKUP($A496,'Filtro '!$A$5:$H$347,6,FALSE),0)</f>
        <v>0</v>
      </c>
      <c r="I496" s="303">
        <f>IFERROR(VLOOKUP($A496,'Filtro '!$A$5:$H$347,7,FALSE),0)</f>
        <v>0</v>
      </c>
      <c r="J496" s="156">
        <v>496</v>
      </c>
    </row>
    <row r="497" spans="1:10" ht="15" customHeight="1" x14ac:dyDescent="0.2">
      <c r="A497" s="399" t="s">
        <v>1797</v>
      </c>
      <c r="B497" s="234">
        <v>1201005</v>
      </c>
      <c r="C497" s="191" t="s">
        <v>613</v>
      </c>
      <c r="D497" s="332">
        <f>IFERROR(VLOOKUP($A497,'Filtro '!$A$5:$H$347,2,FALSE),0)</f>
        <v>0</v>
      </c>
      <c r="E497" s="326">
        <f>IFERROR(VLOOKUP($A497,'Filtro '!$A$5:$H$347,3,FALSE),0)</f>
        <v>0</v>
      </c>
      <c r="F497" s="306">
        <f>IFERROR(VLOOKUP($A497,'Filtro '!$A$5:$H$347,4,FALSE),0)</f>
        <v>0</v>
      </c>
      <c r="G497" s="305">
        <f>IFERROR(VLOOKUP($A497,'Filtro '!$A$5:$H$347,5,FALSE),0)</f>
        <v>0</v>
      </c>
      <c r="H497" s="303">
        <f>IFERROR(VLOOKUP($A497,'Filtro '!$A$5:$H$347,6,FALSE),0)</f>
        <v>0</v>
      </c>
      <c r="I497" s="303">
        <f>IFERROR(VLOOKUP($A497,'Filtro '!$A$5:$H$347,7,FALSE),0)</f>
        <v>0</v>
      </c>
      <c r="J497" s="156">
        <v>497</v>
      </c>
    </row>
    <row r="498" spans="1:10" ht="15" customHeight="1" x14ac:dyDescent="0.2">
      <c r="A498" s="399" t="s">
        <v>1798</v>
      </c>
      <c r="B498" s="234">
        <v>1201009</v>
      </c>
      <c r="C498" s="191" t="s">
        <v>612</v>
      </c>
      <c r="D498" s="332">
        <f>IFERROR(VLOOKUP($A498,'Filtro '!$A$5:$H$347,2,FALSE),0)</f>
        <v>0</v>
      </c>
      <c r="E498" s="326">
        <f>IFERROR(VLOOKUP($A498,'Filtro '!$A$5:$H$347,3,FALSE),0)</f>
        <v>0</v>
      </c>
      <c r="F498" s="306">
        <f>IFERROR(VLOOKUP($A498,'Filtro '!$A$5:$H$347,4,FALSE),0)</f>
        <v>0</v>
      </c>
      <c r="G498" s="305">
        <f>IFERROR(VLOOKUP($A498,'Filtro '!$A$5:$H$347,5,FALSE),0)</f>
        <v>0</v>
      </c>
      <c r="H498" s="303">
        <f>IFERROR(VLOOKUP($A498,'Filtro '!$A$5:$H$347,6,FALSE),0)</f>
        <v>0</v>
      </c>
      <c r="I498" s="303">
        <f>IFERROR(VLOOKUP($A498,'Filtro '!$A$5:$H$347,7,FALSE),0)</f>
        <v>0</v>
      </c>
      <c r="J498" s="156">
        <v>498</v>
      </c>
    </row>
    <row r="499" spans="1:10" ht="15" customHeight="1" x14ac:dyDescent="0.2">
      <c r="A499" s="399" t="s">
        <v>1799</v>
      </c>
      <c r="B499" s="234">
        <v>1201012</v>
      </c>
      <c r="C499" s="191" t="s">
        <v>611</v>
      </c>
      <c r="D499" s="332">
        <f>IFERROR(VLOOKUP($A499,'Filtro '!$A$5:$H$347,2,FALSE),0)</f>
        <v>0</v>
      </c>
      <c r="E499" s="326">
        <f>IFERROR(VLOOKUP($A499,'Filtro '!$A$5:$H$347,3,FALSE),0)</f>
        <v>0</v>
      </c>
      <c r="F499" s="306">
        <f>IFERROR(VLOOKUP($A499,'Filtro '!$A$5:$H$347,4,FALSE),0)</f>
        <v>0</v>
      </c>
      <c r="G499" s="305">
        <f>IFERROR(VLOOKUP($A499,'Filtro '!$A$5:$H$347,5,FALSE),0)</f>
        <v>0</v>
      </c>
      <c r="H499" s="303">
        <f>IFERROR(VLOOKUP($A499,'Filtro '!$A$5:$H$347,6,FALSE),0)</f>
        <v>0</v>
      </c>
      <c r="I499" s="303">
        <f>IFERROR(VLOOKUP($A499,'Filtro '!$A$5:$H$347,7,FALSE),0)</f>
        <v>0</v>
      </c>
      <c r="J499" s="156">
        <v>499</v>
      </c>
    </row>
    <row r="500" spans="1:10" ht="15" customHeight="1" x14ac:dyDescent="0.2">
      <c r="A500" s="399" t="s">
        <v>1800</v>
      </c>
      <c r="B500" s="234">
        <v>1201014</v>
      </c>
      <c r="C500" s="191" t="s">
        <v>610</v>
      </c>
      <c r="D500" s="332">
        <f>IFERROR(VLOOKUP($A500,'Filtro '!$A$5:$H$347,2,FALSE),0)</f>
        <v>0</v>
      </c>
      <c r="E500" s="326">
        <f>IFERROR(VLOOKUP($A500,'Filtro '!$A$5:$H$347,3,FALSE),0)</f>
        <v>0</v>
      </c>
      <c r="F500" s="306">
        <f>IFERROR(VLOOKUP($A500,'Filtro '!$A$5:$H$347,4,FALSE),0)</f>
        <v>0</v>
      </c>
      <c r="G500" s="305">
        <f>IFERROR(VLOOKUP($A500,'Filtro '!$A$5:$H$347,5,FALSE),0)</f>
        <v>0</v>
      </c>
      <c r="H500" s="303">
        <f>IFERROR(VLOOKUP($A500,'Filtro '!$A$5:$H$347,6,FALSE),0)</f>
        <v>0</v>
      </c>
      <c r="I500" s="303">
        <f>IFERROR(VLOOKUP($A500,'Filtro '!$A$5:$H$347,7,FALSE),0)</f>
        <v>0</v>
      </c>
      <c r="J500" s="156">
        <v>500</v>
      </c>
    </row>
    <row r="501" spans="1:10" ht="15" customHeight="1" x14ac:dyDescent="0.2">
      <c r="A501" s="399" t="s">
        <v>1801</v>
      </c>
      <c r="B501" s="234">
        <v>1201015</v>
      </c>
      <c r="C501" s="191" t="s">
        <v>609</v>
      </c>
      <c r="D501" s="332">
        <f>IFERROR(VLOOKUP($A501,'Filtro '!$A$5:$H$347,2,FALSE),0)</f>
        <v>0</v>
      </c>
      <c r="E501" s="326">
        <f>IFERROR(VLOOKUP($A501,'Filtro '!$A$5:$H$347,3,FALSE),0)</f>
        <v>0</v>
      </c>
      <c r="F501" s="306">
        <f>IFERROR(VLOOKUP($A501,'Filtro '!$A$5:$H$347,4,FALSE),0)</f>
        <v>0</v>
      </c>
      <c r="G501" s="305">
        <f>IFERROR(VLOOKUP($A501,'Filtro '!$A$5:$H$347,5,FALSE),0)</f>
        <v>0</v>
      </c>
      <c r="H501" s="303">
        <f>IFERROR(VLOOKUP($A501,'Filtro '!$A$5:$H$347,6,FALSE),0)</f>
        <v>0</v>
      </c>
      <c r="I501" s="303">
        <f>IFERROR(VLOOKUP($A501,'Filtro '!$A$5:$H$347,7,FALSE),0)</f>
        <v>0</v>
      </c>
      <c r="J501" s="156">
        <v>501</v>
      </c>
    </row>
    <row r="502" spans="1:10" ht="15" customHeight="1" x14ac:dyDescent="0.2">
      <c r="A502" s="399" t="s">
        <v>1802</v>
      </c>
      <c r="B502" s="234">
        <v>1201019</v>
      </c>
      <c r="C502" s="191" t="s">
        <v>608</v>
      </c>
      <c r="D502" s="332">
        <f>IFERROR(VLOOKUP($A502,'Filtro '!$A$5:$H$347,2,FALSE),0)</f>
        <v>0</v>
      </c>
      <c r="E502" s="326">
        <f>IFERROR(VLOOKUP($A502,'Filtro '!$A$5:$H$347,3,FALSE),0)</f>
        <v>0</v>
      </c>
      <c r="F502" s="306">
        <f>IFERROR(VLOOKUP($A502,'Filtro '!$A$5:$H$347,4,FALSE),0)</f>
        <v>0</v>
      </c>
      <c r="G502" s="305">
        <f>IFERROR(VLOOKUP($A502,'Filtro '!$A$5:$H$347,5,FALSE),0)</f>
        <v>0</v>
      </c>
      <c r="H502" s="303">
        <f>IFERROR(VLOOKUP($A502,'Filtro '!$A$5:$H$347,6,FALSE),0)</f>
        <v>0</v>
      </c>
      <c r="I502" s="303">
        <f>IFERROR(VLOOKUP($A502,'Filtro '!$A$5:$H$347,7,FALSE),0)</f>
        <v>0</v>
      </c>
      <c r="J502" s="156">
        <v>502</v>
      </c>
    </row>
    <row r="503" spans="1:10" ht="15" customHeight="1" x14ac:dyDescent="0.2">
      <c r="A503" s="399" t="s">
        <v>201</v>
      </c>
      <c r="B503" s="234">
        <v>1201029</v>
      </c>
      <c r="C503" s="191" t="s">
        <v>607</v>
      </c>
      <c r="D503" s="332">
        <f>IFERROR(VLOOKUP($A503,'Filtro '!$A$5:$H$347,2,FALSE),0)</f>
        <v>237</v>
      </c>
      <c r="E503" s="326">
        <f>IFERROR(VLOOKUP($A503,'Filtro '!$A$5:$H$347,3,FALSE),0)</f>
        <v>168</v>
      </c>
      <c r="F503" s="306">
        <f>IFERROR(VLOOKUP($A503,'Filtro '!$A$5:$H$347,4,FALSE),0)</f>
        <v>69</v>
      </c>
      <c r="G503" s="305">
        <f>IFERROR(VLOOKUP($A503,'Filtro '!$A$5:$H$347,5,FALSE),0)</f>
        <v>1</v>
      </c>
      <c r="H503" s="303">
        <f>IFERROR(VLOOKUP($A503,'Filtro '!$A$5:$H$347,6,FALSE),0)</f>
        <v>194</v>
      </c>
      <c r="I503" s="303">
        <f>IFERROR(VLOOKUP($A503,'Filtro '!$A$5:$H$347,7,FALSE),0)</f>
        <v>0</v>
      </c>
      <c r="J503" s="156">
        <v>503</v>
      </c>
    </row>
    <row r="504" spans="1:10" ht="15" customHeight="1" x14ac:dyDescent="0.2">
      <c r="A504" s="399" t="s">
        <v>1803</v>
      </c>
      <c r="B504" s="234">
        <v>1201042</v>
      </c>
      <c r="C504" s="191" t="s">
        <v>606</v>
      </c>
      <c r="D504" s="332">
        <f>IFERROR(VLOOKUP($A504,'Filtro '!$A$5:$H$347,2,FALSE),0)</f>
        <v>0</v>
      </c>
      <c r="E504" s="326">
        <f>IFERROR(VLOOKUP($A504,'Filtro '!$A$5:$H$347,3,FALSE),0)</f>
        <v>0</v>
      </c>
      <c r="F504" s="306">
        <f>IFERROR(VLOOKUP($A504,'Filtro '!$A$5:$H$347,4,FALSE),0)</f>
        <v>0</v>
      </c>
      <c r="G504" s="305">
        <f>IFERROR(VLOOKUP($A504,'Filtro '!$A$5:$H$347,5,FALSE),0)</f>
        <v>0</v>
      </c>
      <c r="H504" s="303">
        <f>IFERROR(VLOOKUP($A504,'Filtro '!$A$5:$H$347,6,FALSE),0)</f>
        <v>0</v>
      </c>
      <c r="I504" s="303">
        <f>IFERROR(VLOOKUP($A504,'Filtro '!$A$5:$H$347,7,FALSE),0)</f>
        <v>0</v>
      </c>
      <c r="J504" s="156">
        <v>504</v>
      </c>
    </row>
    <row r="505" spans="1:10" ht="15" customHeight="1" thickBot="1" x14ac:dyDescent="0.25">
      <c r="A505" s="399" t="s">
        <v>605</v>
      </c>
      <c r="B505" s="233">
        <v>1201042</v>
      </c>
      <c r="C505" s="214" t="s">
        <v>604</v>
      </c>
      <c r="D505" s="331">
        <f>IFERROR(VLOOKUP($A505,'Filtro '!$A$5:$H$347,2,FALSE),0)</f>
        <v>0</v>
      </c>
      <c r="E505" s="316">
        <f>IFERROR(VLOOKUP($A505,'Filtro '!$A$5:$H$347,3,FALSE),0)</f>
        <v>0</v>
      </c>
      <c r="F505" s="315">
        <f>IFERROR(VLOOKUP($A505,'Filtro '!$A$5:$H$347,4,FALSE),0)</f>
        <v>0</v>
      </c>
      <c r="G505" s="324">
        <f>IFERROR(VLOOKUP($A505,'Filtro '!$A$5:$H$347,5,FALSE),0)</f>
        <v>0</v>
      </c>
      <c r="H505" s="313">
        <f>IFERROR(VLOOKUP($A505,'Filtro '!$A$5:$H$347,6,FALSE),0)</f>
        <v>0</v>
      </c>
      <c r="I505" s="313">
        <f>IFERROR(VLOOKUP($A505,'Filtro '!$A$5:$H$347,7,FALSE),0)</f>
        <v>0</v>
      </c>
      <c r="J505" s="156">
        <v>505</v>
      </c>
    </row>
    <row r="506" spans="1:10" ht="14.1" customHeight="1" thickBot="1" x14ac:dyDescent="0.25">
      <c r="B506" s="499" t="s">
        <v>346</v>
      </c>
      <c r="C506" s="500"/>
      <c r="D506" s="270">
        <f t="shared" ref="D506:I506" si="0">SUM(D495:D505)</f>
        <v>237</v>
      </c>
      <c r="E506" s="270">
        <f t="shared" si="0"/>
        <v>168</v>
      </c>
      <c r="F506" s="269">
        <f t="shared" si="0"/>
        <v>69</v>
      </c>
      <c r="G506" s="330">
        <f t="shared" si="0"/>
        <v>1</v>
      </c>
      <c r="H506" s="267">
        <f t="shared" si="0"/>
        <v>194</v>
      </c>
      <c r="I506" s="266">
        <f t="shared" si="0"/>
        <v>0</v>
      </c>
      <c r="J506" s="156">
        <v>506</v>
      </c>
    </row>
    <row r="507" spans="1:10" ht="15" customHeight="1" x14ac:dyDescent="0.2">
      <c r="B507" s="202"/>
      <c r="C507" s="202"/>
      <c r="D507" s="321"/>
      <c r="E507" s="321"/>
      <c r="F507" s="321"/>
      <c r="G507" s="321"/>
      <c r="H507" s="321"/>
      <c r="I507" s="321"/>
      <c r="J507" s="156">
        <v>507</v>
      </c>
    </row>
    <row r="508" spans="1:10" ht="15" customHeight="1" x14ac:dyDescent="0.2">
      <c r="B508" s="478" t="s">
        <v>603</v>
      </c>
      <c r="C508" s="479"/>
      <c r="D508" s="329"/>
      <c r="E508" s="329"/>
      <c r="F508" s="329"/>
      <c r="G508" s="329"/>
      <c r="H508" s="329"/>
      <c r="I508" s="328"/>
      <c r="J508" s="156">
        <v>508</v>
      </c>
    </row>
    <row r="509" spans="1:10" ht="15" customHeight="1" x14ac:dyDescent="0.2">
      <c r="A509" s="399" t="s">
        <v>178</v>
      </c>
      <c r="B509" s="235">
        <v>1301025</v>
      </c>
      <c r="C509" s="225" t="s">
        <v>602</v>
      </c>
      <c r="D509" s="312">
        <f>IFERROR(VLOOKUP($A509,'Filtro '!$A$5:$H$347,2,FALSE),0)</f>
        <v>137</v>
      </c>
      <c r="E509" s="320">
        <f>IFERROR(VLOOKUP($A509,'Filtro '!$A$5:$H$347,3,FALSE),0)</f>
        <v>103</v>
      </c>
      <c r="F509" s="311">
        <f>IFERROR(VLOOKUP($A509,'Filtro '!$A$5:$H$347,4,FALSE),0)</f>
        <v>34</v>
      </c>
      <c r="G509" s="310">
        <f>IFERROR(VLOOKUP($A509,'Filtro '!$A$5:$H$347,5,FALSE),0)</f>
        <v>46</v>
      </c>
      <c r="H509" s="327">
        <f>IFERROR(VLOOKUP($A509,'Filtro '!$A$5:$H$347,6,FALSE),0)</f>
        <v>79</v>
      </c>
      <c r="I509" s="309">
        <f>IFERROR(VLOOKUP($A509,'Filtro '!$A$5:$H$347,7,FALSE),0)</f>
        <v>1</v>
      </c>
      <c r="J509" s="156">
        <v>509</v>
      </c>
    </row>
    <row r="510" spans="1:10" ht="15" customHeight="1" x14ac:dyDescent="0.2">
      <c r="A510" s="399" t="s">
        <v>179</v>
      </c>
      <c r="B510" s="234">
        <v>1301026</v>
      </c>
      <c r="C510" s="191" t="s">
        <v>601</v>
      </c>
      <c r="D510" s="307">
        <f>IFERROR(VLOOKUP($A510,'Filtro '!$A$5:$H$347,2,FALSE),0)</f>
        <v>4</v>
      </c>
      <c r="E510" s="326">
        <f>IFERROR(VLOOKUP($A510,'Filtro '!$A$5:$H$347,3,FALSE),0)</f>
        <v>3</v>
      </c>
      <c r="F510" s="306">
        <f>IFERROR(VLOOKUP($A510,'Filtro '!$A$5:$H$347,4,FALSE),0)</f>
        <v>1</v>
      </c>
      <c r="G510" s="305">
        <f>IFERROR(VLOOKUP($A510,'Filtro '!$A$5:$H$347,5,FALSE),0)</f>
        <v>0</v>
      </c>
      <c r="H510" s="304">
        <f>IFERROR(VLOOKUP($A510,'Filtro '!$A$5:$H$347,6,FALSE),0)</f>
        <v>4</v>
      </c>
      <c r="I510" s="303">
        <f>IFERROR(VLOOKUP($A510,'Filtro '!$A$5:$H$347,7,FALSE),0)</f>
        <v>0</v>
      </c>
      <c r="J510" s="156">
        <v>510</v>
      </c>
    </row>
    <row r="511" spans="1:10" ht="15" customHeight="1" x14ac:dyDescent="0.2">
      <c r="A511" s="399" t="s">
        <v>329</v>
      </c>
      <c r="B511" s="234">
        <v>1301029</v>
      </c>
      <c r="C511" s="191" t="s">
        <v>600</v>
      </c>
      <c r="D511" s="307">
        <f>IFERROR(VLOOKUP($A511,'Filtro '!$A$5:$H$347,2,FALSE),0)</f>
        <v>1</v>
      </c>
      <c r="E511" s="326">
        <f>IFERROR(VLOOKUP($A511,'Filtro '!$A$5:$H$347,3,FALSE),0)</f>
        <v>1</v>
      </c>
      <c r="F511" s="306">
        <f>IFERROR(VLOOKUP($A511,'Filtro '!$A$5:$H$347,4,FALSE),0)</f>
        <v>0</v>
      </c>
      <c r="G511" s="305">
        <f>IFERROR(VLOOKUP($A511,'Filtro '!$A$5:$H$347,5,FALSE),0)</f>
        <v>1</v>
      </c>
      <c r="H511" s="304">
        <f>IFERROR(VLOOKUP($A511,'Filtro '!$A$5:$H$347,6,FALSE),0)</f>
        <v>0</v>
      </c>
      <c r="I511" s="303">
        <f>IFERROR(VLOOKUP($A511,'Filtro '!$A$5:$H$347,7,FALSE),0)</f>
        <v>0</v>
      </c>
      <c r="J511" s="156">
        <v>511</v>
      </c>
    </row>
    <row r="512" spans="1:10" ht="15" customHeight="1" x14ac:dyDescent="0.2">
      <c r="A512" s="399" t="s">
        <v>294</v>
      </c>
      <c r="B512" s="234">
        <v>1301030</v>
      </c>
      <c r="C512" s="191" t="s">
        <v>599</v>
      </c>
      <c r="D512" s="307">
        <f>IFERROR(VLOOKUP($A512,'Filtro '!$A$5:$H$347,2,FALSE),0)</f>
        <v>6</v>
      </c>
      <c r="E512" s="326">
        <f>IFERROR(VLOOKUP($A512,'Filtro '!$A$5:$H$347,3,FALSE),0)</f>
        <v>6</v>
      </c>
      <c r="F512" s="306">
        <f>IFERROR(VLOOKUP($A512,'Filtro '!$A$5:$H$347,4,FALSE),0)</f>
        <v>0</v>
      </c>
      <c r="G512" s="305">
        <f>IFERROR(VLOOKUP($A512,'Filtro '!$A$5:$H$347,5,FALSE),0)</f>
        <v>6</v>
      </c>
      <c r="H512" s="304">
        <f>IFERROR(VLOOKUP($A512,'Filtro '!$A$5:$H$347,6,FALSE),0)</f>
        <v>0</v>
      </c>
      <c r="I512" s="303">
        <f>IFERROR(VLOOKUP($A512,'Filtro '!$A$5:$H$347,7,FALSE),0)</f>
        <v>0</v>
      </c>
      <c r="J512" s="156">
        <v>512</v>
      </c>
    </row>
    <row r="513" spans="1:10" ht="15" customHeight="1" x14ac:dyDescent="0.2">
      <c r="A513" s="399" t="s">
        <v>1804</v>
      </c>
      <c r="B513" s="234">
        <v>1301042</v>
      </c>
      <c r="C513" s="191" t="s">
        <v>598</v>
      </c>
      <c r="D513" s="307">
        <f>IFERROR(VLOOKUP($A513,'Filtro '!$A$5:$H$347,2,FALSE),0)</f>
        <v>0</v>
      </c>
      <c r="E513" s="326">
        <f>IFERROR(VLOOKUP($A513,'Filtro '!$A$5:$H$347,3,FALSE),0)</f>
        <v>0</v>
      </c>
      <c r="F513" s="306">
        <f>IFERROR(VLOOKUP($A513,'Filtro '!$A$5:$H$347,4,FALSE),0)</f>
        <v>0</v>
      </c>
      <c r="G513" s="305">
        <f>IFERROR(VLOOKUP($A513,'Filtro '!$A$5:$H$347,5,FALSE),0)</f>
        <v>0</v>
      </c>
      <c r="H513" s="304">
        <f>IFERROR(VLOOKUP($A513,'Filtro '!$A$5:$H$347,6,FALSE),0)</f>
        <v>0</v>
      </c>
      <c r="I513" s="303">
        <f>IFERROR(VLOOKUP($A513,'Filtro '!$A$5:$H$347,7,FALSE),0)</f>
        <v>0</v>
      </c>
      <c r="J513" s="156">
        <v>513</v>
      </c>
    </row>
    <row r="514" spans="1:10" ht="15" customHeight="1" thickBot="1" x14ac:dyDescent="0.25">
      <c r="A514" s="399" t="s">
        <v>323</v>
      </c>
      <c r="B514" s="233">
        <v>1301043</v>
      </c>
      <c r="C514" s="214" t="s">
        <v>597</v>
      </c>
      <c r="D514" s="325">
        <f>IFERROR(VLOOKUP($A514,'Filtro '!$A$5:$H$347,2,FALSE),0)</f>
        <v>17</v>
      </c>
      <c r="E514" s="316">
        <f>IFERROR(VLOOKUP($A514,'Filtro '!$A$5:$H$347,3,FALSE),0)</f>
        <v>0</v>
      </c>
      <c r="F514" s="315">
        <f>IFERROR(VLOOKUP($A514,'Filtro '!$A$5:$H$347,4,FALSE),0)</f>
        <v>17</v>
      </c>
      <c r="G514" s="324">
        <f>IFERROR(VLOOKUP($A514,'Filtro '!$A$5:$H$347,5,FALSE),0)</f>
        <v>0</v>
      </c>
      <c r="H514" s="323">
        <f>IFERROR(VLOOKUP($A514,'Filtro '!$A$5:$H$347,6,FALSE),0)</f>
        <v>17</v>
      </c>
      <c r="I514" s="313">
        <f>IFERROR(VLOOKUP($A514,'Filtro '!$A$5:$H$347,7,FALSE),0)</f>
        <v>0</v>
      </c>
      <c r="J514" s="156">
        <v>514</v>
      </c>
    </row>
    <row r="515" spans="1:10" ht="15" customHeight="1" thickBot="1" x14ac:dyDescent="0.25">
      <c r="A515" s="163"/>
      <c r="B515" s="499" t="s">
        <v>346</v>
      </c>
      <c r="C515" s="500"/>
      <c r="D515" s="207">
        <f t="shared" ref="D515:I515" si="1">SUM(D509:D514)</f>
        <v>165</v>
      </c>
      <c r="E515" s="270">
        <f t="shared" si="1"/>
        <v>113</v>
      </c>
      <c r="F515" s="269">
        <f t="shared" si="1"/>
        <v>52</v>
      </c>
      <c r="G515" s="268">
        <f t="shared" si="1"/>
        <v>53</v>
      </c>
      <c r="H515" s="322">
        <f t="shared" si="1"/>
        <v>100</v>
      </c>
      <c r="I515" s="266">
        <f t="shared" si="1"/>
        <v>1</v>
      </c>
      <c r="J515" s="156">
        <v>515</v>
      </c>
    </row>
    <row r="516" spans="1:10" ht="15" customHeight="1" x14ac:dyDescent="0.2">
      <c r="B516" s="202"/>
      <c r="C516" s="202"/>
      <c r="D516" s="200"/>
      <c r="E516" s="321"/>
      <c r="F516" s="321"/>
      <c r="G516" s="321"/>
      <c r="H516" s="321"/>
      <c r="I516" s="321"/>
      <c r="J516" s="156">
        <v>516</v>
      </c>
    </row>
    <row r="517" spans="1:10" ht="15" customHeight="1" x14ac:dyDescent="0.2">
      <c r="B517" s="478" t="s">
        <v>596</v>
      </c>
      <c r="C517" s="479"/>
      <c r="D517" s="476"/>
      <c r="E517" s="476"/>
      <c r="F517" s="476"/>
      <c r="G517" s="476"/>
      <c r="H517" s="476"/>
      <c r="I517" s="477"/>
      <c r="J517" s="156">
        <v>517</v>
      </c>
    </row>
    <row r="518" spans="1:10" ht="15" customHeight="1" x14ac:dyDescent="0.2">
      <c r="A518" s="399" t="s">
        <v>1805</v>
      </c>
      <c r="B518" s="235">
        <v>1601110</v>
      </c>
      <c r="C518" s="225" t="s">
        <v>595</v>
      </c>
      <c r="D518" s="312">
        <f>IFERROR(VLOOKUP($A518,'Filtro '!$A$5:$H$347,2,FALSE),0)</f>
        <v>0</v>
      </c>
      <c r="E518" s="320">
        <f>IFERROR(VLOOKUP($A518,'Filtro '!$A$5:$H$347,3,FALSE),0)</f>
        <v>0</v>
      </c>
      <c r="F518" s="311">
        <f>IFERROR(VLOOKUP($A518,'Filtro '!$A$5:$H$347,4,FALSE),0)</f>
        <v>0</v>
      </c>
      <c r="G518" s="319">
        <f>IFERROR(VLOOKUP($A518,'Filtro '!$A$5:$H$347,5,FALSE),0)</f>
        <v>0</v>
      </c>
      <c r="H518" s="309">
        <f>IFERROR(VLOOKUP($A518,'Filtro '!$A$5:$H$347,6,FALSE),0)</f>
        <v>0</v>
      </c>
      <c r="I518" s="309">
        <f>IFERROR(VLOOKUP($A518,'Filtro '!$A$5:$H$347,7,FALSE),0)</f>
        <v>0</v>
      </c>
      <c r="J518" s="156">
        <v>518</v>
      </c>
    </row>
    <row r="519" spans="1:10" ht="15" customHeight="1" thickBot="1" x14ac:dyDescent="0.25">
      <c r="A519" s="399" t="s">
        <v>111</v>
      </c>
      <c r="B519" s="318">
        <v>1601115</v>
      </c>
      <c r="C519" s="214" t="s">
        <v>594</v>
      </c>
      <c r="D519" s="317">
        <f>IFERROR(VLOOKUP($A519,'Filtro '!$A$5:$H$347,2,FALSE),0)</f>
        <v>716</v>
      </c>
      <c r="E519" s="316">
        <f>IFERROR(VLOOKUP($A519,'Filtro '!$A$5:$H$347,3,FALSE),0)</f>
        <v>0</v>
      </c>
      <c r="F519" s="315">
        <f>IFERROR(VLOOKUP($A519,'Filtro '!$A$5:$H$347,4,FALSE),0)</f>
        <v>716</v>
      </c>
      <c r="G519" s="314">
        <f>IFERROR(VLOOKUP($A519,'Filtro '!$A$5:$H$347,5,FALSE),0)</f>
        <v>0</v>
      </c>
      <c r="H519" s="313">
        <f>IFERROR(VLOOKUP($A519,'Filtro '!$A$5:$H$347,6,FALSE),0)</f>
        <v>673</v>
      </c>
      <c r="I519" s="313">
        <f>IFERROR(VLOOKUP($A519,'Filtro '!$A$5:$H$347,7,FALSE),0)</f>
        <v>0</v>
      </c>
      <c r="J519" s="156">
        <v>519</v>
      </c>
    </row>
    <row r="520" spans="1:10" ht="15" customHeight="1" thickBot="1" x14ac:dyDescent="0.25">
      <c r="A520" s="163"/>
      <c r="B520" s="499" t="s">
        <v>346</v>
      </c>
      <c r="C520" s="500"/>
      <c r="D520" s="207">
        <f t="shared" ref="D520:I520" si="2">SUM(D518:D519)</f>
        <v>716</v>
      </c>
      <c r="E520" s="270">
        <f t="shared" si="2"/>
        <v>0</v>
      </c>
      <c r="F520" s="269">
        <f t="shared" si="2"/>
        <v>716</v>
      </c>
      <c r="G520" s="268">
        <f t="shared" si="2"/>
        <v>0</v>
      </c>
      <c r="H520" s="267">
        <f t="shared" si="2"/>
        <v>673</v>
      </c>
      <c r="I520" s="266">
        <f t="shared" si="2"/>
        <v>0</v>
      </c>
      <c r="J520" s="156">
        <v>520</v>
      </c>
    </row>
    <row r="521" spans="1:10" ht="15" customHeight="1" x14ac:dyDescent="0.2">
      <c r="B521" s="227"/>
      <c r="C521" s="227"/>
      <c r="D521" s="201"/>
      <c r="E521" s="265"/>
      <c r="F521" s="265"/>
      <c r="G521" s="265"/>
      <c r="H521" s="265"/>
      <c r="I521" s="265"/>
      <c r="J521" s="156">
        <v>521</v>
      </c>
    </row>
    <row r="522" spans="1:10" ht="15" customHeight="1" x14ac:dyDescent="0.2">
      <c r="B522" s="478" t="s">
        <v>593</v>
      </c>
      <c r="C522" s="479"/>
      <c r="D522" s="476"/>
      <c r="E522" s="476"/>
      <c r="F522" s="476"/>
      <c r="G522" s="476"/>
      <c r="H522" s="476"/>
      <c r="I522" s="477"/>
      <c r="J522" s="156">
        <v>522</v>
      </c>
    </row>
    <row r="523" spans="1:10" ht="15" customHeight="1" x14ac:dyDescent="0.2">
      <c r="A523" s="399" t="s">
        <v>14</v>
      </c>
      <c r="B523" s="235" t="s">
        <v>592</v>
      </c>
      <c r="C523" s="225" t="s">
        <v>591</v>
      </c>
      <c r="D523" s="312">
        <f>IFERROR(VLOOKUP($A523,'Filtro '!$A$5:$H$347,2,FALSE),0)</f>
        <v>66268</v>
      </c>
      <c r="E523" s="309">
        <f>IFERROR(VLOOKUP($A523,'Filtro '!$A$5:$H$347,3,FALSE),0)</f>
        <v>17788</v>
      </c>
      <c r="F523" s="311">
        <f>IFERROR(VLOOKUP($A523,'Filtro '!$A$5:$H$347,4,FALSE),0)</f>
        <v>48480</v>
      </c>
      <c r="G523" s="310">
        <f>IFERROR(VLOOKUP($A523,'Filtro '!$A$5:$H$347,5,FALSE),0)</f>
        <v>39</v>
      </c>
      <c r="H523" s="309">
        <f>IFERROR(VLOOKUP($A523,'Filtro '!$A$5:$H$347,6,FALSE),0)</f>
        <v>62256</v>
      </c>
      <c r="I523" s="309">
        <f>IFERROR(VLOOKUP($A523,'Filtro '!$A$5:$H$347,7,FALSE),0)</f>
        <v>16703</v>
      </c>
      <c r="J523" s="156">
        <v>523</v>
      </c>
    </row>
    <row r="524" spans="1:10" ht="21" x14ac:dyDescent="0.2">
      <c r="A524" s="399" t="s">
        <v>278</v>
      </c>
      <c r="B524" s="308" t="s">
        <v>590</v>
      </c>
      <c r="C524" s="191" t="s">
        <v>589</v>
      </c>
      <c r="D524" s="307">
        <f>IFERROR(VLOOKUP($A524,'Filtro '!$A$5:$H$347,2,FALSE),0)</f>
        <v>89</v>
      </c>
      <c r="E524" s="303">
        <f>IFERROR(VLOOKUP($A524,'Filtro '!$A$5:$H$347,3,FALSE),0)</f>
        <v>0</v>
      </c>
      <c r="F524" s="306">
        <f>IFERROR(VLOOKUP($A524,'Filtro '!$A$5:$H$347,4,FALSE),0)</f>
        <v>89</v>
      </c>
      <c r="G524" s="305">
        <f>IFERROR(VLOOKUP($A524,'Filtro '!$A$5:$H$347,5,FALSE),0)</f>
        <v>0</v>
      </c>
      <c r="H524" s="304">
        <f>IFERROR(VLOOKUP($A524,'Filtro '!$A$5:$H$347,6,FALSE),0)</f>
        <v>89</v>
      </c>
      <c r="I524" s="303">
        <f>IFERROR(VLOOKUP($A524,'Filtro '!$A$5:$H$347,7,FALSE),0)</f>
        <v>75</v>
      </c>
      <c r="J524" s="156">
        <v>524</v>
      </c>
    </row>
    <row r="525" spans="1:10" ht="15" customHeight="1" x14ac:dyDescent="0.2">
      <c r="A525" s="399" t="s">
        <v>127</v>
      </c>
      <c r="B525" s="234" t="s">
        <v>588</v>
      </c>
      <c r="C525" s="191" t="s">
        <v>587</v>
      </c>
      <c r="D525" s="307">
        <f>IFERROR(VLOOKUP($A525,'Filtro '!$A$5:$H$347,2,FALSE),0)</f>
        <v>29175</v>
      </c>
      <c r="E525" s="303">
        <f>IFERROR(VLOOKUP($A525,'Filtro '!$A$5:$H$347,3,FALSE),0)</f>
        <v>3063</v>
      </c>
      <c r="F525" s="306">
        <f>IFERROR(VLOOKUP($A525,'Filtro '!$A$5:$H$347,4,FALSE),0)</f>
        <v>26112</v>
      </c>
      <c r="G525" s="305">
        <f>IFERROR(VLOOKUP($A525,'Filtro '!$A$5:$H$347,5,FALSE),0)</f>
        <v>3</v>
      </c>
      <c r="H525" s="304">
        <f>IFERROR(VLOOKUP($A525,'Filtro '!$A$5:$H$347,6,FALSE),0)</f>
        <v>28668</v>
      </c>
      <c r="I525" s="303">
        <f>IFERROR(VLOOKUP($A525,'Filtro '!$A$5:$H$347,7,FALSE),0)</f>
        <v>200</v>
      </c>
      <c r="J525" s="156">
        <v>525</v>
      </c>
    </row>
    <row r="526" spans="1:10" ht="15" customHeight="1" thickBot="1" x14ac:dyDescent="0.25">
      <c r="A526" s="400" t="s">
        <v>79</v>
      </c>
      <c r="B526" s="302"/>
      <c r="C526" s="301" t="s">
        <v>586</v>
      </c>
      <c r="D526" s="300">
        <f>IFERROR(VLOOKUP($A526,'Filtro '!$A$5:$H$347,2,FALSE),0)</f>
        <v>19906</v>
      </c>
      <c r="E526" s="299">
        <f>IFERROR(VLOOKUP($A526,'Filtro '!$A$5:$H$347,3,FALSE),0)</f>
        <v>3764</v>
      </c>
      <c r="F526" s="298">
        <f>IFERROR(VLOOKUP($A526,'Filtro '!$A$5:$H$347,4,FALSE),0)</f>
        <v>16142</v>
      </c>
      <c r="G526" s="297">
        <f>IFERROR(VLOOKUP($A526,'Filtro '!$A$5:$H$347,5,FALSE),0)</f>
        <v>15</v>
      </c>
      <c r="H526" s="296">
        <f>IFERROR(VLOOKUP($A526,'Filtro '!$A$5:$H$347,6,FALSE),0)</f>
        <v>18721</v>
      </c>
      <c r="I526" s="295">
        <f>IFERROR(VLOOKUP($A526,'Filtro '!$A$5:$H$347,7,FALSE),0)</f>
        <v>15</v>
      </c>
      <c r="J526" s="156">
        <v>526</v>
      </c>
    </row>
    <row r="527" spans="1:10" ht="15" customHeight="1" thickBot="1" x14ac:dyDescent="0.25">
      <c r="B527" s="499" t="s">
        <v>346</v>
      </c>
      <c r="C527" s="500"/>
      <c r="D527" s="294">
        <f t="shared" ref="D527:I527" si="3">SUM(D523:D526)</f>
        <v>115438</v>
      </c>
      <c r="E527" s="294">
        <f t="shared" si="3"/>
        <v>24615</v>
      </c>
      <c r="F527" s="293">
        <f t="shared" si="3"/>
        <v>90823</v>
      </c>
      <c r="G527" s="292">
        <f t="shared" si="3"/>
        <v>57</v>
      </c>
      <c r="H527" s="291">
        <f t="shared" si="3"/>
        <v>109734</v>
      </c>
      <c r="I527" s="290">
        <f t="shared" si="3"/>
        <v>16993</v>
      </c>
      <c r="J527" s="156">
        <v>527</v>
      </c>
    </row>
    <row r="528" spans="1:10" ht="15" customHeight="1" x14ac:dyDescent="0.2">
      <c r="B528" s="202"/>
      <c r="C528" s="289"/>
      <c r="D528" s="288"/>
      <c r="E528" s="287"/>
      <c r="F528" s="287"/>
      <c r="G528" s="287"/>
      <c r="H528" s="287"/>
      <c r="I528" s="287"/>
      <c r="J528" s="156">
        <v>528</v>
      </c>
    </row>
    <row r="529" spans="1:10" ht="15" customHeight="1" x14ac:dyDescent="0.2">
      <c r="B529" s="522" t="s">
        <v>585</v>
      </c>
      <c r="C529" s="524"/>
      <c r="D529" s="485"/>
      <c r="E529" s="521"/>
      <c r="F529" s="521"/>
      <c r="G529" s="521"/>
      <c r="H529" s="521"/>
      <c r="I529" s="486"/>
      <c r="J529" s="156">
        <v>529</v>
      </c>
    </row>
    <row r="530" spans="1:10" ht="15" customHeight="1" x14ac:dyDescent="0.2">
      <c r="A530" s="399" t="s">
        <v>205</v>
      </c>
      <c r="B530" s="235">
        <v>1707001</v>
      </c>
      <c r="C530" s="225" t="s">
        <v>584</v>
      </c>
      <c r="D530" s="196">
        <f>IFERROR(VLOOKUP($A530,'Filtro '!$A$5:$H$347,2,FALSE),0)</f>
        <v>739</v>
      </c>
      <c r="E530" s="224">
        <f>IFERROR(VLOOKUP($A530,'Filtro '!$A$5:$H$347,3,FALSE),0)</f>
        <v>0</v>
      </c>
      <c r="F530" s="223">
        <f>IFERROR(VLOOKUP($A530,'Filtro '!$A$5:$H$347,4,FALSE),0)</f>
        <v>739</v>
      </c>
      <c r="G530" s="222">
        <f>IFERROR(VLOOKUP($A530,'Filtro '!$A$5:$H$347,5,FALSE),0)</f>
        <v>0</v>
      </c>
      <c r="H530" s="220">
        <f>IFERROR(VLOOKUP($A530,'Filtro '!$A$5:$H$347,6,FALSE),0)</f>
        <v>739</v>
      </c>
      <c r="I530" s="220">
        <f>IFERROR(VLOOKUP($A530,'Filtro '!$A$5:$H$347,7,FALSE),0)</f>
        <v>0</v>
      </c>
      <c r="J530" s="156">
        <v>530</v>
      </c>
    </row>
    <row r="531" spans="1:10" ht="15" customHeight="1" x14ac:dyDescent="0.2">
      <c r="A531" s="399" t="s">
        <v>160</v>
      </c>
      <c r="B531" s="234">
        <v>1707002</v>
      </c>
      <c r="C531" s="191" t="s">
        <v>583</v>
      </c>
      <c r="D531" s="175">
        <f>IFERROR(VLOOKUP($A531,'Filtro '!$A$5:$H$347,2,FALSE),0)</f>
        <v>1023</v>
      </c>
      <c r="E531" s="194">
        <f>IFERROR(VLOOKUP($A531,'Filtro '!$A$5:$H$347,3,FALSE),0)</f>
        <v>15</v>
      </c>
      <c r="F531" s="195">
        <f>IFERROR(VLOOKUP($A531,'Filtro '!$A$5:$H$347,4,FALSE),0)</f>
        <v>1008</v>
      </c>
      <c r="G531" s="174">
        <f>IFERROR(VLOOKUP($A531,'Filtro '!$A$5:$H$347,5,FALSE),0)</f>
        <v>0</v>
      </c>
      <c r="H531" s="171">
        <f>IFERROR(VLOOKUP($A531,'Filtro '!$A$5:$H$347,6,FALSE),0)</f>
        <v>962</v>
      </c>
      <c r="I531" s="171">
        <f>IFERROR(VLOOKUP($A531,'Filtro '!$A$5:$H$347,7,FALSE),0)</f>
        <v>0</v>
      </c>
      <c r="J531" s="156">
        <v>531</v>
      </c>
    </row>
    <row r="532" spans="1:10" ht="15" customHeight="1" x14ac:dyDescent="0.2">
      <c r="A532" s="399" t="s">
        <v>247</v>
      </c>
      <c r="B532" s="234">
        <v>1707004</v>
      </c>
      <c r="C532" s="191" t="s">
        <v>582</v>
      </c>
      <c r="D532" s="175">
        <f>IFERROR(VLOOKUP($A532,'Filtro '!$A$5:$H$347,2,FALSE),0)</f>
        <v>202</v>
      </c>
      <c r="E532" s="194">
        <f>IFERROR(VLOOKUP($A532,'Filtro '!$A$5:$H$347,3,FALSE),0)</f>
        <v>1</v>
      </c>
      <c r="F532" s="195">
        <f>IFERROR(VLOOKUP($A532,'Filtro '!$A$5:$H$347,4,FALSE),0)</f>
        <v>201</v>
      </c>
      <c r="G532" s="174">
        <f>IFERROR(VLOOKUP($A532,'Filtro '!$A$5:$H$347,5,FALSE),0)</f>
        <v>0</v>
      </c>
      <c r="H532" s="171">
        <f>IFERROR(VLOOKUP($A532,'Filtro '!$A$5:$H$347,6,FALSE),0)</f>
        <v>202</v>
      </c>
      <c r="I532" s="171">
        <f>IFERROR(VLOOKUP($A532,'Filtro '!$A$5:$H$347,7,FALSE),0)</f>
        <v>0</v>
      </c>
      <c r="J532" s="156">
        <v>532</v>
      </c>
    </row>
    <row r="533" spans="1:10" ht="15" customHeight="1" x14ac:dyDescent="0.2">
      <c r="A533" s="399" t="s">
        <v>80</v>
      </c>
      <c r="B533" s="234">
        <v>1707030</v>
      </c>
      <c r="C533" s="191" t="s">
        <v>581</v>
      </c>
      <c r="D533" s="175">
        <f>IFERROR(VLOOKUP($A533,'Filtro '!$A$5:$H$347,2,FALSE),0)</f>
        <v>14376</v>
      </c>
      <c r="E533" s="194">
        <f>IFERROR(VLOOKUP($A533,'Filtro '!$A$5:$H$347,3,FALSE),0)</f>
        <v>13222</v>
      </c>
      <c r="F533" s="195">
        <f>IFERROR(VLOOKUP($A533,'Filtro '!$A$5:$H$347,4,FALSE),0)</f>
        <v>1154</v>
      </c>
      <c r="G533" s="174">
        <f>IFERROR(VLOOKUP($A533,'Filtro '!$A$5:$H$347,5,FALSE),0)</f>
        <v>213</v>
      </c>
      <c r="H533" s="171">
        <f>IFERROR(VLOOKUP($A533,'Filtro '!$A$5:$H$347,6,FALSE),0)</f>
        <v>14045</v>
      </c>
      <c r="I533" s="171">
        <f>IFERROR(VLOOKUP($A533,'Filtro '!$A$5:$H$347,7,FALSE),0)</f>
        <v>44</v>
      </c>
      <c r="J533" s="156">
        <v>533</v>
      </c>
    </row>
    <row r="534" spans="1:10" ht="15" customHeight="1" x14ac:dyDescent="0.2">
      <c r="B534" s="285"/>
      <c r="C534" s="284" t="s">
        <v>580</v>
      </c>
      <c r="D534" s="283"/>
      <c r="E534" s="282"/>
      <c r="F534" s="281"/>
      <c r="G534" s="286"/>
      <c r="H534" s="279"/>
      <c r="I534" s="279"/>
      <c r="J534" s="156">
        <v>534</v>
      </c>
    </row>
    <row r="535" spans="1:10" ht="15" customHeight="1" x14ac:dyDescent="0.2">
      <c r="B535" s="285"/>
      <c r="C535" s="284" t="s">
        <v>579</v>
      </c>
      <c r="D535" s="283"/>
      <c r="E535" s="282"/>
      <c r="F535" s="281"/>
      <c r="G535" s="286"/>
      <c r="H535" s="279"/>
      <c r="I535" s="279"/>
      <c r="J535" s="156">
        <v>535</v>
      </c>
    </row>
    <row r="536" spans="1:10" ht="15" customHeight="1" x14ac:dyDescent="0.2">
      <c r="B536" s="285"/>
      <c r="C536" s="284" t="s">
        <v>578</v>
      </c>
      <c r="D536" s="283"/>
      <c r="E536" s="282"/>
      <c r="F536" s="281"/>
      <c r="G536" s="286"/>
      <c r="H536" s="279"/>
      <c r="I536" s="279"/>
      <c r="J536" s="156">
        <v>536</v>
      </c>
    </row>
    <row r="537" spans="1:10" ht="15" customHeight="1" x14ac:dyDescent="0.2">
      <c r="B537" s="285"/>
      <c r="C537" s="284" t="s">
        <v>577</v>
      </c>
      <c r="D537" s="283"/>
      <c r="E537" s="282"/>
      <c r="F537" s="281"/>
      <c r="G537" s="286"/>
      <c r="H537" s="279"/>
      <c r="I537" s="279"/>
      <c r="J537" s="156">
        <v>537</v>
      </c>
    </row>
    <row r="538" spans="1:10" ht="15" customHeight="1" x14ac:dyDescent="0.2">
      <c r="B538" s="285"/>
      <c r="C538" s="284" t="s">
        <v>576</v>
      </c>
      <c r="D538" s="283"/>
      <c r="E538" s="282"/>
      <c r="F538" s="281"/>
      <c r="G538" s="280"/>
      <c r="H538" s="279"/>
      <c r="I538" s="279"/>
      <c r="J538" s="156">
        <v>538</v>
      </c>
    </row>
    <row r="539" spans="1:10" ht="15" customHeight="1" x14ac:dyDescent="0.2">
      <c r="B539" s="285"/>
      <c r="C539" s="284" t="s">
        <v>575</v>
      </c>
      <c r="D539" s="283"/>
      <c r="E539" s="282"/>
      <c r="F539" s="281"/>
      <c r="G539" s="280"/>
      <c r="H539" s="279"/>
      <c r="I539" s="279"/>
      <c r="J539" s="156">
        <v>539</v>
      </c>
    </row>
    <row r="540" spans="1:10" ht="15" customHeight="1" thickBot="1" x14ac:dyDescent="0.25">
      <c r="B540" s="278"/>
      <c r="C540" s="277" t="s">
        <v>574</v>
      </c>
      <c r="D540" s="276"/>
      <c r="E540" s="275"/>
      <c r="F540" s="274"/>
      <c r="G540" s="273"/>
      <c r="H540" s="272"/>
      <c r="I540" s="271"/>
      <c r="J540" s="156">
        <v>540</v>
      </c>
    </row>
    <row r="541" spans="1:10" ht="15" customHeight="1" thickBot="1" x14ac:dyDescent="0.25">
      <c r="A541" s="163"/>
      <c r="B541" s="499" t="s">
        <v>346</v>
      </c>
      <c r="C541" s="500"/>
      <c r="D541" s="207">
        <f>SUM(D530:D540)</f>
        <v>16340</v>
      </c>
      <c r="E541" s="270">
        <f>SUM(E530:E540)</f>
        <v>13238</v>
      </c>
      <c r="F541" s="269">
        <f>SUM(F530:F540)</f>
        <v>3102</v>
      </c>
      <c r="G541" s="268">
        <f>SUM(G530:G533)</f>
        <v>213</v>
      </c>
      <c r="H541" s="267">
        <f>SUM(H530:H540)</f>
        <v>15948</v>
      </c>
      <c r="I541" s="266">
        <f>SUM(I530:I540)</f>
        <v>44</v>
      </c>
      <c r="J541" s="156">
        <v>541</v>
      </c>
    </row>
    <row r="542" spans="1:10" ht="15" customHeight="1" x14ac:dyDescent="0.2">
      <c r="B542" s="202"/>
      <c r="C542" s="202"/>
      <c r="D542" s="201"/>
      <c r="E542" s="265"/>
      <c r="F542" s="265"/>
      <c r="G542" s="265"/>
      <c r="H542" s="265"/>
      <c r="I542" s="265"/>
      <c r="J542" s="156">
        <v>542</v>
      </c>
    </row>
    <row r="543" spans="1:10" ht="15" customHeight="1" x14ac:dyDescent="0.2">
      <c r="B543" s="478" t="s">
        <v>573</v>
      </c>
      <c r="C543" s="479"/>
      <c r="D543" s="521"/>
      <c r="E543" s="521"/>
      <c r="F543" s="521"/>
      <c r="G543" s="521"/>
      <c r="H543" s="521"/>
      <c r="I543" s="486"/>
      <c r="J543" s="156">
        <v>543</v>
      </c>
    </row>
    <row r="544" spans="1:10" ht="15" customHeight="1" x14ac:dyDescent="0.2">
      <c r="A544" s="399" t="s">
        <v>180</v>
      </c>
      <c r="B544" s="235">
        <v>1801023</v>
      </c>
      <c r="C544" s="191" t="s">
        <v>572</v>
      </c>
      <c r="D544" s="196">
        <f>IFERROR(VLOOKUP($A544,'Filtro '!$A$5:$H$347,2,FALSE),0)</f>
        <v>117</v>
      </c>
      <c r="E544" s="224">
        <f>IFERROR(VLOOKUP($A544,'Filtro '!$A$5:$H$347,3,FALSE),0)</f>
        <v>91</v>
      </c>
      <c r="F544" s="223">
        <f>IFERROR(VLOOKUP($A544,'Filtro '!$A$5:$H$347,4,FALSE),0)</f>
        <v>26</v>
      </c>
      <c r="G544" s="222">
        <f>IFERROR(VLOOKUP($A544,'Filtro '!$A$5:$H$347,5,FALSE),0)</f>
        <v>3</v>
      </c>
      <c r="H544" s="220">
        <f>IFERROR(VLOOKUP($A544,'Filtro '!$A$5:$H$347,6,FALSE),0)</f>
        <v>112</v>
      </c>
      <c r="I544" s="220">
        <f>IFERROR(VLOOKUP($A544,'Filtro '!$A$5:$H$347,7,FALSE),0)</f>
        <v>0</v>
      </c>
      <c r="J544" s="156">
        <v>544</v>
      </c>
    </row>
    <row r="545" spans="1:10" ht="15" customHeight="1" x14ac:dyDescent="0.2">
      <c r="A545" s="399" t="s">
        <v>335</v>
      </c>
      <c r="B545" s="233">
        <v>1801042</v>
      </c>
      <c r="C545" s="191" t="s">
        <v>571</v>
      </c>
      <c r="D545" s="175">
        <f>IFERROR(VLOOKUP($A545,'Filtro '!$A$5:$H$347,2,FALSE),0)</f>
        <v>2</v>
      </c>
      <c r="E545" s="194">
        <f>IFERROR(VLOOKUP($A545,'Filtro '!$A$5:$H$347,3,FALSE),0)</f>
        <v>2</v>
      </c>
      <c r="F545" s="195">
        <f>IFERROR(VLOOKUP($A545,'Filtro '!$A$5:$H$347,4,FALSE),0)</f>
        <v>0</v>
      </c>
      <c r="G545" s="174">
        <f>IFERROR(VLOOKUP($A545,'Filtro '!$A$5:$H$347,5,FALSE),0)</f>
        <v>0</v>
      </c>
      <c r="H545" s="171">
        <f>IFERROR(VLOOKUP($A545,'Filtro '!$A$5:$H$347,6,FALSE),0)</f>
        <v>2</v>
      </c>
      <c r="I545" s="171">
        <f>IFERROR(VLOOKUP($A545,'Filtro '!$A$5:$H$347,7,FALSE),0)</f>
        <v>0</v>
      </c>
      <c r="J545" s="156">
        <v>545</v>
      </c>
    </row>
    <row r="546" spans="1:10" ht="15" customHeight="1" thickBot="1" x14ac:dyDescent="0.25">
      <c r="A546" s="399" t="s">
        <v>319</v>
      </c>
      <c r="B546" s="233">
        <v>1801001</v>
      </c>
      <c r="C546" s="214" t="s">
        <v>570</v>
      </c>
      <c r="D546" s="213">
        <f>IFERROR(VLOOKUP($A546,'Filtro '!$A$5:$H$347,2,FALSE),0)</f>
        <v>35</v>
      </c>
      <c r="E546" s="212">
        <f>IFERROR(VLOOKUP($A546,'Filtro '!$A$5:$H$347,3,FALSE),0)</f>
        <v>35</v>
      </c>
      <c r="F546" s="211">
        <f>IFERROR(VLOOKUP($A546,'Filtro '!$A$5:$H$347,4,FALSE),0)</f>
        <v>0</v>
      </c>
      <c r="G546" s="210">
        <f>IFERROR(VLOOKUP($A546,'Filtro '!$A$5:$H$347,5,FALSE),0)</f>
        <v>0</v>
      </c>
      <c r="H546" s="208">
        <f>IFERROR(VLOOKUP($A546,'Filtro '!$A$5:$H$347,6,FALSE),0)</f>
        <v>35</v>
      </c>
      <c r="I546" s="208">
        <f>IFERROR(VLOOKUP($A546,'Filtro '!$A$5:$H$347,7,FALSE),0)</f>
        <v>0</v>
      </c>
      <c r="J546" s="156">
        <v>546</v>
      </c>
    </row>
    <row r="547" spans="1:10" ht="15" customHeight="1" thickBot="1" x14ac:dyDescent="0.25">
      <c r="A547" s="163"/>
      <c r="B547" s="499" t="s">
        <v>346</v>
      </c>
      <c r="C547" s="500"/>
      <c r="D547" s="207">
        <f t="shared" ref="D547:I547" si="4">SUM(D544:D546)</f>
        <v>154</v>
      </c>
      <c r="E547" s="270">
        <f t="shared" si="4"/>
        <v>128</v>
      </c>
      <c r="F547" s="269">
        <f t="shared" si="4"/>
        <v>26</v>
      </c>
      <c r="G547" s="268">
        <f t="shared" si="4"/>
        <v>3</v>
      </c>
      <c r="H547" s="267">
        <f t="shared" si="4"/>
        <v>149</v>
      </c>
      <c r="I547" s="266">
        <f t="shared" si="4"/>
        <v>0</v>
      </c>
      <c r="J547" s="156">
        <v>547</v>
      </c>
    </row>
    <row r="548" spans="1:10" ht="15" customHeight="1" x14ac:dyDescent="0.2">
      <c r="B548" s="202"/>
      <c r="C548" s="202"/>
      <c r="D548" s="201"/>
      <c r="E548" s="265"/>
      <c r="F548" s="265"/>
      <c r="G548" s="265"/>
      <c r="H548" s="265"/>
      <c r="I548" s="265"/>
      <c r="J548" s="156">
        <v>548</v>
      </c>
    </row>
    <row r="549" spans="1:10" ht="15" customHeight="1" x14ac:dyDescent="0.2">
      <c r="B549" s="478" t="s">
        <v>569</v>
      </c>
      <c r="C549" s="479"/>
      <c r="D549" s="521"/>
      <c r="E549" s="521"/>
      <c r="F549" s="521"/>
      <c r="G549" s="521"/>
      <c r="H549" s="521"/>
      <c r="I549" s="486"/>
      <c r="J549" s="156">
        <v>549</v>
      </c>
    </row>
    <row r="550" spans="1:10" ht="15" customHeight="1" x14ac:dyDescent="0.2">
      <c r="A550" s="399" t="s">
        <v>15</v>
      </c>
      <c r="B550" s="235">
        <v>1901019</v>
      </c>
      <c r="C550" s="191" t="s">
        <v>568</v>
      </c>
      <c r="D550" s="175">
        <f>IFERROR(VLOOKUP($A550,'Filtro '!$A$5:$H$347,2,FALSE),0)</f>
        <v>980</v>
      </c>
      <c r="E550" s="264">
        <f>IFERROR(VLOOKUP($A550,'Filtro '!$A$5:$H$347,3,FALSE),0)</f>
        <v>731</v>
      </c>
      <c r="F550" s="263">
        <f>IFERROR(VLOOKUP($A550,'Filtro '!$A$5:$H$347,4,FALSE),0)</f>
        <v>249</v>
      </c>
      <c r="G550" s="262">
        <f>IFERROR(VLOOKUP($A550,'Filtro '!$A$5:$H$347,5,FALSE),0)</f>
        <v>3</v>
      </c>
      <c r="H550" s="261">
        <f>IFERROR(VLOOKUP($A550,'Filtro '!$A$5:$H$347,6,FALSE),0)</f>
        <v>932</v>
      </c>
      <c r="I550" s="261">
        <f>IFERROR(VLOOKUP($A550,'Filtro '!$A$5:$H$347,7,FALSE),0)</f>
        <v>0</v>
      </c>
      <c r="J550" s="156">
        <v>550</v>
      </c>
    </row>
    <row r="551" spans="1:10" ht="15" customHeight="1" thickBot="1" x14ac:dyDescent="0.25">
      <c r="A551" s="399" t="s">
        <v>181</v>
      </c>
      <c r="B551" s="233">
        <v>1901022</v>
      </c>
      <c r="C551" s="214" t="s">
        <v>567</v>
      </c>
      <c r="D551" s="213">
        <f>IFERROR(VLOOKUP($A551,'Filtro '!$A$5:$H$347,2,FALSE),0)</f>
        <v>355</v>
      </c>
      <c r="E551" s="260">
        <f>IFERROR(VLOOKUP($A551,'Filtro '!$A$5:$H$347,3,FALSE),0)</f>
        <v>226</v>
      </c>
      <c r="F551" s="259">
        <f>IFERROR(VLOOKUP($A551,'Filtro '!$A$5:$H$347,4,FALSE),0)</f>
        <v>129</v>
      </c>
      <c r="G551" s="258">
        <f>IFERROR(VLOOKUP($A551,'Filtro '!$A$5:$H$347,5,FALSE),0)</f>
        <v>4</v>
      </c>
      <c r="H551" s="257">
        <f>IFERROR(VLOOKUP($A551,'Filtro '!$A$5:$H$347,6,FALSE),0)</f>
        <v>350</v>
      </c>
      <c r="I551" s="257">
        <f>IFERROR(VLOOKUP($A551,'Filtro '!$A$5:$H$347,7,FALSE),0)</f>
        <v>0</v>
      </c>
      <c r="J551" s="156">
        <v>551</v>
      </c>
    </row>
    <row r="552" spans="1:10" ht="15" customHeight="1" thickBot="1" x14ac:dyDescent="0.25">
      <c r="B552" s="499" t="s">
        <v>346</v>
      </c>
      <c r="C552" s="500"/>
      <c r="D552" s="256">
        <f t="shared" ref="D552:I552" si="5">SUM(D550:D551)</f>
        <v>1335</v>
      </c>
      <c r="E552" s="255">
        <f t="shared" si="5"/>
        <v>957</v>
      </c>
      <c r="F552" s="254">
        <f t="shared" si="5"/>
        <v>378</v>
      </c>
      <c r="G552" s="253">
        <f t="shared" si="5"/>
        <v>7</v>
      </c>
      <c r="H552" s="252">
        <f t="shared" si="5"/>
        <v>1282</v>
      </c>
      <c r="I552" s="251">
        <f t="shared" si="5"/>
        <v>0</v>
      </c>
      <c r="J552" s="156">
        <v>552</v>
      </c>
    </row>
    <row r="553" spans="1:10" ht="15" customHeight="1" x14ac:dyDescent="0.2">
      <c r="B553" s="202"/>
      <c r="C553" s="202"/>
      <c r="D553" s="250"/>
      <c r="E553" s="249"/>
      <c r="F553" s="249"/>
      <c r="G553" s="249"/>
      <c r="H553" s="249"/>
      <c r="I553" s="249"/>
      <c r="J553" s="156">
        <v>553</v>
      </c>
    </row>
    <row r="554" spans="1:10" ht="15" customHeight="1" x14ac:dyDescent="0.2">
      <c r="B554" s="478" t="s">
        <v>566</v>
      </c>
      <c r="C554" s="479"/>
      <c r="D554" s="521"/>
      <c r="E554" s="521"/>
      <c r="F554" s="521"/>
      <c r="G554" s="521"/>
      <c r="H554" s="521"/>
      <c r="I554" s="486"/>
      <c r="J554" s="156">
        <v>554</v>
      </c>
    </row>
    <row r="555" spans="1:10" ht="15" customHeight="1" x14ac:dyDescent="0.2">
      <c r="A555" s="399" t="s">
        <v>16</v>
      </c>
      <c r="B555" s="248">
        <v>2001015</v>
      </c>
      <c r="C555" s="247" t="s">
        <v>565</v>
      </c>
      <c r="D555" s="246">
        <f>IFERROR(VLOOKUP($A555,'Filtro '!$A$5:$H$347,2,FALSE),0)</f>
        <v>935</v>
      </c>
      <c r="E555" s="245">
        <f>IFERROR(VLOOKUP($A555,'Filtro '!$A$5:$H$347,3,FALSE),0)</f>
        <v>0</v>
      </c>
      <c r="F555" s="244">
        <f>IFERROR(VLOOKUP($A555,'Filtro '!$A$5:$H$347,4,FALSE),0)</f>
        <v>935</v>
      </c>
      <c r="G555" s="243">
        <f>IFERROR(VLOOKUP($A555,'Filtro '!$A$5:$H$347,5,FALSE),0)</f>
        <v>1</v>
      </c>
      <c r="H555" s="242">
        <f>IFERROR(VLOOKUP($A555,'Filtro '!$A$5:$H$347,6,FALSE),0)</f>
        <v>880</v>
      </c>
      <c r="I555" s="241">
        <f>IFERROR(VLOOKUP($A555,'Filtro '!$A$5:$H$347,7,FALSE),0)</f>
        <v>0</v>
      </c>
      <c r="J555" s="156">
        <v>555</v>
      </c>
    </row>
    <row r="556" spans="1:10" ht="15" customHeight="1" x14ac:dyDescent="0.2">
      <c r="A556" s="240"/>
      <c r="B556" s="239"/>
      <c r="C556" s="238"/>
      <c r="D556" s="237"/>
      <c r="E556" s="236"/>
      <c r="F556" s="236"/>
      <c r="G556" s="236"/>
      <c r="H556" s="236"/>
      <c r="I556" s="236"/>
      <c r="J556" s="156">
        <v>556</v>
      </c>
    </row>
    <row r="557" spans="1:10" ht="15" customHeight="1" x14ac:dyDescent="0.2">
      <c r="B557" s="478" t="s">
        <v>564</v>
      </c>
      <c r="C557" s="479"/>
      <c r="D557" s="479"/>
      <c r="E557" s="479"/>
      <c r="F557" s="479"/>
      <c r="G557" s="479"/>
      <c r="H557" s="479"/>
      <c r="I557" s="480"/>
      <c r="J557" s="156">
        <v>557</v>
      </c>
    </row>
    <row r="558" spans="1:10" ht="15" customHeight="1" x14ac:dyDescent="0.2">
      <c r="A558" s="399" t="s">
        <v>1806</v>
      </c>
      <c r="B558" s="235">
        <v>2101001</v>
      </c>
      <c r="C558" s="225" t="s">
        <v>563</v>
      </c>
      <c r="D558" s="196">
        <f>IFERROR(VLOOKUP($A558,'Filtro '!$A$5:$H$347,2,FALSE),0)</f>
        <v>0</v>
      </c>
      <c r="E558" s="224">
        <f>IFERROR(VLOOKUP($A558,'Filtro '!$A$5:$H$347,3,FALSE),0)</f>
        <v>0</v>
      </c>
      <c r="F558" s="223">
        <f>IFERROR(VLOOKUP($A558,'Filtro '!$A$5:$H$347,4,FALSE),0)</f>
        <v>0</v>
      </c>
      <c r="G558" s="222">
        <f>IFERROR(VLOOKUP($A558,'Filtro '!$A$5:$H$347,5,FALSE),0)</f>
        <v>0</v>
      </c>
      <c r="H558" s="221">
        <f>IFERROR(VLOOKUP($A558,'Filtro '!$A$5:$H$347,6,FALSE),0)</f>
        <v>0</v>
      </c>
      <c r="I558" s="220">
        <f>IFERROR(VLOOKUP($A558,'Filtro '!$A$5:$H$347,7,FALSE),0)</f>
        <v>0</v>
      </c>
      <c r="J558" s="156">
        <v>558</v>
      </c>
    </row>
    <row r="559" spans="1:10" ht="21" x14ac:dyDescent="0.2">
      <c r="A559" s="399" t="s">
        <v>1807</v>
      </c>
      <c r="B559" s="234">
        <v>2101002</v>
      </c>
      <c r="C559" s="191" t="s">
        <v>562</v>
      </c>
      <c r="D559" s="175">
        <f>IFERROR(VLOOKUP($A559,'Filtro '!$A$5:$H$347,2,FALSE),0)</f>
        <v>0</v>
      </c>
      <c r="E559" s="194">
        <f>IFERROR(VLOOKUP($A559,'Filtro '!$A$5:$H$347,3,FALSE),0)</f>
        <v>0</v>
      </c>
      <c r="F559" s="195">
        <f>IFERROR(VLOOKUP($A559,'Filtro '!$A$5:$H$347,4,FALSE),0)</f>
        <v>0</v>
      </c>
      <c r="G559" s="174">
        <f>IFERROR(VLOOKUP($A559,'Filtro '!$A$5:$H$347,5,FALSE),0)</f>
        <v>0</v>
      </c>
      <c r="H559" s="216">
        <f>IFERROR(VLOOKUP($A559,'Filtro '!$A$5:$H$347,6,FALSE),0)</f>
        <v>0</v>
      </c>
      <c r="I559" s="171">
        <f>IFERROR(VLOOKUP($A559,'Filtro '!$A$5:$H$347,7,FALSE),0)</f>
        <v>0</v>
      </c>
      <c r="J559" s="156">
        <v>559</v>
      </c>
    </row>
    <row r="560" spans="1:10" ht="15" customHeight="1" x14ac:dyDescent="0.2">
      <c r="A560" s="193" t="s">
        <v>270</v>
      </c>
      <c r="B560" s="234">
        <v>2106005</v>
      </c>
      <c r="C560" s="191" t="s">
        <v>561</v>
      </c>
      <c r="D560" s="175">
        <f>IFERROR(VLOOKUP($A560,'Filtro '!$A$5:$H$347,2,FALSE),0)</f>
        <v>32</v>
      </c>
      <c r="E560" s="194">
        <f>IFERROR(VLOOKUP($A560,'Filtro '!$A$5:$H$347,3,FALSE),0)</f>
        <v>32</v>
      </c>
      <c r="F560" s="195">
        <f>IFERROR(VLOOKUP($A560,'Filtro '!$A$5:$H$347,4,FALSE),0)</f>
        <v>0</v>
      </c>
      <c r="G560" s="174">
        <f>IFERROR(VLOOKUP($A560,'Filtro '!$A$5:$H$347,5,FALSE),0)</f>
        <v>0</v>
      </c>
      <c r="H560" s="216">
        <f>IFERROR(VLOOKUP($A560,'Filtro '!$A$5:$H$347,6,FALSE),0)</f>
        <v>32</v>
      </c>
      <c r="I560" s="171">
        <f>IFERROR(VLOOKUP($A560,'Filtro '!$A$5:$H$347,7,FALSE),0)</f>
        <v>0</v>
      </c>
      <c r="J560" s="156">
        <v>560</v>
      </c>
    </row>
    <row r="561" spans="1:10" ht="15" customHeight="1" x14ac:dyDescent="0.2">
      <c r="A561" s="193" t="s">
        <v>228</v>
      </c>
      <c r="B561" s="234">
        <v>2106007</v>
      </c>
      <c r="C561" s="191" t="s">
        <v>560</v>
      </c>
      <c r="D561" s="175">
        <f>IFERROR(VLOOKUP($A561,'Filtro '!$A$5:$H$347,2,FALSE),0)</f>
        <v>7</v>
      </c>
      <c r="E561" s="194">
        <f>IFERROR(VLOOKUP($A561,'Filtro '!$A$5:$H$347,3,FALSE),0)</f>
        <v>7</v>
      </c>
      <c r="F561" s="195">
        <f>IFERROR(VLOOKUP($A561,'Filtro '!$A$5:$H$347,4,FALSE),0)</f>
        <v>0</v>
      </c>
      <c r="G561" s="174">
        <f>IFERROR(VLOOKUP($A561,'Filtro '!$A$5:$H$347,5,FALSE),0)</f>
        <v>0</v>
      </c>
      <c r="H561" s="216">
        <f>IFERROR(VLOOKUP($A561,'Filtro '!$A$5:$H$347,6,FALSE),0)</f>
        <v>7</v>
      </c>
      <c r="I561" s="171">
        <f>IFERROR(VLOOKUP($A561,'Filtro '!$A$5:$H$347,7,FALSE),0)</f>
        <v>0</v>
      </c>
      <c r="J561" s="156">
        <v>561</v>
      </c>
    </row>
    <row r="562" spans="1:10" ht="15" customHeight="1" x14ac:dyDescent="0.2">
      <c r="A562" s="193" t="s">
        <v>229</v>
      </c>
      <c r="B562" s="234">
        <v>2106006</v>
      </c>
      <c r="C562" s="191" t="s">
        <v>559</v>
      </c>
      <c r="D562" s="175">
        <f>IFERROR(VLOOKUP($A562,'Filtro '!$A$5:$H$347,2,FALSE),0)</f>
        <v>204</v>
      </c>
      <c r="E562" s="194">
        <f>IFERROR(VLOOKUP($A562,'Filtro '!$A$5:$H$347,3,FALSE),0)</f>
        <v>204</v>
      </c>
      <c r="F562" s="195">
        <f>IFERROR(VLOOKUP($A562,'Filtro '!$A$5:$H$347,4,FALSE),0)</f>
        <v>0</v>
      </c>
      <c r="G562" s="174">
        <f>IFERROR(VLOOKUP($A562,'Filtro '!$A$5:$H$347,5,FALSE),0)</f>
        <v>0</v>
      </c>
      <c r="H562" s="216">
        <f>IFERROR(VLOOKUP($A562,'Filtro '!$A$5:$H$347,6,FALSE),0)</f>
        <v>204</v>
      </c>
      <c r="I562" s="171">
        <f>IFERROR(VLOOKUP($A562,'Filtro '!$A$5:$H$347,7,FALSE),0)</f>
        <v>0</v>
      </c>
      <c r="J562" s="156">
        <v>562</v>
      </c>
    </row>
    <row r="563" spans="1:10" ht="15" customHeight="1" x14ac:dyDescent="0.2">
      <c r="A563" s="193" t="s">
        <v>230</v>
      </c>
      <c r="B563" s="234">
        <v>2106004</v>
      </c>
      <c r="C563" s="191" t="s">
        <v>558</v>
      </c>
      <c r="D563" s="175">
        <f>IFERROR(VLOOKUP($A563,'Filtro '!$A$5:$H$347,2,FALSE),0)</f>
        <v>115</v>
      </c>
      <c r="E563" s="194">
        <f>IFERROR(VLOOKUP($A563,'Filtro '!$A$5:$H$347,3,FALSE),0)</f>
        <v>115</v>
      </c>
      <c r="F563" s="195">
        <f>IFERROR(VLOOKUP($A563,'Filtro '!$A$5:$H$347,4,FALSE),0)</f>
        <v>0</v>
      </c>
      <c r="G563" s="174">
        <f>IFERROR(VLOOKUP($A563,'Filtro '!$A$5:$H$347,5,FALSE),0)</f>
        <v>0</v>
      </c>
      <c r="H563" s="216">
        <f>IFERROR(VLOOKUP($A563,'Filtro '!$A$5:$H$347,6,FALSE),0)</f>
        <v>115</v>
      </c>
      <c r="I563" s="171">
        <f>IFERROR(VLOOKUP($A563,'Filtro '!$A$5:$H$347,7,FALSE),0)</f>
        <v>0</v>
      </c>
      <c r="J563" s="156">
        <v>563</v>
      </c>
    </row>
    <row r="564" spans="1:10" ht="15" customHeight="1" thickBot="1" x14ac:dyDescent="0.25">
      <c r="A564" s="399" t="s">
        <v>231</v>
      </c>
      <c r="B564" s="233">
        <v>2107003</v>
      </c>
      <c r="C564" s="214" t="s">
        <v>557</v>
      </c>
      <c r="D564" s="213">
        <f>IFERROR(VLOOKUP($A564,'Filtro '!$A$5:$H$347,2,FALSE),0)</f>
        <v>1286</v>
      </c>
      <c r="E564" s="212">
        <f>IFERROR(VLOOKUP($A564,'Filtro '!$A$5:$H$347,3,FALSE),0)</f>
        <v>1283</v>
      </c>
      <c r="F564" s="211">
        <f>IFERROR(VLOOKUP($A564,'Filtro '!$A$5:$H$347,4,FALSE),0)</f>
        <v>3</v>
      </c>
      <c r="G564" s="210">
        <f>IFERROR(VLOOKUP($A564,'Filtro '!$A$5:$H$347,5,FALSE),0)</f>
        <v>7</v>
      </c>
      <c r="H564" s="209">
        <f>IFERROR(VLOOKUP($A564,'Filtro '!$A$5:$H$347,6,FALSE),0)</f>
        <v>1279</v>
      </c>
      <c r="I564" s="208">
        <f>IFERROR(VLOOKUP($A564,'Filtro '!$A$5:$H$347,7,FALSE),0)</f>
        <v>0</v>
      </c>
      <c r="J564" s="156">
        <v>564</v>
      </c>
    </row>
    <row r="565" spans="1:10" ht="15" customHeight="1" thickBot="1" x14ac:dyDescent="0.25">
      <c r="B565" s="499" t="s">
        <v>346</v>
      </c>
      <c r="C565" s="500"/>
      <c r="D565" s="207">
        <f t="shared" ref="D565:I565" si="6">SUM(D558:D564)</f>
        <v>1644</v>
      </c>
      <c r="E565" s="207">
        <f t="shared" si="6"/>
        <v>1641</v>
      </c>
      <c r="F565" s="206">
        <f t="shared" si="6"/>
        <v>3</v>
      </c>
      <c r="G565" s="205">
        <f t="shared" si="6"/>
        <v>7</v>
      </c>
      <c r="H565" s="204">
        <f t="shared" si="6"/>
        <v>1637</v>
      </c>
      <c r="I565" s="203">
        <f t="shared" si="6"/>
        <v>0</v>
      </c>
      <c r="J565" s="156">
        <v>565</v>
      </c>
    </row>
    <row r="566" spans="1:10" ht="15" customHeight="1" x14ac:dyDescent="0.2">
      <c r="B566" s="202"/>
      <c r="C566" s="202"/>
      <c r="D566" s="201"/>
      <c r="E566" s="201"/>
      <c r="F566" s="201"/>
      <c r="G566" s="201"/>
      <c r="H566" s="201"/>
      <c r="I566" s="201"/>
      <c r="J566" s="156">
        <v>566</v>
      </c>
    </row>
    <row r="567" spans="1:10" ht="15" customHeight="1" x14ac:dyDescent="0.2">
      <c r="B567" s="478" t="s">
        <v>556</v>
      </c>
      <c r="C567" s="479"/>
      <c r="D567" s="476"/>
      <c r="E567" s="476"/>
      <c r="F567" s="476"/>
      <c r="G567" s="476"/>
      <c r="H567" s="476"/>
      <c r="I567" s="477"/>
      <c r="J567" s="156">
        <v>567</v>
      </c>
    </row>
    <row r="568" spans="1:10" ht="15" customHeight="1" x14ac:dyDescent="0.2">
      <c r="A568" s="399" t="s">
        <v>211</v>
      </c>
      <c r="B568" s="235">
        <v>1602201</v>
      </c>
      <c r="C568" s="225" t="s">
        <v>555</v>
      </c>
      <c r="D568" s="196">
        <f>IFERROR(VLOOKUP($A568,'Filtro '!$A$5:$H$347,2,FALSE),0)</f>
        <v>75</v>
      </c>
      <c r="E568" s="224">
        <f>IFERROR(VLOOKUP($A568,'Filtro '!$A$5:$H$347,3,FALSE),0)</f>
        <v>0</v>
      </c>
      <c r="F568" s="223">
        <f>IFERROR(VLOOKUP($A568,'Filtro '!$A$5:$H$347,4,FALSE),0)</f>
        <v>75</v>
      </c>
      <c r="G568" s="222">
        <f>IFERROR(VLOOKUP($A568,'Filtro '!$A$5:$H$347,5,FALSE),0)</f>
        <v>62</v>
      </c>
      <c r="H568" s="221">
        <f>IFERROR(VLOOKUP($A568,'Filtro '!$A$5:$H$347,6,FALSE),0)</f>
        <v>7</v>
      </c>
      <c r="I568" s="220">
        <f>IFERROR(VLOOKUP($A568,'Filtro '!$A$5:$H$347,7,FALSE),0)</f>
        <v>56</v>
      </c>
      <c r="J568" s="156">
        <v>568</v>
      </c>
    </row>
    <row r="569" spans="1:10" ht="21" x14ac:dyDescent="0.2">
      <c r="A569" s="399" t="s">
        <v>219</v>
      </c>
      <c r="B569" s="234">
        <v>1602202</v>
      </c>
      <c r="C569" s="191" t="s">
        <v>554</v>
      </c>
      <c r="D569" s="175">
        <f>IFERROR(VLOOKUP($A569,'Filtro '!$A$5:$H$347,2,FALSE),0)</f>
        <v>163</v>
      </c>
      <c r="E569" s="194">
        <f>IFERROR(VLOOKUP($A569,'Filtro '!$A$5:$H$347,3,FALSE),0)</f>
        <v>0</v>
      </c>
      <c r="F569" s="195">
        <f>IFERROR(VLOOKUP($A569,'Filtro '!$A$5:$H$347,4,FALSE),0)</f>
        <v>163</v>
      </c>
      <c r="G569" s="174">
        <f>IFERROR(VLOOKUP($A569,'Filtro '!$A$5:$H$347,5,FALSE),0)</f>
        <v>51</v>
      </c>
      <c r="H569" s="216">
        <f>IFERROR(VLOOKUP($A569,'Filtro '!$A$5:$H$347,6,FALSE),0)</f>
        <v>47</v>
      </c>
      <c r="I569" s="171">
        <f>IFERROR(VLOOKUP($A569,'Filtro '!$A$5:$H$347,7,FALSE),0)</f>
        <v>140</v>
      </c>
      <c r="J569" s="156">
        <v>569</v>
      </c>
    </row>
    <row r="570" spans="1:10" ht="21" x14ac:dyDescent="0.2">
      <c r="A570" s="399" t="s">
        <v>206</v>
      </c>
      <c r="B570" s="234">
        <v>1602203</v>
      </c>
      <c r="C570" s="191" t="s">
        <v>553</v>
      </c>
      <c r="D570" s="175">
        <f>IFERROR(VLOOKUP($A570,'Filtro '!$A$5:$H$347,2,FALSE),0)</f>
        <v>164</v>
      </c>
      <c r="E570" s="194">
        <f>IFERROR(VLOOKUP($A570,'Filtro '!$A$5:$H$347,3,FALSE),0)</f>
        <v>0</v>
      </c>
      <c r="F570" s="195">
        <f>IFERROR(VLOOKUP($A570,'Filtro '!$A$5:$H$347,4,FALSE),0)</f>
        <v>164</v>
      </c>
      <c r="G570" s="174">
        <f>IFERROR(VLOOKUP($A570,'Filtro '!$A$5:$H$347,5,FALSE),0)</f>
        <v>140</v>
      </c>
      <c r="H570" s="216">
        <f>IFERROR(VLOOKUP($A570,'Filtro '!$A$5:$H$347,6,FALSE),0)</f>
        <v>8</v>
      </c>
      <c r="I570" s="171">
        <f>IFERROR(VLOOKUP($A570,'Filtro '!$A$5:$H$347,7,FALSE),0)</f>
        <v>93</v>
      </c>
      <c r="J570" s="156">
        <v>570</v>
      </c>
    </row>
    <row r="571" spans="1:10" ht="21" x14ac:dyDescent="0.2">
      <c r="A571" s="399" t="s">
        <v>241</v>
      </c>
      <c r="B571" s="234">
        <v>1602204</v>
      </c>
      <c r="C571" s="191" t="s">
        <v>552</v>
      </c>
      <c r="D571" s="175">
        <f>IFERROR(VLOOKUP($A571,'Filtro '!$A$5:$H$347,2,FALSE),0)</f>
        <v>118</v>
      </c>
      <c r="E571" s="194">
        <f>IFERROR(VLOOKUP($A571,'Filtro '!$A$5:$H$347,3,FALSE),0)</f>
        <v>0</v>
      </c>
      <c r="F571" s="195">
        <f>IFERROR(VLOOKUP($A571,'Filtro '!$A$5:$H$347,4,FALSE),0)</f>
        <v>118</v>
      </c>
      <c r="G571" s="174">
        <f>IFERROR(VLOOKUP($A571,'Filtro '!$A$5:$H$347,5,FALSE),0)</f>
        <v>100</v>
      </c>
      <c r="H571" s="216">
        <f>IFERROR(VLOOKUP($A571,'Filtro '!$A$5:$H$347,6,FALSE),0)</f>
        <v>4</v>
      </c>
      <c r="I571" s="171">
        <f>IFERROR(VLOOKUP($A571,'Filtro '!$A$5:$H$347,7,FALSE),0)</f>
        <v>96</v>
      </c>
      <c r="J571" s="156">
        <v>571</v>
      </c>
    </row>
    <row r="572" spans="1:10" ht="21" x14ac:dyDescent="0.2">
      <c r="A572" s="399" t="s">
        <v>209</v>
      </c>
      <c r="B572" s="234">
        <v>1602205</v>
      </c>
      <c r="C572" s="191" t="s">
        <v>551</v>
      </c>
      <c r="D572" s="175">
        <f>IFERROR(VLOOKUP($A572,'Filtro '!$A$5:$H$347,2,FALSE),0)</f>
        <v>77</v>
      </c>
      <c r="E572" s="194">
        <f>IFERROR(VLOOKUP($A572,'Filtro '!$A$5:$H$347,3,FALSE),0)</f>
        <v>0</v>
      </c>
      <c r="F572" s="195">
        <f>IFERROR(VLOOKUP($A572,'Filtro '!$A$5:$H$347,4,FALSE),0)</f>
        <v>77</v>
      </c>
      <c r="G572" s="174">
        <f>IFERROR(VLOOKUP($A572,'Filtro '!$A$5:$H$347,5,FALSE),0)</f>
        <v>74</v>
      </c>
      <c r="H572" s="216">
        <f>IFERROR(VLOOKUP($A572,'Filtro '!$A$5:$H$347,6,FALSE),0)</f>
        <v>25</v>
      </c>
      <c r="I572" s="171">
        <f>IFERROR(VLOOKUP($A572,'Filtro '!$A$5:$H$347,7,FALSE),0)</f>
        <v>69</v>
      </c>
      <c r="J572" s="156">
        <v>572</v>
      </c>
    </row>
    <row r="573" spans="1:10" ht="15" customHeight="1" x14ac:dyDescent="0.2">
      <c r="A573" s="399" t="s">
        <v>242</v>
      </c>
      <c r="B573" s="234">
        <v>1602206</v>
      </c>
      <c r="C573" s="191" t="s">
        <v>550</v>
      </c>
      <c r="D573" s="175">
        <f>IFERROR(VLOOKUP($A573,'Filtro '!$A$5:$H$347,2,FALSE),0)</f>
        <v>165</v>
      </c>
      <c r="E573" s="194">
        <f>IFERROR(VLOOKUP($A573,'Filtro '!$A$5:$H$347,3,FALSE),0)</f>
        <v>0</v>
      </c>
      <c r="F573" s="195">
        <f>IFERROR(VLOOKUP($A573,'Filtro '!$A$5:$H$347,4,FALSE),0)</f>
        <v>165</v>
      </c>
      <c r="G573" s="174">
        <f>IFERROR(VLOOKUP($A573,'Filtro '!$A$5:$H$347,5,FALSE),0)</f>
        <v>129</v>
      </c>
      <c r="H573" s="216">
        <f>IFERROR(VLOOKUP($A573,'Filtro '!$A$5:$H$347,6,FALSE),0)</f>
        <v>29</v>
      </c>
      <c r="I573" s="171">
        <f>IFERROR(VLOOKUP($A573,'Filtro '!$A$5:$H$347,7,FALSE),0)</f>
        <v>29</v>
      </c>
      <c r="J573" s="156">
        <v>573</v>
      </c>
    </row>
    <row r="574" spans="1:10" ht="15" customHeight="1" x14ac:dyDescent="0.2">
      <c r="A574" s="399" t="s">
        <v>279</v>
      </c>
      <c r="B574" s="234">
        <v>1602207</v>
      </c>
      <c r="C574" s="191" t="s">
        <v>549</v>
      </c>
      <c r="D574" s="175">
        <f>IFERROR(VLOOKUP($A574,'Filtro '!$A$5:$H$347,2,FALSE),0)</f>
        <v>5</v>
      </c>
      <c r="E574" s="194">
        <f>IFERROR(VLOOKUP($A574,'Filtro '!$A$5:$H$347,3,FALSE),0)</f>
        <v>0</v>
      </c>
      <c r="F574" s="195">
        <f>IFERROR(VLOOKUP($A574,'Filtro '!$A$5:$H$347,4,FALSE),0)</f>
        <v>5</v>
      </c>
      <c r="G574" s="174">
        <f>IFERROR(VLOOKUP($A574,'Filtro '!$A$5:$H$347,5,FALSE),0)</f>
        <v>5</v>
      </c>
      <c r="H574" s="216">
        <f>IFERROR(VLOOKUP($A574,'Filtro '!$A$5:$H$347,6,FALSE),0)</f>
        <v>0</v>
      </c>
      <c r="I574" s="171">
        <f>IFERROR(VLOOKUP($A574,'Filtro '!$A$5:$H$347,7,FALSE),0)</f>
        <v>5</v>
      </c>
      <c r="J574" s="156">
        <v>574</v>
      </c>
    </row>
    <row r="575" spans="1:10" ht="21" x14ac:dyDescent="0.2">
      <c r="A575" s="399" t="s">
        <v>292</v>
      </c>
      <c r="B575" s="234">
        <v>1602211</v>
      </c>
      <c r="C575" s="191" t="s">
        <v>548</v>
      </c>
      <c r="D575" s="175">
        <f>IFERROR(VLOOKUP($A575,'Filtro '!$A$5:$H$347,2,FALSE),0)</f>
        <v>4</v>
      </c>
      <c r="E575" s="194">
        <f>IFERROR(VLOOKUP($A575,'Filtro '!$A$5:$H$347,3,FALSE),0)</f>
        <v>1</v>
      </c>
      <c r="F575" s="195">
        <f>IFERROR(VLOOKUP($A575,'Filtro '!$A$5:$H$347,4,FALSE),0)</f>
        <v>3</v>
      </c>
      <c r="G575" s="174">
        <f>IFERROR(VLOOKUP($A575,'Filtro '!$A$5:$H$347,5,FALSE),0)</f>
        <v>4</v>
      </c>
      <c r="H575" s="216">
        <f>IFERROR(VLOOKUP($A575,'Filtro '!$A$5:$H$347,6,FALSE),0)</f>
        <v>0</v>
      </c>
      <c r="I575" s="171">
        <f>IFERROR(VLOOKUP($A575,'Filtro '!$A$5:$H$347,7,FALSE),0)</f>
        <v>0</v>
      </c>
      <c r="J575" s="156">
        <v>575</v>
      </c>
    </row>
    <row r="576" spans="1:10" ht="21" x14ac:dyDescent="0.2">
      <c r="A576" s="399" t="s">
        <v>326</v>
      </c>
      <c r="B576" s="234">
        <v>1602212</v>
      </c>
      <c r="C576" s="191" t="s">
        <v>547</v>
      </c>
      <c r="D576" s="175">
        <f>IFERROR(VLOOKUP($A576,'Filtro '!$A$5:$H$347,2,FALSE),0)</f>
        <v>10</v>
      </c>
      <c r="E576" s="194">
        <f>IFERROR(VLOOKUP($A576,'Filtro '!$A$5:$H$347,3,FALSE),0)</f>
        <v>0</v>
      </c>
      <c r="F576" s="195">
        <f>IFERROR(VLOOKUP($A576,'Filtro '!$A$5:$H$347,4,FALSE),0)</f>
        <v>10</v>
      </c>
      <c r="G576" s="174">
        <f>IFERROR(VLOOKUP($A576,'Filtro '!$A$5:$H$347,5,FALSE),0)</f>
        <v>10</v>
      </c>
      <c r="H576" s="216">
        <f>IFERROR(VLOOKUP($A576,'Filtro '!$A$5:$H$347,6,FALSE),0)</f>
        <v>0</v>
      </c>
      <c r="I576" s="171">
        <f>IFERROR(VLOOKUP($A576,'Filtro '!$A$5:$H$347,7,FALSE),0)</f>
        <v>0</v>
      </c>
      <c r="J576" s="156">
        <v>576</v>
      </c>
    </row>
    <row r="577" spans="1:10" ht="21" x14ac:dyDescent="0.2">
      <c r="A577" s="399" t="s">
        <v>249</v>
      </c>
      <c r="B577" s="234">
        <v>1602213</v>
      </c>
      <c r="C577" s="191" t="s">
        <v>546</v>
      </c>
      <c r="D577" s="175">
        <f>IFERROR(VLOOKUP($A577,'Filtro '!$A$5:$H$347,2,FALSE),0)</f>
        <v>56</v>
      </c>
      <c r="E577" s="194">
        <f>IFERROR(VLOOKUP($A577,'Filtro '!$A$5:$H$347,3,FALSE),0)</f>
        <v>0</v>
      </c>
      <c r="F577" s="195">
        <f>IFERROR(VLOOKUP($A577,'Filtro '!$A$5:$H$347,4,FALSE),0)</f>
        <v>56</v>
      </c>
      <c r="G577" s="174">
        <f>IFERROR(VLOOKUP($A577,'Filtro '!$A$5:$H$347,5,FALSE),0)</f>
        <v>56</v>
      </c>
      <c r="H577" s="216">
        <f>IFERROR(VLOOKUP($A577,'Filtro '!$A$5:$H$347,6,FALSE),0)</f>
        <v>0</v>
      </c>
      <c r="I577" s="171">
        <f>IFERROR(VLOOKUP($A577,'Filtro '!$A$5:$H$347,7,FALSE),0)</f>
        <v>27</v>
      </c>
      <c r="J577" s="156">
        <v>577</v>
      </c>
    </row>
    <row r="578" spans="1:10" ht="15" customHeight="1" x14ac:dyDescent="0.2">
      <c r="A578" s="399" t="s">
        <v>1808</v>
      </c>
      <c r="B578" s="234">
        <v>1602214</v>
      </c>
      <c r="C578" s="191" t="s">
        <v>545</v>
      </c>
      <c r="D578" s="175">
        <f>IFERROR(VLOOKUP($A578,'Filtro '!$A$5:$H$347,2,FALSE),0)</f>
        <v>0</v>
      </c>
      <c r="E578" s="194">
        <f>IFERROR(VLOOKUP($A578,'Filtro '!$A$5:$H$347,3,FALSE),0)</f>
        <v>0</v>
      </c>
      <c r="F578" s="195">
        <f>IFERROR(VLOOKUP($A578,'Filtro '!$A$5:$H$347,4,FALSE),0)</f>
        <v>0</v>
      </c>
      <c r="G578" s="174">
        <f>IFERROR(VLOOKUP($A578,'Filtro '!$A$5:$H$347,5,FALSE),0)</f>
        <v>0</v>
      </c>
      <c r="H578" s="216">
        <f>IFERROR(VLOOKUP($A578,'Filtro '!$A$5:$H$347,6,FALSE),0)</f>
        <v>0</v>
      </c>
      <c r="I578" s="171">
        <f>IFERROR(VLOOKUP($A578,'Filtro '!$A$5:$H$347,7,FALSE),0)</f>
        <v>0</v>
      </c>
      <c r="J578" s="156">
        <v>578</v>
      </c>
    </row>
    <row r="579" spans="1:10" ht="15" customHeight="1" x14ac:dyDescent="0.2">
      <c r="A579" s="399" t="s">
        <v>1809</v>
      </c>
      <c r="B579" s="234">
        <v>1602215</v>
      </c>
      <c r="C579" s="191" t="s">
        <v>544</v>
      </c>
      <c r="D579" s="175">
        <f>IFERROR(VLOOKUP($A579,'Filtro '!$A$5:$H$347,2,FALSE),0)</f>
        <v>0</v>
      </c>
      <c r="E579" s="194">
        <f>IFERROR(VLOOKUP($A579,'Filtro '!$A$5:$H$347,3,FALSE),0)</f>
        <v>0</v>
      </c>
      <c r="F579" s="195">
        <f>IFERROR(VLOOKUP($A579,'Filtro '!$A$5:$H$347,4,FALSE),0)</f>
        <v>0</v>
      </c>
      <c r="G579" s="174">
        <f>IFERROR(VLOOKUP($A579,'Filtro '!$A$5:$H$347,5,FALSE),0)</f>
        <v>0</v>
      </c>
      <c r="H579" s="216">
        <f>IFERROR(VLOOKUP($A579,'Filtro '!$A$5:$H$347,6,FALSE),0)</f>
        <v>0</v>
      </c>
      <c r="I579" s="171">
        <f>IFERROR(VLOOKUP($A579,'Filtro '!$A$5:$H$347,7,FALSE),0)</f>
        <v>0</v>
      </c>
      <c r="J579" s="156">
        <v>579</v>
      </c>
    </row>
    <row r="580" spans="1:10" ht="15" customHeight="1" x14ac:dyDescent="0.2">
      <c r="A580" s="399" t="s">
        <v>309</v>
      </c>
      <c r="B580" s="234">
        <v>1602216</v>
      </c>
      <c r="C580" s="191" t="s">
        <v>543</v>
      </c>
      <c r="D580" s="175">
        <f>IFERROR(VLOOKUP($A580,'Filtro '!$A$5:$H$347,2,FALSE),0)</f>
        <v>2</v>
      </c>
      <c r="E580" s="194">
        <f>IFERROR(VLOOKUP($A580,'Filtro '!$A$5:$H$347,3,FALSE),0)</f>
        <v>2</v>
      </c>
      <c r="F580" s="195">
        <f>IFERROR(VLOOKUP($A580,'Filtro '!$A$5:$H$347,4,FALSE),0)</f>
        <v>0</v>
      </c>
      <c r="G580" s="174">
        <f>IFERROR(VLOOKUP($A580,'Filtro '!$A$5:$H$347,5,FALSE),0)</f>
        <v>2</v>
      </c>
      <c r="H580" s="216">
        <f>IFERROR(VLOOKUP($A580,'Filtro '!$A$5:$H$347,6,FALSE),0)</f>
        <v>0</v>
      </c>
      <c r="I580" s="171">
        <f>IFERROR(VLOOKUP($A580,'Filtro '!$A$5:$H$347,7,FALSE),0)</f>
        <v>0</v>
      </c>
      <c r="J580" s="156">
        <v>580</v>
      </c>
    </row>
    <row r="581" spans="1:10" ht="15" customHeight="1" x14ac:dyDescent="0.2">
      <c r="A581" s="399" t="s">
        <v>81</v>
      </c>
      <c r="B581" s="234">
        <v>1602221</v>
      </c>
      <c r="C581" s="191" t="s">
        <v>542</v>
      </c>
      <c r="D581" s="175">
        <f>IFERROR(VLOOKUP($A581,'Filtro '!$A$5:$H$347,2,FALSE),0)</f>
        <v>768</v>
      </c>
      <c r="E581" s="194">
        <f>IFERROR(VLOOKUP($A581,'Filtro '!$A$5:$H$347,3,FALSE),0)</f>
        <v>627</v>
      </c>
      <c r="F581" s="195">
        <f>IFERROR(VLOOKUP($A581,'Filtro '!$A$5:$H$347,4,FALSE),0)</f>
        <v>141</v>
      </c>
      <c r="G581" s="174">
        <f>IFERROR(VLOOKUP($A581,'Filtro '!$A$5:$H$347,5,FALSE),0)</f>
        <v>271</v>
      </c>
      <c r="H581" s="216">
        <f>IFERROR(VLOOKUP($A581,'Filtro '!$A$5:$H$347,6,FALSE),0)</f>
        <v>408</v>
      </c>
      <c r="I581" s="171">
        <f>IFERROR(VLOOKUP($A581,'Filtro '!$A$5:$H$347,7,FALSE),0)</f>
        <v>0</v>
      </c>
      <c r="J581" s="156">
        <v>581</v>
      </c>
    </row>
    <row r="582" spans="1:10" ht="21" x14ac:dyDescent="0.2">
      <c r="A582" s="399" t="s">
        <v>128</v>
      </c>
      <c r="B582" s="234">
        <v>1602222</v>
      </c>
      <c r="C582" s="191" t="s">
        <v>541</v>
      </c>
      <c r="D582" s="175">
        <f>IFERROR(VLOOKUP($A582,'Filtro '!$A$5:$H$347,2,FALSE),0)</f>
        <v>2619</v>
      </c>
      <c r="E582" s="194">
        <f>IFERROR(VLOOKUP($A582,'Filtro '!$A$5:$H$347,3,FALSE),0)</f>
        <v>2235</v>
      </c>
      <c r="F582" s="195">
        <f>IFERROR(VLOOKUP($A582,'Filtro '!$A$5:$H$347,4,FALSE),0)</f>
        <v>384</v>
      </c>
      <c r="G582" s="174">
        <f>IFERROR(VLOOKUP($A582,'Filtro '!$A$5:$H$347,5,FALSE),0)</f>
        <v>1399</v>
      </c>
      <c r="H582" s="216">
        <f>IFERROR(VLOOKUP($A582,'Filtro '!$A$5:$H$347,6,FALSE),0)</f>
        <v>760</v>
      </c>
      <c r="I582" s="171">
        <f>IFERROR(VLOOKUP($A582,'Filtro '!$A$5:$H$347,7,FALSE),0)</f>
        <v>4</v>
      </c>
      <c r="J582" s="156">
        <v>582</v>
      </c>
    </row>
    <row r="583" spans="1:10" ht="21" x14ac:dyDescent="0.2">
      <c r="A583" s="399" t="s">
        <v>212</v>
      </c>
      <c r="B583" s="234">
        <v>1602223</v>
      </c>
      <c r="C583" s="191" t="s">
        <v>540</v>
      </c>
      <c r="D583" s="175">
        <f>IFERROR(VLOOKUP($A583,'Filtro '!$A$5:$H$347,2,FALSE),0)</f>
        <v>212</v>
      </c>
      <c r="E583" s="194">
        <f>IFERROR(VLOOKUP($A583,'Filtro '!$A$5:$H$347,3,FALSE),0)</f>
        <v>28</v>
      </c>
      <c r="F583" s="195">
        <f>IFERROR(VLOOKUP($A583,'Filtro '!$A$5:$H$347,4,FALSE),0)</f>
        <v>184</v>
      </c>
      <c r="G583" s="174">
        <f>IFERROR(VLOOKUP($A583,'Filtro '!$A$5:$H$347,5,FALSE),0)</f>
        <v>174</v>
      </c>
      <c r="H583" s="216">
        <f>IFERROR(VLOOKUP($A583,'Filtro '!$A$5:$H$347,6,FALSE),0)</f>
        <v>38</v>
      </c>
      <c r="I583" s="171">
        <f>IFERROR(VLOOKUP($A583,'Filtro '!$A$5:$H$347,7,FALSE),0)</f>
        <v>59</v>
      </c>
      <c r="J583" s="156">
        <v>583</v>
      </c>
    </row>
    <row r="584" spans="1:10" ht="21" x14ac:dyDescent="0.2">
      <c r="A584" s="399" t="s">
        <v>213</v>
      </c>
      <c r="B584" s="234">
        <v>1602224</v>
      </c>
      <c r="C584" s="191" t="s">
        <v>539</v>
      </c>
      <c r="D584" s="175">
        <f>IFERROR(VLOOKUP($A584,'Filtro '!$A$5:$H$347,2,FALSE),0)</f>
        <v>216</v>
      </c>
      <c r="E584" s="194">
        <f>IFERROR(VLOOKUP($A584,'Filtro '!$A$5:$H$347,3,FALSE),0)</f>
        <v>1</v>
      </c>
      <c r="F584" s="195">
        <f>IFERROR(VLOOKUP($A584,'Filtro '!$A$5:$H$347,4,FALSE),0)</f>
        <v>215</v>
      </c>
      <c r="G584" s="174">
        <f>IFERROR(VLOOKUP($A584,'Filtro '!$A$5:$H$347,5,FALSE),0)</f>
        <v>189</v>
      </c>
      <c r="H584" s="216">
        <f>IFERROR(VLOOKUP($A584,'Filtro '!$A$5:$H$347,6,FALSE),0)</f>
        <v>16</v>
      </c>
      <c r="I584" s="171">
        <f>IFERROR(VLOOKUP($A584,'Filtro '!$A$5:$H$347,7,FALSE),0)</f>
        <v>97</v>
      </c>
      <c r="J584" s="156">
        <v>584</v>
      </c>
    </row>
    <row r="585" spans="1:10" ht="15" customHeight="1" x14ac:dyDescent="0.2">
      <c r="A585" s="399" t="s">
        <v>207</v>
      </c>
      <c r="B585" s="234">
        <v>1602225</v>
      </c>
      <c r="C585" s="191" t="s">
        <v>538</v>
      </c>
      <c r="D585" s="175">
        <f>IFERROR(VLOOKUP($A585,'Filtro '!$A$5:$H$347,2,FALSE),0)</f>
        <v>248</v>
      </c>
      <c r="E585" s="194">
        <f>IFERROR(VLOOKUP($A585,'Filtro '!$A$5:$H$347,3,FALSE),0)</f>
        <v>120</v>
      </c>
      <c r="F585" s="195">
        <f>IFERROR(VLOOKUP($A585,'Filtro '!$A$5:$H$347,4,FALSE),0)</f>
        <v>128</v>
      </c>
      <c r="G585" s="174">
        <f>IFERROR(VLOOKUP($A585,'Filtro '!$A$5:$H$347,5,FALSE),0)</f>
        <v>204</v>
      </c>
      <c r="H585" s="216">
        <f>IFERROR(VLOOKUP($A585,'Filtro '!$A$5:$H$347,6,FALSE),0)</f>
        <v>15</v>
      </c>
      <c r="I585" s="171">
        <f>IFERROR(VLOOKUP($A585,'Filtro '!$A$5:$H$347,7,FALSE),0)</f>
        <v>41</v>
      </c>
      <c r="J585" s="156">
        <v>585</v>
      </c>
    </row>
    <row r="586" spans="1:10" ht="15" customHeight="1" x14ac:dyDescent="0.2">
      <c r="A586" s="399" t="s">
        <v>208</v>
      </c>
      <c r="B586" s="234">
        <v>1602231</v>
      </c>
      <c r="C586" s="191" t="s">
        <v>537</v>
      </c>
      <c r="D586" s="175">
        <f>IFERROR(VLOOKUP($A586,'Filtro '!$A$5:$H$347,2,FALSE),0)</f>
        <v>222</v>
      </c>
      <c r="E586" s="194">
        <f>IFERROR(VLOOKUP($A586,'Filtro '!$A$5:$H$347,3,FALSE),0)</f>
        <v>2</v>
      </c>
      <c r="F586" s="195">
        <f>IFERROR(VLOOKUP($A586,'Filtro '!$A$5:$H$347,4,FALSE),0)</f>
        <v>220</v>
      </c>
      <c r="G586" s="174">
        <f>IFERROR(VLOOKUP($A586,'Filtro '!$A$5:$H$347,5,FALSE),0)</f>
        <v>134</v>
      </c>
      <c r="H586" s="216">
        <f>IFERROR(VLOOKUP($A586,'Filtro '!$A$5:$H$347,6,FALSE),0)</f>
        <v>55</v>
      </c>
      <c r="I586" s="171">
        <f>IFERROR(VLOOKUP($A586,'Filtro '!$A$5:$H$347,7,FALSE),0)</f>
        <v>97</v>
      </c>
      <c r="J586" s="156">
        <v>586</v>
      </c>
    </row>
    <row r="587" spans="1:10" ht="15" customHeight="1" x14ac:dyDescent="0.2">
      <c r="A587" s="399" t="s">
        <v>248</v>
      </c>
      <c r="B587" s="234">
        <v>1602232</v>
      </c>
      <c r="C587" s="191" t="s">
        <v>536</v>
      </c>
      <c r="D587" s="175">
        <f>IFERROR(VLOOKUP($A587,'Filtro '!$A$5:$H$347,2,FALSE),0)</f>
        <v>8</v>
      </c>
      <c r="E587" s="194">
        <f>IFERROR(VLOOKUP($A587,'Filtro '!$A$5:$H$347,3,FALSE),0)</f>
        <v>0</v>
      </c>
      <c r="F587" s="195">
        <f>IFERROR(VLOOKUP($A587,'Filtro '!$A$5:$H$347,4,FALSE),0)</f>
        <v>8</v>
      </c>
      <c r="G587" s="174">
        <f>IFERROR(VLOOKUP($A587,'Filtro '!$A$5:$H$347,5,FALSE),0)</f>
        <v>8</v>
      </c>
      <c r="H587" s="216">
        <f>IFERROR(VLOOKUP($A587,'Filtro '!$A$5:$H$347,6,FALSE),0)</f>
        <v>0</v>
      </c>
      <c r="I587" s="171">
        <f>IFERROR(VLOOKUP($A587,'Filtro '!$A$5:$H$347,7,FALSE),0)</f>
        <v>0</v>
      </c>
      <c r="J587" s="156">
        <v>587</v>
      </c>
    </row>
    <row r="588" spans="1:10" ht="15" customHeight="1" x14ac:dyDescent="0.2">
      <c r="A588" s="399" t="s">
        <v>328</v>
      </c>
      <c r="B588" s="234">
        <v>1602233</v>
      </c>
      <c r="C588" s="191" t="s">
        <v>535</v>
      </c>
      <c r="D588" s="175">
        <f>IFERROR(VLOOKUP($A588,'Filtro '!$A$5:$H$347,2,FALSE),0)</f>
        <v>2</v>
      </c>
      <c r="E588" s="194">
        <f>IFERROR(VLOOKUP($A588,'Filtro '!$A$5:$H$347,3,FALSE),0)</f>
        <v>0</v>
      </c>
      <c r="F588" s="195">
        <f>IFERROR(VLOOKUP($A588,'Filtro '!$A$5:$H$347,4,FALSE),0)</f>
        <v>2</v>
      </c>
      <c r="G588" s="174">
        <f>IFERROR(VLOOKUP($A588,'Filtro '!$A$5:$H$347,5,FALSE),0)</f>
        <v>2</v>
      </c>
      <c r="H588" s="216">
        <f>IFERROR(VLOOKUP($A588,'Filtro '!$A$5:$H$347,6,FALSE),0)</f>
        <v>0</v>
      </c>
      <c r="I588" s="171">
        <f>IFERROR(VLOOKUP($A588,'Filtro '!$A$5:$H$347,7,FALSE),0)</f>
        <v>0</v>
      </c>
      <c r="J588" s="156">
        <v>588</v>
      </c>
    </row>
    <row r="589" spans="1:10" ht="15" customHeight="1" x14ac:dyDescent="0.2">
      <c r="A589" s="399" t="s">
        <v>82</v>
      </c>
      <c r="B589" s="234">
        <v>1602240</v>
      </c>
      <c r="C589" s="191" t="s">
        <v>534</v>
      </c>
      <c r="D589" s="175">
        <f>IFERROR(VLOOKUP($A589,'Filtro '!$A$5:$H$347,2,FALSE),0)</f>
        <v>42</v>
      </c>
      <c r="E589" s="194">
        <f>IFERROR(VLOOKUP($A589,'Filtro '!$A$5:$H$347,3,FALSE),0)</f>
        <v>26</v>
      </c>
      <c r="F589" s="195">
        <f>IFERROR(VLOOKUP($A589,'Filtro '!$A$5:$H$347,4,FALSE),0)</f>
        <v>16</v>
      </c>
      <c r="G589" s="174">
        <f>IFERROR(VLOOKUP($A589,'Filtro '!$A$5:$H$347,5,FALSE),0)</f>
        <v>10</v>
      </c>
      <c r="H589" s="216">
        <f>IFERROR(VLOOKUP($A589,'Filtro '!$A$5:$H$347,6,FALSE),0)</f>
        <v>27</v>
      </c>
      <c r="I589" s="171">
        <f>IFERROR(VLOOKUP($A589,'Filtro '!$A$5:$H$347,7,FALSE),0)</f>
        <v>0</v>
      </c>
      <c r="J589" s="156">
        <v>589</v>
      </c>
    </row>
    <row r="590" spans="1:10" ht="15" customHeight="1" x14ac:dyDescent="0.2">
      <c r="A590" s="399" t="s">
        <v>197</v>
      </c>
      <c r="B590" s="234">
        <v>1602241</v>
      </c>
      <c r="C590" s="191" t="s">
        <v>533</v>
      </c>
      <c r="D590" s="175">
        <f>IFERROR(VLOOKUP($A590,'Filtro '!$A$5:$H$347,2,FALSE),0)</f>
        <v>6</v>
      </c>
      <c r="E590" s="194">
        <f>IFERROR(VLOOKUP($A590,'Filtro '!$A$5:$H$347,3,FALSE),0)</f>
        <v>6</v>
      </c>
      <c r="F590" s="195">
        <f>IFERROR(VLOOKUP($A590,'Filtro '!$A$5:$H$347,4,FALSE),0)</f>
        <v>0</v>
      </c>
      <c r="G590" s="174">
        <f>IFERROR(VLOOKUP($A590,'Filtro '!$A$5:$H$347,5,FALSE),0)</f>
        <v>4</v>
      </c>
      <c r="H590" s="216">
        <f>IFERROR(VLOOKUP($A590,'Filtro '!$A$5:$H$347,6,FALSE),0)</f>
        <v>0</v>
      </c>
      <c r="I590" s="171">
        <f>IFERROR(VLOOKUP($A590,'Filtro '!$A$5:$H$347,7,FALSE),0)</f>
        <v>0</v>
      </c>
      <c r="J590" s="156">
        <v>590</v>
      </c>
    </row>
    <row r="591" spans="1:10" ht="15" customHeight="1" thickBot="1" x14ac:dyDescent="0.25">
      <c r="A591" s="399" t="s">
        <v>159</v>
      </c>
      <c r="B591" s="233">
        <v>1602242</v>
      </c>
      <c r="C591" s="214" t="s">
        <v>532</v>
      </c>
      <c r="D591" s="213">
        <f>IFERROR(VLOOKUP($A591,'Filtro '!$A$5:$H$347,2,FALSE),0)</f>
        <v>27</v>
      </c>
      <c r="E591" s="232">
        <f>IFERROR(VLOOKUP($A591,'Filtro '!$A$5:$H$347,3,FALSE),0)</f>
        <v>4</v>
      </c>
      <c r="F591" s="231">
        <f>IFERROR(VLOOKUP($A591,'Filtro '!$A$5:$H$347,4,FALSE),0)</f>
        <v>23</v>
      </c>
      <c r="G591" s="210">
        <f>IFERROR(VLOOKUP($A591,'Filtro '!$A$5:$H$347,5,FALSE),0)</f>
        <v>2</v>
      </c>
      <c r="H591" s="209">
        <f>IFERROR(VLOOKUP($A591,'Filtro '!$A$5:$H$347,6,FALSE),0)</f>
        <v>0</v>
      </c>
      <c r="I591" s="208">
        <f>IFERROR(VLOOKUP($A591,'Filtro '!$A$5:$H$347,7,FALSE),0)</f>
        <v>0</v>
      </c>
      <c r="J591" s="156">
        <v>591</v>
      </c>
    </row>
    <row r="592" spans="1:10" ht="15" customHeight="1" thickBot="1" x14ac:dyDescent="0.25">
      <c r="A592" s="163"/>
      <c r="B592" s="499" t="s">
        <v>346</v>
      </c>
      <c r="C592" s="500"/>
      <c r="D592" s="207">
        <f t="shared" ref="D592:I592" si="7">SUM(D568:D591)</f>
        <v>5209</v>
      </c>
      <c r="E592" s="207">
        <f t="shared" si="7"/>
        <v>3052</v>
      </c>
      <c r="F592" s="206">
        <f t="shared" si="7"/>
        <v>2157</v>
      </c>
      <c r="G592" s="230">
        <f t="shared" si="7"/>
        <v>3030</v>
      </c>
      <c r="H592" s="229">
        <f t="shared" si="7"/>
        <v>1439</v>
      </c>
      <c r="I592" s="228">
        <f t="shared" si="7"/>
        <v>813</v>
      </c>
      <c r="J592" s="156">
        <v>592</v>
      </c>
    </row>
    <row r="593" spans="1:10" ht="15" customHeight="1" x14ac:dyDescent="0.2">
      <c r="B593" s="227"/>
      <c r="C593" s="227"/>
      <c r="D593" s="200"/>
      <c r="E593" s="200"/>
      <c r="F593" s="200"/>
      <c r="G593" s="200"/>
      <c r="H593" s="200"/>
      <c r="I593" s="200"/>
      <c r="J593" s="156">
        <v>593</v>
      </c>
    </row>
    <row r="594" spans="1:10" ht="15" customHeight="1" x14ac:dyDescent="0.2">
      <c r="B594" s="478" t="s">
        <v>531</v>
      </c>
      <c r="C594" s="479"/>
      <c r="D594" s="476"/>
      <c r="E594" s="476"/>
      <c r="F594" s="476"/>
      <c r="G594" s="476"/>
      <c r="H594" s="476"/>
      <c r="I594" s="477"/>
      <c r="J594" s="156">
        <v>594</v>
      </c>
    </row>
    <row r="595" spans="1:10" ht="15" customHeight="1" x14ac:dyDescent="0.2">
      <c r="A595" s="399" t="s">
        <v>17</v>
      </c>
      <c r="B595" s="226" t="s">
        <v>530</v>
      </c>
      <c r="C595" s="225" t="s">
        <v>529</v>
      </c>
      <c r="D595" s="196">
        <f>IFERROR(VLOOKUP($A595,'Filtro '!$A$5:$H$347,2,FALSE),0)</f>
        <v>81235</v>
      </c>
      <c r="E595" s="224">
        <f>IFERROR(VLOOKUP($A595,'Filtro '!$A$5:$H$347,3,FALSE),0)</f>
        <v>11662</v>
      </c>
      <c r="F595" s="223">
        <f>IFERROR(VLOOKUP($A595,'Filtro '!$A$5:$H$347,4,FALSE),0)</f>
        <v>69573</v>
      </c>
      <c r="G595" s="222">
        <f>IFERROR(VLOOKUP($A595,'Filtro '!$A$5:$H$347,5,FALSE),0)</f>
        <v>356</v>
      </c>
      <c r="H595" s="221">
        <f>IFERROR(VLOOKUP($A595,'Filtro '!$A$5:$H$347,6,FALSE),0)</f>
        <v>74717</v>
      </c>
      <c r="I595" s="220">
        <f>IFERROR(VLOOKUP($A595,'Filtro '!$A$5:$H$347,7,FALSE),0)</f>
        <v>2</v>
      </c>
      <c r="J595" s="156">
        <v>595</v>
      </c>
    </row>
    <row r="596" spans="1:10" ht="15" customHeight="1" x14ac:dyDescent="0.2">
      <c r="A596" s="399" t="s">
        <v>18</v>
      </c>
      <c r="B596" s="219" t="s">
        <v>528</v>
      </c>
      <c r="C596" s="191" t="s">
        <v>527</v>
      </c>
      <c r="D596" s="175">
        <f>IFERROR(VLOOKUP($A596,'Filtro '!$A$5:$H$347,2,FALSE),0)</f>
        <v>3128</v>
      </c>
      <c r="E596" s="194">
        <f>IFERROR(VLOOKUP($A596,'Filtro '!$A$5:$H$347,3,FALSE),0)</f>
        <v>1374</v>
      </c>
      <c r="F596" s="195">
        <f>IFERROR(VLOOKUP($A596,'Filtro '!$A$5:$H$347,4,FALSE),0)</f>
        <v>1754</v>
      </c>
      <c r="G596" s="174">
        <f>IFERROR(VLOOKUP($A596,'Filtro '!$A$5:$H$347,5,FALSE),0)</f>
        <v>41</v>
      </c>
      <c r="H596" s="216">
        <f>IFERROR(VLOOKUP($A596,'Filtro '!$A$5:$H$347,6,FALSE),0)</f>
        <v>3069</v>
      </c>
      <c r="I596" s="171">
        <f>IFERROR(VLOOKUP($A596,'Filtro '!$A$5:$H$347,7,FALSE),0)</f>
        <v>0</v>
      </c>
      <c r="J596" s="156">
        <v>596</v>
      </c>
    </row>
    <row r="597" spans="1:10" ht="14.1" customHeight="1" x14ac:dyDescent="0.2">
      <c r="A597" s="400" t="s">
        <v>19</v>
      </c>
      <c r="B597" s="218"/>
      <c r="C597" s="191" t="s">
        <v>526</v>
      </c>
      <c r="D597" s="175">
        <f>IFERROR(VLOOKUP($A597,'Filtro '!$A$5:$H$347,2,FALSE),0)</f>
        <v>6296</v>
      </c>
      <c r="E597" s="194">
        <f>IFERROR(VLOOKUP($A597,'Filtro '!$A$5:$H$347,3,FALSE),0)</f>
        <v>439</v>
      </c>
      <c r="F597" s="195">
        <f>IFERROR(VLOOKUP($A597,'Filtro '!$A$5:$H$347,4,FALSE),0)</f>
        <v>5857</v>
      </c>
      <c r="G597" s="174">
        <f>IFERROR(VLOOKUP($A597,'Filtro '!$A$5:$H$347,5,FALSE),0)</f>
        <v>0</v>
      </c>
      <c r="H597" s="216">
        <f>IFERROR(VLOOKUP($A597,'Filtro '!$A$5:$H$347,6,FALSE),0)</f>
        <v>6157</v>
      </c>
      <c r="I597" s="171">
        <f>IFERROR(VLOOKUP($A597,'Filtro '!$A$5:$H$347,7,FALSE),0)</f>
        <v>0</v>
      </c>
      <c r="J597" s="156">
        <v>597</v>
      </c>
    </row>
    <row r="598" spans="1:10" ht="15" customHeight="1" x14ac:dyDescent="0.2">
      <c r="A598" s="399" t="s">
        <v>148</v>
      </c>
      <c r="B598" s="217" t="s">
        <v>525</v>
      </c>
      <c r="C598" s="191" t="s">
        <v>524</v>
      </c>
      <c r="D598" s="175">
        <f>IFERROR(VLOOKUP($A598,'Filtro '!$A$5:$H$347,2,FALSE),0)</f>
        <v>1013</v>
      </c>
      <c r="E598" s="194">
        <f>IFERROR(VLOOKUP($A598,'Filtro '!$A$5:$H$347,3,FALSE),0)</f>
        <v>182</v>
      </c>
      <c r="F598" s="195">
        <f>IFERROR(VLOOKUP($A598,'Filtro '!$A$5:$H$347,4,FALSE),0)</f>
        <v>831</v>
      </c>
      <c r="G598" s="174">
        <f>IFERROR(VLOOKUP($A598,'Filtro '!$A$5:$H$347,5,FALSE),0)</f>
        <v>2</v>
      </c>
      <c r="H598" s="216">
        <f>IFERROR(VLOOKUP($A598,'Filtro '!$A$5:$H$347,6,FALSE),0)</f>
        <v>858</v>
      </c>
      <c r="I598" s="171">
        <f>IFERROR(VLOOKUP($A598,'Filtro '!$A$5:$H$347,7,FALSE),0)</f>
        <v>0</v>
      </c>
      <c r="J598" s="156">
        <v>598</v>
      </c>
    </row>
    <row r="599" spans="1:10" ht="15" customHeight="1" x14ac:dyDescent="0.2">
      <c r="A599" s="399" t="s">
        <v>20</v>
      </c>
      <c r="B599" s="217" t="s">
        <v>523</v>
      </c>
      <c r="C599" s="191" t="s">
        <v>522</v>
      </c>
      <c r="D599" s="175">
        <f>IFERROR(VLOOKUP($A599,'Filtro '!$A$5:$H$347,2,FALSE),0)</f>
        <v>43583</v>
      </c>
      <c r="E599" s="194">
        <f>IFERROR(VLOOKUP($A599,'Filtro '!$A$5:$H$347,3,FALSE),0)</f>
        <v>1524</v>
      </c>
      <c r="F599" s="195">
        <f>IFERROR(VLOOKUP($A599,'Filtro '!$A$5:$H$347,4,FALSE),0)</f>
        <v>42059</v>
      </c>
      <c r="G599" s="174">
        <f>IFERROR(VLOOKUP($A599,'Filtro '!$A$5:$H$347,5,FALSE),0)</f>
        <v>572</v>
      </c>
      <c r="H599" s="216">
        <f>IFERROR(VLOOKUP($A599,'Filtro '!$A$5:$H$347,6,FALSE),0)</f>
        <v>41037</v>
      </c>
      <c r="I599" s="171">
        <f>IFERROR(VLOOKUP($A599,'Filtro '!$A$5:$H$347,7,FALSE),0)</f>
        <v>3</v>
      </c>
      <c r="J599" s="156">
        <v>599</v>
      </c>
    </row>
    <row r="600" spans="1:10" ht="15" customHeight="1" x14ac:dyDescent="0.2">
      <c r="A600" s="399" t="s">
        <v>155</v>
      </c>
      <c r="B600" s="217" t="s">
        <v>521</v>
      </c>
      <c r="C600" s="191" t="s">
        <v>520</v>
      </c>
      <c r="D600" s="175">
        <f>IFERROR(VLOOKUP($A600,'Filtro '!$A$5:$H$347,2,FALSE),0)</f>
        <v>752</v>
      </c>
      <c r="E600" s="194">
        <f>IFERROR(VLOOKUP($A600,'Filtro '!$A$5:$H$347,3,FALSE),0)</f>
        <v>409</v>
      </c>
      <c r="F600" s="195">
        <f>IFERROR(VLOOKUP($A600,'Filtro '!$A$5:$H$347,4,FALSE),0)</f>
        <v>343</v>
      </c>
      <c r="G600" s="174">
        <f>IFERROR(VLOOKUP($A600,'Filtro '!$A$5:$H$347,5,FALSE),0)</f>
        <v>89</v>
      </c>
      <c r="H600" s="216">
        <f>IFERROR(VLOOKUP($A600,'Filtro '!$A$5:$H$347,6,FALSE),0)</f>
        <v>593</v>
      </c>
      <c r="I600" s="171">
        <f>IFERROR(VLOOKUP($A600,'Filtro '!$A$5:$H$347,7,FALSE),0)</f>
        <v>0</v>
      </c>
      <c r="J600" s="156">
        <v>600</v>
      </c>
    </row>
    <row r="601" spans="1:10" ht="15" customHeight="1" x14ac:dyDescent="0.2">
      <c r="A601" s="399" t="s">
        <v>152</v>
      </c>
      <c r="B601" s="217" t="s">
        <v>519</v>
      </c>
      <c r="C601" s="191" t="s">
        <v>518</v>
      </c>
      <c r="D601" s="175">
        <f>IFERROR(VLOOKUP($A601,'Filtro '!$A$5:$H$347,2,FALSE),0)</f>
        <v>435</v>
      </c>
      <c r="E601" s="194">
        <f>IFERROR(VLOOKUP($A601,'Filtro '!$A$5:$H$347,3,FALSE),0)</f>
        <v>140</v>
      </c>
      <c r="F601" s="195">
        <f>IFERROR(VLOOKUP($A601,'Filtro '!$A$5:$H$347,4,FALSE),0)</f>
        <v>295</v>
      </c>
      <c r="G601" s="174">
        <f>IFERROR(VLOOKUP($A601,'Filtro '!$A$5:$H$347,5,FALSE),0)</f>
        <v>47</v>
      </c>
      <c r="H601" s="216">
        <f>IFERROR(VLOOKUP($A601,'Filtro '!$A$5:$H$347,6,FALSE),0)</f>
        <v>279</v>
      </c>
      <c r="I601" s="171">
        <f>IFERROR(VLOOKUP($A601,'Filtro '!$A$5:$H$347,7,FALSE),0)</f>
        <v>0</v>
      </c>
      <c r="J601" s="156">
        <v>601</v>
      </c>
    </row>
    <row r="602" spans="1:10" ht="15" customHeight="1" x14ac:dyDescent="0.2">
      <c r="A602" s="399" t="s">
        <v>232</v>
      </c>
      <c r="B602" s="217" t="s">
        <v>517</v>
      </c>
      <c r="C602" s="191" t="s">
        <v>516</v>
      </c>
      <c r="D602" s="175">
        <f>IFERROR(VLOOKUP($A602,'Filtro '!$A$5:$H$347,2,FALSE),0)</f>
        <v>27</v>
      </c>
      <c r="E602" s="194">
        <f>IFERROR(VLOOKUP($A602,'Filtro '!$A$5:$H$347,3,FALSE),0)</f>
        <v>14</v>
      </c>
      <c r="F602" s="195">
        <f>IFERROR(VLOOKUP($A602,'Filtro '!$A$5:$H$347,4,FALSE),0)</f>
        <v>13</v>
      </c>
      <c r="G602" s="174">
        <f>IFERROR(VLOOKUP($A602,'Filtro '!$A$5:$H$347,5,FALSE),0)</f>
        <v>2</v>
      </c>
      <c r="H602" s="216">
        <f>IFERROR(VLOOKUP($A602,'Filtro '!$A$5:$H$347,6,FALSE),0)</f>
        <v>25</v>
      </c>
      <c r="I602" s="171">
        <f>IFERROR(VLOOKUP($A602,'Filtro '!$A$5:$H$347,7,FALSE),0)</f>
        <v>0</v>
      </c>
      <c r="J602" s="156">
        <v>602</v>
      </c>
    </row>
    <row r="603" spans="1:10" ht="15" customHeight="1" x14ac:dyDescent="0.2">
      <c r="A603" s="399" t="s">
        <v>151</v>
      </c>
      <c r="B603" s="217" t="s">
        <v>515</v>
      </c>
      <c r="C603" s="191" t="s">
        <v>514</v>
      </c>
      <c r="D603" s="175">
        <f>IFERROR(VLOOKUP($A603,'Filtro '!$A$5:$H$347,2,FALSE),0)</f>
        <v>815</v>
      </c>
      <c r="E603" s="194">
        <f>IFERROR(VLOOKUP($A603,'Filtro '!$A$5:$H$347,3,FALSE),0)</f>
        <v>51</v>
      </c>
      <c r="F603" s="195">
        <f>IFERROR(VLOOKUP($A603,'Filtro '!$A$5:$H$347,4,FALSE),0)</f>
        <v>764</v>
      </c>
      <c r="G603" s="174">
        <f>IFERROR(VLOOKUP($A603,'Filtro '!$A$5:$H$347,5,FALSE),0)</f>
        <v>320</v>
      </c>
      <c r="H603" s="216">
        <f>IFERROR(VLOOKUP($A603,'Filtro '!$A$5:$H$347,6,FALSE),0)</f>
        <v>311</v>
      </c>
      <c r="I603" s="171">
        <f>IFERROR(VLOOKUP($A603,'Filtro '!$A$5:$H$347,7,FALSE),0)</f>
        <v>0</v>
      </c>
      <c r="J603" s="156">
        <v>603</v>
      </c>
    </row>
    <row r="604" spans="1:10" ht="15" customHeight="1" x14ac:dyDescent="0.2">
      <c r="A604" s="399" t="s">
        <v>182</v>
      </c>
      <c r="B604" s="217" t="s">
        <v>513</v>
      </c>
      <c r="C604" s="191" t="s">
        <v>512</v>
      </c>
      <c r="D604" s="175">
        <f>IFERROR(VLOOKUP($A604,'Filtro '!$A$5:$H$347,2,FALSE),0)</f>
        <v>49</v>
      </c>
      <c r="E604" s="194">
        <f>IFERROR(VLOOKUP($A604,'Filtro '!$A$5:$H$347,3,FALSE),0)</f>
        <v>39</v>
      </c>
      <c r="F604" s="195">
        <f>IFERROR(VLOOKUP($A604,'Filtro '!$A$5:$H$347,4,FALSE),0)</f>
        <v>10</v>
      </c>
      <c r="G604" s="174">
        <f>IFERROR(VLOOKUP($A604,'Filtro '!$A$5:$H$347,5,FALSE),0)</f>
        <v>6</v>
      </c>
      <c r="H604" s="216">
        <f>IFERROR(VLOOKUP($A604,'Filtro '!$A$5:$H$347,6,FALSE),0)</f>
        <v>44</v>
      </c>
      <c r="I604" s="171">
        <f>IFERROR(VLOOKUP($A604,'Filtro '!$A$5:$H$347,7,FALSE),0)</f>
        <v>0</v>
      </c>
      <c r="J604" s="156">
        <v>604</v>
      </c>
    </row>
    <row r="605" spans="1:10" ht="15" customHeight="1" x14ac:dyDescent="0.2">
      <c r="A605" s="399" t="s">
        <v>183</v>
      </c>
      <c r="B605" s="217" t="s">
        <v>511</v>
      </c>
      <c r="C605" s="191" t="s">
        <v>510</v>
      </c>
      <c r="D605" s="175">
        <f>IFERROR(VLOOKUP($A605,'Filtro '!$A$5:$H$347,2,FALSE),0)</f>
        <v>808</v>
      </c>
      <c r="E605" s="194">
        <f>IFERROR(VLOOKUP($A605,'Filtro '!$A$5:$H$347,3,FALSE),0)</f>
        <v>601</v>
      </c>
      <c r="F605" s="195">
        <f>IFERROR(VLOOKUP($A605,'Filtro '!$A$5:$H$347,4,FALSE),0)</f>
        <v>207</v>
      </c>
      <c r="G605" s="174">
        <f>IFERROR(VLOOKUP($A605,'Filtro '!$A$5:$H$347,5,FALSE),0)</f>
        <v>574</v>
      </c>
      <c r="H605" s="216">
        <f>IFERROR(VLOOKUP($A605,'Filtro '!$A$5:$H$347,6,FALSE),0)</f>
        <v>243</v>
      </c>
      <c r="I605" s="171">
        <f>IFERROR(VLOOKUP($A605,'Filtro '!$A$5:$H$347,7,FALSE),0)</f>
        <v>0</v>
      </c>
      <c r="J605" s="156">
        <v>605</v>
      </c>
    </row>
    <row r="606" spans="1:10" ht="15" customHeight="1" x14ac:dyDescent="0.2">
      <c r="A606" s="399" t="s">
        <v>83</v>
      </c>
      <c r="B606" s="217" t="s">
        <v>509</v>
      </c>
      <c r="C606" s="191" t="s">
        <v>508</v>
      </c>
      <c r="D606" s="175">
        <f>IFERROR(VLOOKUP($A606,'Filtro '!$A$5:$H$347,2,FALSE),0)</f>
        <v>5759</v>
      </c>
      <c r="E606" s="194">
        <f>IFERROR(VLOOKUP($A606,'Filtro '!$A$5:$H$347,3,FALSE),0)</f>
        <v>2944</v>
      </c>
      <c r="F606" s="195">
        <f>IFERROR(VLOOKUP($A606,'Filtro '!$A$5:$H$347,4,FALSE),0)</f>
        <v>2815</v>
      </c>
      <c r="G606" s="174">
        <f>IFERROR(VLOOKUP($A606,'Filtro '!$A$5:$H$347,5,FALSE),0)</f>
        <v>167</v>
      </c>
      <c r="H606" s="216">
        <f>IFERROR(VLOOKUP($A606,'Filtro '!$A$5:$H$347,6,FALSE),0)</f>
        <v>4401</v>
      </c>
      <c r="I606" s="171">
        <f>IFERROR(VLOOKUP($A606,'Filtro '!$A$5:$H$347,7,FALSE),0)</f>
        <v>0</v>
      </c>
      <c r="J606" s="156">
        <v>606</v>
      </c>
    </row>
    <row r="607" spans="1:10" ht="15" customHeight="1" x14ac:dyDescent="0.2">
      <c r="A607" s="399" t="s">
        <v>21</v>
      </c>
      <c r="B607" s="217" t="s">
        <v>507</v>
      </c>
      <c r="C607" s="191" t="s">
        <v>506</v>
      </c>
      <c r="D607" s="175">
        <f>IFERROR(VLOOKUP($A607,'Filtro '!$A$5:$H$347,2,FALSE),0)</f>
        <v>292278</v>
      </c>
      <c r="E607" s="194">
        <f>IFERROR(VLOOKUP($A607,'Filtro '!$A$5:$H$347,3,FALSE),0)</f>
        <v>162735</v>
      </c>
      <c r="F607" s="195">
        <f>IFERROR(VLOOKUP($A607,'Filtro '!$A$5:$H$347,4,FALSE),0)</f>
        <v>129558</v>
      </c>
      <c r="G607" s="174">
        <f>IFERROR(VLOOKUP($A607,'Filtro '!$A$5:$H$347,5,FALSE),0)</f>
        <v>3885</v>
      </c>
      <c r="H607" s="216">
        <f>IFERROR(VLOOKUP($A607,'Filtro '!$A$5:$H$347,6,FALSE),0)</f>
        <v>276995</v>
      </c>
      <c r="I607" s="171">
        <f>IFERROR(VLOOKUP($A607,'Filtro '!$A$5:$H$347,7,FALSE),0)</f>
        <v>36</v>
      </c>
      <c r="J607" s="156">
        <v>607</v>
      </c>
    </row>
    <row r="608" spans="1:10" ht="15" customHeight="1" x14ac:dyDescent="0.2">
      <c r="A608" s="399" t="s">
        <v>22</v>
      </c>
      <c r="B608" s="217" t="s">
        <v>505</v>
      </c>
      <c r="C608" s="191" t="s">
        <v>504</v>
      </c>
      <c r="D608" s="175">
        <f>IFERROR(VLOOKUP($A608,'Filtro '!$A$5:$H$347,2,FALSE),0)</f>
        <v>54323</v>
      </c>
      <c r="E608" s="194">
        <f>IFERROR(VLOOKUP($A608,'Filtro '!$A$5:$H$347,3,FALSE),0)</f>
        <v>45898</v>
      </c>
      <c r="F608" s="195">
        <f>IFERROR(VLOOKUP($A608,'Filtro '!$A$5:$H$347,4,FALSE),0)</f>
        <v>8425</v>
      </c>
      <c r="G608" s="174">
        <f>IFERROR(VLOOKUP($A608,'Filtro '!$A$5:$H$347,5,FALSE),0)</f>
        <v>407</v>
      </c>
      <c r="H608" s="216">
        <f>IFERROR(VLOOKUP($A608,'Filtro '!$A$5:$H$347,6,FALSE),0)</f>
        <v>51546</v>
      </c>
      <c r="I608" s="171">
        <f>IFERROR(VLOOKUP($A608,'Filtro '!$A$5:$H$347,7,FALSE),0)</f>
        <v>2</v>
      </c>
      <c r="J608" s="156">
        <v>608</v>
      </c>
    </row>
    <row r="609" spans="1:10" ht="15" customHeight="1" x14ac:dyDescent="0.2">
      <c r="A609" s="399" t="s">
        <v>84</v>
      </c>
      <c r="B609" s="217" t="s">
        <v>503</v>
      </c>
      <c r="C609" s="191" t="s">
        <v>502</v>
      </c>
      <c r="D609" s="175">
        <f>IFERROR(VLOOKUP($A609,'Filtro '!$A$5:$H$347,2,FALSE),0)</f>
        <v>3905</v>
      </c>
      <c r="E609" s="194">
        <f>IFERROR(VLOOKUP($A609,'Filtro '!$A$5:$H$347,3,FALSE),0)</f>
        <v>3157</v>
      </c>
      <c r="F609" s="195">
        <f>IFERROR(VLOOKUP($A609,'Filtro '!$A$5:$H$347,4,FALSE),0)</f>
        <v>748</v>
      </c>
      <c r="G609" s="174">
        <f>IFERROR(VLOOKUP($A609,'Filtro '!$A$5:$H$347,5,FALSE),0)</f>
        <v>57</v>
      </c>
      <c r="H609" s="216">
        <f>IFERROR(VLOOKUP($A609,'Filtro '!$A$5:$H$347,6,FALSE),0)</f>
        <v>3680</v>
      </c>
      <c r="I609" s="171">
        <f>IFERROR(VLOOKUP($A609,'Filtro '!$A$5:$H$347,7,FALSE),0)</f>
        <v>0</v>
      </c>
      <c r="J609" s="156">
        <v>609</v>
      </c>
    </row>
    <row r="610" spans="1:10" ht="15" customHeight="1" x14ac:dyDescent="0.2">
      <c r="A610" s="399" t="s">
        <v>23</v>
      </c>
      <c r="B610" s="217" t="s">
        <v>501</v>
      </c>
      <c r="C610" s="191" t="s">
        <v>500</v>
      </c>
      <c r="D610" s="175">
        <f>IFERROR(VLOOKUP($A610,'Filtro '!$A$5:$H$347,2,FALSE),0)</f>
        <v>307</v>
      </c>
      <c r="E610" s="194">
        <f>IFERROR(VLOOKUP($A610,'Filtro '!$A$5:$H$347,3,FALSE),0)</f>
        <v>96</v>
      </c>
      <c r="F610" s="195">
        <f>IFERROR(VLOOKUP($A610,'Filtro '!$A$5:$H$347,4,FALSE),0)</f>
        <v>211</v>
      </c>
      <c r="G610" s="174">
        <f>IFERROR(VLOOKUP($A610,'Filtro '!$A$5:$H$347,5,FALSE),0)</f>
        <v>17</v>
      </c>
      <c r="H610" s="216">
        <f>IFERROR(VLOOKUP($A610,'Filtro '!$A$5:$H$347,6,FALSE),0)</f>
        <v>281</v>
      </c>
      <c r="I610" s="171">
        <f>IFERROR(VLOOKUP($A610,'Filtro '!$A$5:$H$347,7,FALSE),0)</f>
        <v>0</v>
      </c>
      <c r="J610" s="156">
        <v>610</v>
      </c>
    </row>
    <row r="611" spans="1:10" ht="15" customHeight="1" x14ac:dyDescent="0.2">
      <c r="A611" s="399" t="s">
        <v>24</v>
      </c>
      <c r="B611" s="217" t="s">
        <v>499</v>
      </c>
      <c r="C611" s="191" t="s">
        <v>498</v>
      </c>
      <c r="D611" s="175">
        <f>IFERROR(VLOOKUP($A611,'Filtro '!$A$5:$H$347,2,FALSE),0)</f>
        <v>2597</v>
      </c>
      <c r="E611" s="194">
        <f>IFERROR(VLOOKUP($A611,'Filtro '!$A$5:$H$347,3,FALSE),0)</f>
        <v>973</v>
      </c>
      <c r="F611" s="195">
        <f>IFERROR(VLOOKUP($A611,'Filtro '!$A$5:$H$347,4,FALSE),0)</f>
        <v>1624</v>
      </c>
      <c r="G611" s="174">
        <f>IFERROR(VLOOKUP($A611,'Filtro '!$A$5:$H$347,5,FALSE),0)</f>
        <v>48</v>
      </c>
      <c r="H611" s="216">
        <f>IFERROR(VLOOKUP($A611,'Filtro '!$A$5:$H$347,6,FALSE),0)</f>
        <v>2335</v>
      </c>
      <c r="I611" s="171">
        <f>IFERROR(VLOOKUP($A611,'Filtro '!$A$5:$H$347,7,FALSE),0)</f>
        <v>0</v>
      </c>
      <c r="J611" s="156">
        <v>611</v>
      </c>
    </row>
    <row r="612" spans="1:10" ht="15" customHeight="1" thickBot="1" x14ac:dyDescent="0.25">
      <c r="A612" s="399" t="s">
        <v>44</v>
      </c>
      <c r="B612" s="215"/>
      <c r="C612" s="214" t="s">
        <v>497</v>
      </c>
      <c r="D612" s="213">
        <f>IFERROR(VLOOKUP($A612,'Filtro '!$A$5:$H$347,2,FALSE),0)</f>
        <v>25962</v>
      </c>
      <c r="E612" s="212">
        <f>IFERROR(VLOOKUP($A612,'Filtro '!$A$5:$H$347,3,FALSE),0)</f>
        <v>681</v>
      </c>
      <c r="F612" s="211">
        <f>IFERROR(VLOOKUP($A612,'Filtro '!$A$5:$H$347,4,FALSE),0)</f>
        <v>25281</v>
      </c>
      <c r="G612" s="210">
        <f>IFERROR(VLOOKUP($A612,'Filtro '!$A$5:$H$347,5,FALSE),0)</f>
        <v>48</v>
      </c>
      <c r="H612" s="209">
        <f>IFERROR(VLOOKUP($A612,'Filtro '!$A$5:$H$347,6,FALSE),0)</f>
        <v>24038</v>
      </c>
      <c r="I612" s="208">
        <f>IFERROR(VLOOKUP($A612,'Filtro '!$A$5:$H$347,7,FALSE),0)</f>
        <v>1542</v>
      </c>
      <c r="J612" s="156">
        <v>612</v>
      </c>
    </row>
    <row r="613" spans="1:10" ht="15" customHeight="1" thickBot="1" x14ac:dyDescent="0.25">
      <c r="A613" s="163"/>
      <c r="B613" s="499" t="s">
        <v>346</v>
      </c>
      <c r="C613" s="500"/>
      <c r="D613" s="207">
        <f t="shared" ref="D613:I613" si="8">SUM(D595:D612)</f>
        <v>523272</v>
      </c>
      <c r="E613" s="207">
        <f t="shared" si="8"/>
        <v>232919</v>
      </c>
      <c r="F613" s="206">
        <f t="shared" si="8"/>
        <v>290368</v>
      </c>
      <c r="G613" s="205">
        <f t="shared" si="8"/>
        <v>6638</v>
      </c>
      <c r="H613" s="204">
        <f t="shared" si="8"/>
        <v>490609</v>
      </c>
      <c r="I613" s="203">
        <f t="shared" si="8"/>
        <v>1585</v>
      </c>
      <c r="J613" s="156">
        <v>613</v>
      </c>
    </row>
    <row r="614" spans="1:10" ht="15" customHeight="1" x14ac:dyDescent="0.2">
      <c r="B614" s="202"/>
      <c r="C614" s="202"/>
      <c r="D614" s="201"/>
      <c r="E614" s="201"/>
      <c r="F614" s="201"/>
      <c r="G614" s="201"/>
      <c r="H614" s="201"/>
      <c r="I614" s="200"/>
      <c r="J614" s="156">
        <v>614</v>
      </c>
    </row>
    <row r="615" spans="1:10" ht="15" customHeight="1" x14ac:dyDescent="0.2">
      <c r="B615" s="185" t="s">
        <v>496</v>
      </c>
      <c r="C615" s="199" t="s">
        <v>495</v>
      </c>
      <c r="D615" s="495" t="s">
        <v>403</v>
      </c>
      <c r="E615" s="495" t="s">
        <v>405</v>
      </c>
      <c r="F615" s="491" t="s">
        <v>404</v>
      </c>
      <c r="G615" s="493" t="s">
        <v>487</v>
      </c>
      <c r="H615" s="156">
        <v>615</v>
      </c>
    </row>
    <row r="616" spans="1:10" ht="15" customHeight="1" x14ac:dyDescent="0.2">
      <c r="B616" s="184"/>
      <c r="C616" s="198"/>
      <c r="D616" s="496"/>
      <c r="E616" s="496"/>
      <c r="F616" s="492"/>
      <c r="G616" s="494"/>
      <c r="H616" s="156">
        <v>616</v>
      </c>
    </row>
    <row r="617" spans="1:10" ht="15" customHeight="1" x14ac:dyDescent="0.2">
      <c r="A617" s="399" t="s">
        <v>45</v>
      </c>
      <c r="B617" s="197" t="s">
        <v>494</v>
      </c>
      <c r="C617" s="191" t="s">
        <v>493</v>
      </c>
      <c r="D617" s="196">
        <f>IFERROR(VLOOKUP($A617,'Filtro '!$A$5:$H$347,2,FALSE),0)</f>
        <v>255154</v>
      </c>
      <c r="E617" s="194">
        <f>IFERROR(VLOOKUP($A617,'Filtro '!$A$5:$H$347,3,FALSE),0)</f>
        <v>3879</v>
      </c>
      <c r="F617" s="195">
        <f>IFERROR(VLOOKUP($A617,'Filtro '!$A$5:$H$347,4,FALSE),0)</f>
        <v>251275</v>
      </c>
      <c r="G617" s="194">
        <f>IFERROR(VLOOKUP($A617,'Filtro '!$A$5:$H$347,5,FALSE),0)</f>
        <v>69404</v>
      </c>
      <c r="H617" s="156">
        <v>617</v>
      </c>
    </row>
    <row r="618" spans="1:10" ht="15" customHeight="1" x14ac:dyDescent="0.2">
      <c r="A618" s="399" t="s">
        <v>1</v>
      </c>
      <c r="B618" s="192" t="s">
        <v>492</v>
      </c>
      <c r="C618" s="191" t="s">
        <v>491</v>
      </c>
      <c r="D618" s="190">
        <f>IFERROR(VLOOKUP($A618,'Filtro '!$A$5:$H$347,2,FALSE),0)</f>
        <v>7824</v>
      </c>
      <c r="E618" s="188">
        <f>IFERROR(VLOOKUP($A618,'Filtro '!$A$5:$H$347,3,FALSE),0)</f>
        <v>73</v>
      </c>
      <c r="F618" s="189">
        <f>IFERROR(VLOOKUP($A618,'Filtro '!$A$5:$H$347,4,FALSE),0)</f>
        <v>7751</v>
      </c>
      <c r="G618" s="188">
        <f>IFERROR(VLOOKUP($A618,'Filtro '!$A$5:$H$347,5,FALSE),0)</f>
        <v>2327</v>
      </c>
      <c r="H618" s="156">
        <v>618</v>
      </c>
    </row>
    <row r="619" spans="1:10" ht="15" customHeight="1" x14ac:dyDescent="0.2">
      <c r="B619" s="485" t="s">
        <v>346</v>
      </c>
      <c r="C619" s="486"/>
      <c r="D619" s="160">
        <f>SUM(D617:D618)</f>
        <v>262978</v>
      </c>
      <c r="E619" s="160">
        <f>SUM(E617:E618)</f>
        <v>3952</v>
      </c>
      <c r="F619" s="187">
        <f>SUM(F617:F618)</f>
        <v>259026</v>
      </c>
      <c r="G619" s="160">
        <f>SUM(G617:G618)</f>
        <v>71731</v>
      </c>
      <c r="H619" s="156">
        <v>619</v>
      </c>
    </row>
    <row r="620" spans="1:10" ht="15" customHeight="1" x14ac:dyDescent="0.2">
      <c r="B620" s="186"/>
      <c r="C620" s="155"/>
      <c r="D620" s="154"/>
      <c r="E620" s="154"/>
      <c r="F620" s="154"/>
      <c r="G620" s="154"/>
      <c r="J620" s="156">
        <v>620</v>
      </c>
    </row>
    <row r="621" spans="1:10" ht="15" customHeight="1" x14ac:dyDescent="0.2">
      <c r="B621" s="478" t="s">
        <v>490</v>
      </c>
      <c r="C621" s="479"/>
      <c r="D621" s="480"/>
      <c r="E621" s="478"/>
      <c r="F621" s="479"/>
      <c r="G621" s="479"/>
      <c r="H621" s="479"/>
      <c r="I621" s="480"/>
      <c r="J621" s="156">
        <v>621</v>
      </c>
    </row>
    <row r="622" spans="1:10" ht="15" customHeight="1" x14ac:dyDescent="0.2">
      <c r="B622" s="481" t="s">
        <v>489</v>
      </c>
      <c r="C622" s="482"/>
      <c r="D622" s="185" t="s">
        <v>403</v>
      </c>
      <c r="E622" s="487" t="s">
        <v>405</v>
      </c>
      <c r="F622" s="489" t="s">
        <v>404</v>
      </c>
      <c r="G622" s="497" t="s">
        <v>488</v>
      </c>
      <c r="H622" s="498"/>
      <c r="I622" s="482" t="s">
        <v>487</v>
      </c>
      <c r="J622" s="156">
        <v>622</v>
      </c>
    </row>
    <row r="623" spans="1:10" ht="15" customHeight="1" x14ac:dyDescent="0.2">
      <c r="B623" s="483"/>
      <c r="C623" s="484"/>
      <c r="D623" s="184"/>
      <c r="E623" s="488"/>
      <c r="F623" s="490"/>
      <c r="G623" s="183" t="s">
        <v>486</v>
      </c>
      <c r="H623" s="182" t="s">
        <v>485</v>
      </c>
      <c r="I623" s="484"/>
      <c r="J623" s="156">
        <v>623</v>
      </c>
    </row>
    <row r="624" spans="1:10" ht="15" customHeight="1" x14ac:dyDescent="0.2">
      <c r="A624" s="401" t="s">
        <v>147</v>
      </c>
      <c r="B624" s="181" t="s">
        <v>484</v>
      </c>
      <c r="C624" s="180"/>
      <c r="D624" s="175">
        <f>IFERROR(VLOOKUP($A624,'Filtro '!$A$5:$H$347,2,FALSE),0)</f>
        <v>1560</v>
      </c>
      <c r="E624" s="174">
        <f>IFERROR(VLOOKUP($A624,'Filtro '!$A$5:$H$347,3,FALSE),0)</f>
        <v>0</v>
      </c>
      <c r="F624" s="173">
        <f>IFERROR(VLOOKUP($A624,'Filtro '!$A$5:$H$347,4,FALSE),0)</f>
        <v>1560</v>
      </c>
      <c r="G624" s="172">
        <f>IFERROR(VLOOKUP($A624,'Filtro '!$A$5:$H$347,5,FALSE),0)</f>
        <v>25</v>
      </c>
      <c r="H624" s="171">
        <f>IFERROR(VLOOKUP($A624,'Filtro '!$A$5:$H$347,6,FALSE),0)</f>
        <v>1397</v>
      </c>
      <c r="I624" s="171">
        <f>IFERROR(VLOOKUP($A624,'Filtro '!$A$5:$H$347,7,FALSE),0)</f>
        <v>0</v>
      </c>
      <c r="J624" s="156">
        <v>624</v>
      </c>
    </row>
    <row r="625" spans="1:10" ht="15" customHeight="1" x14ac:dyDescent="0.2">
      <c r="A625" s="401" t="s">
        <v>1810</v>
      </c>
      <c r="B625" s="177" t="s">
        <v>483</v>
      </c>
      <c r="C625" s="176"/>
      <c r="D625" s="175">
        <f>IFERROR(VLOOKUP($A625,'Filtro '!$A$5:$H$347,2,FALSE),0)</f>
        <v>0</v>
      </c>
      <c r="E625" s="174">
        <f>IFERROR(VLOOKUP($A625,'Filtro '!$A$5:$H$347,3,FALSE),0)</f>
        <v>0</v>
      </c>
      <c r="F625" s="173">
        <f>IFERROR(VLOOKUP($A625,'Filtro '!$A$5:$H$347,4,FALSE),0)</f>
        <v>0</v>
      </c>
      <c r="G625" s="172">
        <f>IFERROR(VLOOKUP($A625,'Filtro '!$A$5:$H$347,5,FALSE),0)</f>
        <v>0</v>
      </c>
      <c r="H625" s="171">
        <f>IFERROR(VLOOKUP($A625,'Filtro '!$A$5:$H$347,6,FALSE),0)</f>
        <v>0</v>
      </c>
      <c r="I625" s="171">
        <f>IFERROR(VLOOKUP($A625,'Filtro '!$A$5:$H$347,7,FALSE),0)</f>
        <v>0</v>
      </c>
      <c r="J625" s="156">
        <v>625</v>
      </c>
    </row>
    <row r="626" spans="1:10" ht="15" customHeight="1" x14ac:dyDescent="0.2">
      <c r="A626" s="401" t="s">
        <v>1811</v>
      </c>
      <c r="B626" s="177" t="s">
        <v>482</v>
      </c>
      <c r="C626" s="176"/>
      <c r="D626" s="175">
        <f>IFERROR(VLOOKUP($A626,'Filtro '!$A$5:$H$347,2,FALSE),0)</f>
        <v>0</v>
      </c>
      <c r="E626" s="174">
        <f>IFERROR(VLOOKUP($A626,'Filtro '!$A$5:$H$347,3,FALSE),0)</f>
        <v>0</v>
      </c>
      <c r="F626" s="173">
        <f>IFERROR(VLOOKUP($A626,'Filtro '!$A$5:$H$347,4,FALSE),0)</f>
        <v>0</v>
      </c>
      <c r="G626" s="172">
        <f>IFERROR(VLOOKUP($A626,'Filtro '!$A$5:$H$347,5,FALSE),0)</f>
        <v>0</v>
      </c>
      <c r="H626" s="171">
        <f>IFERROR(VLOOKUP($A626,'Filtro '!$A$5:$H$347,6,FALSE),0)</f>
        <v>0</v>
      </c>
      <c r="I626" s="171">
        <f>IFERROR(VLOOKUP($A626,'Filtro '!$A$5:$H$347,7,FALSE),0)</f>
        <v>0</v>
      </c>
      <c r="J626" s="156">
        <v>626</v>
      </c>
    </row>
    <row r="627" spans="1:10" ht="15" customHeight="1" x14ac:dyDescent="0.2">
      <c r="A627" s="401" t="s">
        <v>1812</v>
      </c>
      <c r="B627" s="177" t="s">
        <v>481</v>
      </c>
      <c r="C627" s="176"/>
      <c r="D627" s="175">
        <f>IFERROR(VLOOKUP($A627,'Filtro '!$A$5:$H$347,2,FALSE),0)</f>
        <v>0</v>
      </c>
      <c r="E627" s="174">
        <f>IFERROR(VLOOKUP($A627,'Filtro '!$A$5:$H$347,3,FALSE),0)</f>
        <v>0</v>
      </c>
      <c r="F627" s="173">
        <f>IFERROR(VLOOKUP($A627,'Filtro '!$A$5:$H$347,4,FALSE),0)</f>
        <v>0</v>
      </c>
      <c r="G627" s="172">
        <f>IFERROR(VLOOKUP($A627,'Filtro '!$A$5:$H$347,5,FALSE),0)</f>
        <v>0</v>
      </c>
      <c r="H627" s="171">
        <f>IFERROR(VLOOKUP($A627,'Filtro '!$A$5:$H$347,6,FALSE),0)</f>
        <v>0</v>
      </c>
      <c r="I627" s="171">
        <f>IFERROR(VLOOKUP($A627,'Filtro '!$A$5:$H$347,7,FALSE),0)</f>
        <v>0</v>
      </c>
      <c r="J627" s="156">
        <v>627</v>
      </c>
    </row>
    <row r="628" spans="1:10" ht="15" customHeight="1" x14ac:dyDescent="0.2">
      <c r="A628" s="401" t="s">
        <v>1813</v>
      </c>
      <c r="B628" s="177" t="s">
        <v>480</v>
      </c>
      <c r="C628" s="176"/>
      <c r="D628" s="175">
        <f>IFERROR(VLOOKUP($A628,'Filtro '!$A$5:$H$347,2,FALSE),0)</f>
        <v>0</v>
      </c>
      <c r="E628" s="174">
        <f>IFERROR(VLOOKUP($A628,'Filtro '!$A$5:$H$347,3,FALSE),0)</f>
        <v>0</v>
      </c>
      <c r="F628" s="173">
        <f>IFERROR(VLOOKUP($A628,'Filtro '!$A$5:$H$347,4,FALSE),0)</f>
        <v>0</v>
      </c>
      <c r="G628" s="172">
        <f>IFERROR(VLOOKUP($A628,'Filtro '!$A$5:$H$347,5,FALSE),0)</f>
        <v>0</v>
      </c>
      <c r="H628" s="171">
        <f>IFERROR(VLOOKUP($A628,'Filtro '!$A$5:$H$347,6,FALSE),0)</f>
        <v>0</v>
      </c>
      <c r="I628" s="171">
        <f>IFERROR(VLOOKUP($A628,'Filtro '!$A$5:$H$347,7,FALSE),0)</f>
        <v>0</v>
      </c>
      <c r="J628" s="156">
        <v>628</v>
      </c>
    </row>
    <row r="629" spans="1:10" ht="15" customHeight="1" x14ac:dyDescent="0.2">
      <c r="A629" s="401" t="s">
        <v>1814</v>
      </c>
      <c r="B629" s="177" t="s">
        <v>479</v>
      </c>
      <c r="C629" s="176"/>
      <c r="D629" s="175">
        <f>IFERROR(VLOOKUP($A629,'Filtro '!$A$5:$H$347,2,FALSE),0)</f>
        <v>0</v>
      </c>
      <c r="E629" s="174">
        <f>IFERROR(VLOOKUP($A629,'Filtro '!$A$5:$H$347,3,FALSE),0)</f>
        <v>0</v>
      </c>
      <c r="F629" s="173">
        <f>IFERROR(VLOOKUP($A629,'Filtro '!$A$5:$H$347,4,FALSE),0)</f>
        <v>0</v>
      </c>
      <c r="G629" s="172">
        <f>IFERROR(VLOOKUP($A629,'Filtro '!$A$5:$H$347,5,FALSE),0)</f>
        <v>0</v>
      </c>
      <c r="H629" s="171">
        <f>IFERROR(VLOOKUP($A629,'Filtro '!$A$5:$H$347,6,FALSE),0)</f>
        <v>0</v>
      </c>
      <c r="I629" s="171">
        <f>IFERROR(VLOOKUP($A629,'Filtro '!$A$5:$H$347,7,FALSE),0)</f>
        <v>0</v>
      </c>
      <c r="J629" s="156">
        <v>629</v>
      </c>
    </row>
    <row r="630" spans="1:10" ht="15" customHeight="1" x14ac:dyDescent="0.2">
      <c r="A630" s="401" t="s">
        <v>297</v>
      </c>
      <c r="B630" s="177" t="s">
        <v>478</v>
      </c>
      <c r="C630" s="176"/>
      <c r="D630" s="175">
        <f>IFERROR(VLOOKUP($A630,'Filtro '!$A$5:$H$347,2,FALSE),0)</f>
        <v>13</v>
      </c>
      <c r="E630" s="174">
        <f>IFERROR(VLOOKUP($A630,'Filtro '!$A$5:$H$347,3,FALSE),0)</f>
        <v>0</v>
      </c>
      <c r="F630" s="173">
        <f>IFERROR(VLOOKUP($A630,'Filtro '!$A$5:$H$347,4,FALSE),0)</f>
        <v>13</v>
      </c>
      <c r="G630" s="172">
        <f>IFERROR(VLOOKUP($A630,'Filtro '!$A$5:$H$347,5,FALSE),0)</f>
        <v>0</v>
      </c>
      <c r="H630" s="171">
        <f>IFERROR(VLOOKUP($A630,'Filtro '!$A$5:$H$347,6,FALSE),0)</f>
        <v>13</v>
      </c>
      <c r="I630" s="171">
        <f>IFERROR(VLOOKUP($A630,'Filtro '!$A$5:$H$347,7,FALSE),0)</f>
        <v>0</v>
      </c>
      <c r="J630" s="156">
        <v>630</v>
      </c>
    </row>
    <row r="631" spans="1:10" ht="15" customHeight="1" x14ac:dyDescent="0.2">
      <c r="A631" s="402" t="s">
        <v>2</v>
      </c>
      <c r="B631" s="177" t="s">
        <v>477</v>
      </c>
      <c r="C631" s="176"/>
      <c r="D631" s="175">
        <f>IFERROR(VLOOKUP($A631,'Filtro '!$A$5:$H$347,2,FALSE),0)</f>
        <v>1813</v>
      </c>
      <c r="E631" s="174">
        <f>IFERROR(VLOOKUP($A631,'Filtro '!$A$5:$H$347,3,FALSE),0)</f>
        <v>0</v>
      </c>
      <c r="F631" s="173">
        <f>IFERROR(VLOOKUP($A631,'Filtro '!$A$5:$H$347,4,FALSE),0)</f>
        <v>1813</v>
      </c>
      <c r="G631" s="172">
        <f>IFERROR(VLOOKUP($A631,'Filtro '!$A$5:$H$347,5,FALSE),0)</f>
        <v>1</v>
      </c>
      <c r="H631" s="171">
        <f>IFERROR(VLOOKUP($A631,'Filtro '!$A$5:$H$347,6,FALSE),0)</f>
        <v>1762</v>
      </c>
      <c r="I631" s="171">
        <f>IFERROR(VLOOKUP($A631,'Filtro '!$A$5:$H$347,7,FALSE),0)</f>
        <v>0</v>
      </c>
      <c r="J631" s="156">
        <v>631</v>
      </c>
    </row>
    <row r="632" spans="1:10" ht="15" customHeight="1" x14ac:dyDescent="0.2">
      <c r="A632" s="402" t="s">
        <v>3</v>
      </c>
      <c r="B632" s="177" t="s">
        <v>476</v>
      </c>
      <c r="C632" s="176"/>
      <c r="D632" s="175">
        <f>IFERROR(VLOOKUP($A632,'Filtro '!$A$5:$H$347,2,FALSE),0)</f>
        <v>1164</v>
      </c>
      <c r="E632" s="174">
        <f>IFERROR(VLOOKUP($A632,'Filtro '!$A$5:$H$347,3,FALSE),0)</f>
        <v>17</v>
      </c>
      <c r="F632" s="173">
        <f>IFERROR(VLOOKUP($A632,'Filtro '!$A$5:$H$347,4,FALSE),0)</f>
        <v>1147</v>
      </c>
      <c r="G632" s="172">
        <f>IFERROR(VLOOKUP($A632,'Filtro '!$A$5:$H$347,5,FALSE),0)</f>
        <v>1</v>
      </c>
      <c r="H632" s="171">
        <f>IFERROR(VLOOKUP($A632,'Filtro '!$A$5:$H$347,6,FALSE),0)</f>
        <v>1133</v>
      </c>
      <c r="I632" s="171">
        <f>IFERROR(VLOOKUP($A632,'Filtro '!$A$5:$H$347,7,FALSE),0)</f>
        <v>0</v>
      </c>
      <c r="J632" s="156">
        <v>632</v>
      </c>
    </row>
    <row r="633" spans="1:10" ht="15" customHeight="1" x14ac:dyDescent="0.2">
      <c r="A633" s="402" t="s">
        <v>150</v>
      </c>
      <c r="B633" s="177" t="s">
        <v>475</v>
      </c>
      <c r="C633" s="176"/>
      <c r="D633" s="175">
        <f>IFERROR(VLOOKUP($A633,'Filtro '!$A$5:$H$347,2,FALSE),0)</f>
        <v>170</v>
      </c>
      <c r="E633" s="174">
        <f>IFERROR(VLOOKUP($A633,'Filtro '!$A$5:$H$347,3,FALSE),0)</f>
        <v>9</v>
      </c>
      <c r="F633" s="173">
        <f>IFERROR(VLOOKUP($A633,'Filtro '!$A$5:$H$347,4,FALSE),0)</f>
        <v>161</v>
      </c>
      <c r="G633" s="172">
        <f>IFERROR(VLOOKUP($A633,'Filtro '!$A$5:$H$347,5,FALSE),0)</f>
        <v>0</v>
      </c>
      <c r="H633" s="171">
        <f>IFERROR(VLOOKUP($A633,'Filtro '!$A$5:$H$347,6,FALSE),0)</f>
        <v>155</v>
      </c>
      <c r="I633" s="171">
        <f>IFERROR(VLOOKUP($A633,'Filtro '!$A$5:$H$347,7,FALSE),0)</f>
        <v>0</v>
      </c>
      <c r="J633" s="156">
        <v>633</v>
      </c>
    </row>
    <row r="634" spans="1:10" ht="15" customHeight="1" x14ac:dyDescent="0.2">
      <c r="A634" s="402" t="s">
        <v>4</v>
      </c>
      <c r="B634" s="177" t="s">
        <v>474</v>
      </c>
      <c r="C634" s="176"/>
      <c r="D634" s="175">
        <f>IFERROR(VLOOKUP($A634,'Filtro '!$A$5:$H$347,2,FALSE),0)</f>
        <v>67391</v>
      </c>
      <c r="E634" s="174">
        <f>IFERROR(VLOOKUP($A634,'Filtro '!$A$5:$H$347,3,FALSE),0)</f>
        <v>44271</v>
      </c>
      <c r="F634" s="173">
        <f>IFERROR(VLOOKUP($A634,'Filtro '!$A$5:$H$347,4,FALSE),0)</f>
        <v>23120</v>
      </c>
      <c r="G634" s="172">
        <f>IFERROR(VLOOKUP($A634,'Filtro '!$A$5:$H$347,5,FALSE),0)</f>
        <v>22</v>
      </c>
      <c r="H634" s="171">
        <f>IFERROR(VLOOKUP($A634,'Filtro '!$A$5:$H$347,6,FALSE),0)</f>
        <v>61774</v>
      </c>
      <c r="I634" s="171">
        <f>IFERROR(VLOOKUP($A634,'Filtro '!$A$5:$H$347,7,FALSE),0)</f>
        <v>52</v>
      </c>
      <c r="J634" s="156">
        <v>634</v>
      </c>
    </row>
    <row r="635" spans="1:10" ht="15" customHeight="1" x14ac:dyDescent="0.2">
      <c r="A635" s="402" t="s">
        <v>112</v>
      </c>
      <c r="B635" s="179" t="s">
        <v>473</v>
      </c>
      <c r="C635" s="178"/>
      <c r="D635" s="175">
        <f>IFERROR(VLOOKUP($A635,'Filtro '!$A$5:$H$347,2,FALSE),0)</f>
        <v>832</v>
      </c>
      <c r="E635" s="174">
        <f>IFERROR(VLOOKUP($A635,'Filtro '!$A$5:$H$347,3,FALSE),0)</f>
        <v>373</v>
      </c>
      <c r="F635" s="173">
        <f>IFERROR(VLOOKUP($A635,'Filtro '!$A$5:$H$347,4,FALSE),0)</f>
        <v>459</v>
      </c>
      <c r="G635" s="172">
        <f>IFERROR(VLOOKUP($A635,'Filtro '!$A$5:$H$347,5,FALSE),0)</f>
        <v>98</v>
      </c>
      <c r="H635" s="171">
        <f>IFERROR(VLOOKUP($A635,'Filtro '!$A$5:$H$347,6,FALSE),0)</f>
        <v>351</v>
      </c>
      <c r="I635" s="171">
        <f>IFERROR(VLOOKUP($A635,'Filtro '!$A$5:$H$347,7,FALSE),0)</f>
        <v>600</v>
      </c>
      <c r="J635" s="156">
        <v>635</v>
      </c>
    </row>
    <row r="636" spans="1:10" ht="15" customHeight="1" x14ac:dyDescent="0.2">
      <c r="A636" s="402" t="s">
        <v>184</v>
      </c>
      <c r="B636" s="177" t="s">
        <v>472</v>
      </c>
      <c r="C636" s="176"/>
      <c r="D636" s="175">
        <f>IFERROR(VLOOKUP($A636,'Filtro '!$A$5:$H$347,2,FALSE),0)</f>
        <v>1111</v>
      </c>
      <c r="E636" s="174">
        <f>IFERROR(VLOOKUP($A636,'Filtro '!$A$5:$H$347,3,FALSE),0)</f>
        <v>1109</v>
      </c>
      <c r="F636" s="173">
        <f>IFERROR(VLOOKUP($A636,'Filtro '!$A$5:$H$347,4,FALSE),0)</f>
        <v>2</v>
      </c>
      <c r="G636" s="172">
        <f>IFERROR(VLOOKUP($A636,'Filtro '!$A$5:$H$347,5,FALSE),0)</f>
        <v>49</v>
      </c>
      <c r="H636" s="171">
        <f>IFERROR(VLOOKUP($A636,'Filtro '!$A$5:$H$347,6,FALSE),0)</f>
        <v>1042</v>
      </c>
      <c r="I636" s="171">
        <f>IFERROR(VLOOKUP($A636,'Filtro '!$A$5:$H$347,7,FALSE),0)</f>
        <v>0</v>
      </c>
      <c r="J636" s="156">
        <v>636</v>
      </c>
    </row>
    <row r="637" spans="1:10" ht="15" customHeight="1" x14ac:dyDescent="0.2">
      <c r="A637" s="402" t="s">
        <v>202</v>
      </c>
      <c r="B637" s="170" t="s">
        <v>471</v>
      </c>
      <c r="C637" s="169"/>
      <c r="D637" s="168">
        <f>IFERROR(VLOOKUP($A637,'Filtro '!$A$5:$H$347,2,FALSE),0)</f>
        <v>5302</v>
      </c>
      <c r="E637" s="167">
        <f>IFERROR(VLOOKUP($A637,'Filtro '!$A$5:$H$347,3,FALSE),0)</f>
        <v>5294</v>
      </c>
      <c r="F637" s="166">
        <f>IFERROR(VLOOKUP($A637,'Filtro '!$A$5:$H$347,4,FALSE),0)</f>
        <v>8</v>
      </c>
      <c r="G637" s="165">
        <f>IFERROR(VLOOKUP($A637,'Filtro '!$A$5:$H$347,5,FALSE),0)</f>
        <v>114</v>
      </c>
      <c r="H637" s="164">
        <f>IFERROR(VLOOKUP($A637,'Filtro '!$A$5:$H$347,6,FALSE),0)</f>
        <v>5162</v>
      </c>
      <c r="I637" s="164">
        <f>IFERROR(VLOOKUP($A637,'Filtro '!$A$5:$H$347,7,FALSE),0)</f>
        <v>0</v>
      </c>
      <c r="J637" s="156">
        <v>637</v>
      </c>
    </row>
    <row r="638" spans="1:10" ht="15" customHeight="1" x14ac:dyDescent="0.2">
      <c r="A638" s="163"/>
      <c r="B638" s="162" t="s">
        <v>346</v>
      </c>
      <c r="C638" s="161"/>
      <c r="D638" s="160">
        <f t="shared" ref="D638:I638" si="9">SUM(D624:D637)</f>
        <v>79356</v>
      </c>
      <c r="E638" s="158">
        <f t="shared" si="9"/>
        <v>51073</v>
      </c>
      <c r="F638" s="159">
        <f t="shared" si="9"/>
        <v>28283</v>
      </c>
      <c r="G638" s="158">
        <f t="shared" si="9"/>
        <v>310</v>
      </c>
      <c r="H638" s="157">
        <f t="shared" si="9"/>
        <v>72789</v>
      </c>
      <c r="I638" s="157">
        <f t="shared" si="9"/>
        <v>652</v>
      </c>
      <c r="J638" s="156">
        <v>638</v>
      </c>
    </row>
    <row r="639" spans="1:10" ht="14.1" customHeight="1" x14ac:dyDescent="0.2">
      <c r="B639" s="155"/>
      <c r="C639" s="155"/>
      <c r="D639" s="154"/>
      <c r="E639" s="154"/>
      <c r="F639" s="154"/>
      <c r="G639" s="154"/>
      <c r="H639" s="154"/>
      <c r="I639" s="154"/>
    </row>
    <row r="641" spans="1:1" ht="14.1" customHeight="1" x14ac:dyDescent="0.2">
      <c r="A641" s="151" t="s">
        <v>345</v>
      </c>
    </row>
    <row r="642" spans="1:1" ht="14.1" customHeight="1" x14ac:dyDescent="0.2">
      <c r="A642" s="153">
        <v>81707038</v>
      </c>
    </row>
    <row r="643" spans="1:1" ht="14.1" customHeight="1" x14ac:dyDescent="0.2">
      <c r="A643" s="153">
        <v>80106024</v>
      </c>
    </row>
    <row r="645" spans="1:1" ht="14.1" customHeight="1" x14ac:dyDescent="0.2">
      <c r="A645" s="151" t="s">
        <v>470</v>
      </c>
    </row>
    <row r="646" spans="1:1" ht="14.1" customHeight="1" x14ac:dyDescent="0.2">
      <c r="A646" s="153">
        <v>81707031</v>
      </c>
    </row>
    <row r="647" spans="1:1" ht="14.1" customHeight="1" x14ac:dyDescent="0.2">
      <c r="A647" s="153">
        <v>81707032</v>
      </c>
    </row>
    <row r="648" spans="1:1" ht="14.1" customHeight="1" x14ac:dyDescent="0.2">
      <c r="A648" s="153">
        <v>81707033</v>
      </c>
    </row>
    <row r="649" spans="1:1" ht="14.1" customHeight="1" x14ac:dyDescent="0.2">
      <c r="A649" s="153">
        <v>81707034</v>
      </c>
    </row>
    <row r="650" spans="1:1" ht="14.1" customHeight="1" x14ac:dyDescent="0.2">
      <c r="A650" s="153">
        <v>81707035</v>
      </c>
    </row>
    <row r="651" spans="1:1" ht="14.1" customHeight="1" x14ac:dyDescent="0.2">
      <c r="A651" s="153">
        <v>81707036</v>
      </c>
    </row>
    <row r="652" spans="1:1" ht="14.1" customHeight="1" x14ac:dyDescent="0.2">
      <c r="A652" s="153">
        <v>81707037</v>
      </c>
    </row>
  </sheetData>
  <mergeCells count="83">
    <mergeCell ref="D522:I522"/>
    <mergeCell ref="B541:C541"/>
    <mergeCell ref="D543:I543"/>
    <mergeCell ref="B592:C592"/>
    <mergeCell ref="B594:C594"/>
    <mergeCell ref="D554:I554"/>
    <mergeCell ref="D557:I557"/>
    <mergeCell ref="B552:C552"/>
    <mergeCell ref="D529:I529"/>
    <mergeCell ref="B529:C529"/>
    <mergeCell ref="B517:C517"/>
    <mergeCell ref="B515:C515"/>
    <mergeCell ref="B508:C508"/>
    <mergeCell ref="B522:C522"/>
    <mergeCell ref="B520:C520"/>
    <mergeCell ref="B613:C613"/>
    <mergeCell ref="B567:C567"/>
    <mergeCell ref="B547:C547"/>
    <mergeCell ref="B549:C549"/>
    <mergeCell ref="B565:C565"/>
    <mergeCell ref="B7:G7"/>
    <mergeCell ref="D172:G172"/>
    <mergeCell ref="B557:C557"/>
    <mergeCell ref="B494:C494"/>
    <mergeCell ref="F489:F490"/>
    <mergeCell ref="B403:C403"/>
    <mergeCell ref="B527:C527"/>
    <mergeCell ref="B543:C543"/>
    <mergeCell ref="B554:C554"/>
    <mergeCell ref="D549:I549"/>
    <mergeCell ref="D12:G12"/>
    <mergeCell ref="B12:C12"/>
    <mergeCell ref="B170:C170"/>
    <mergeCell ref="B10:B11"/>
    <mergeCell ref="C10:C11"/>
    <mergeCell ref="E10:E11"/>
    <mergeCell ref="F10:F11"/>
    <mergeCell ref="D403:G403"/>
    <mergeCell ref="E489:E490"/>
    <mergeCell ref="D489:D490"/>
    <mergeCell ref="B6:D6"/>
    <mergeCell ref="B98:C98"/>
    <mergeCell ref="B172:C172"/>
    <mergeCell ref="B100:C100"/>
    <mergeCell ref="D100:G100"/>
    <mergeCell ref="G10:G11"/>
    <mergeCell ref="D10:D11"/>
    <mergeCell ref="B320:C320"/>
    <mergeCell ref="B367:C367"/>
    <mergeCell ref="B400:C400"/>
    <mergeCell ref="B401:C401"/>
    <mergeCell ref="B322:C322"/>
    <mergeCell ref="B369:C369"/>
    <mergeCell ref="B179:C179"/>
    <mergeCell ref="D181:G181"/>
    <mergeCell ref="B239:C239"/>
    <mergeCell ref="D241:G241"/>
    <mergeCell ref="B181:C181"/>
    <mergeCell ref="B241:C241"/>
    <mergeCell ref="C489:C490"/>
    <mergeCell ref="G489:H489"/>
    <mergeCell ref="D491:I491"/>
    <mergeCell ref="D494:I494"/>
    <mergeCell ref="B506:C506"/>
    <mergeCell ref="I489:I490"/>
    <mergeCell ref="B489:B490"/>
    <mergeCell ref="B491:C491"/>
    <mergeCell ref="D517:I517"/>
    <mergeCell ref="B488:I488"/>
    <mergeCell ref="D567:I567"/>
    <mergeCell ref="D594:I594"/>
    <mergeCell ref="B622:C623"/>
    <mergeCell ref="B619:C619"/>
    <mergeCell ref="B621:D621"/>
    <mergeCell ref="E621:I621"/>
    <mergeCell ref="I622:I623"/>
    <mergeCell ref="E622:E623"/>
    <mergeCell ref="F622:F623"/>
    <mergeCell ref="F615:F616"/>
    <mergeCell ref="G615:G616"/>
    <mergeCell ref="E615:E616"/>
    <mergeCell ref="D615:D616"/>
    <mergeCell ref="G622:H622"/>
  </mergeCells>
  <dataValidations count="7">
    <dataValidation type="whole" allowBlank="1" showInputMessage="1" showErrorMessage="1" errorTitle="Error" error="Por favor ingrese números enteros" sqref="A560:A563">
      <formula1>0</formula1>
      <formula2>100000000</formula2>
    </dataValidation>
    <dataValidation type="whole" allowBlank="1" showInputMessage="1" showErrorMessage="1" errorTitle="ERROR" error="Por Favor ingrese solo Números." sqref="H544:I546">
      <formula1>1</formula1>
      <formula2>10000000000</formula2>
    </dataValidation>
    <dataValidation type="whole" allowBlank="1" showInputMessage="1" showErrorMessage="1" errorTitle="ERROR" error="Por Favor ingrese solo Números." sqref="H530:I540">
      <formula1>0</formula1>
      <formula2>100000000000</formula2>
    </dataValidation>
    <dataValidation type="whole" allowBlank="1" showInputMessage="1" showErrorMessage="1" errorTitle="ERROR" error="Por Favor ingrese solo Números." sqref="H523:I526 H624:I637">
      <formula1>0</formula1>
      <formula2>10000000000</formula2>
    </dataValidation>
    <dataValidation type="whole" allowBlank="1" showInputMessage="1" showErrorMessage="1" errorTitle="ERROR" error="Por Favor ingrese solo Números." sqref="H550:I551 H558:I564 H518:I519 H509:I514">
      <formula1>0</formula1>
      <formula2>1000000000</formula2>
    </dataValidation>
    <dataValidation type="whole" allowBlank="1" showInputMessage="1" showErrorMessage="1" errorTitle="ERROR" error="Por Favor ingrese solo Números." sqref="H495:I505 H555:I555 H568:I591">
      <formula1>0</formula1>
      <formula2>100000000</formula2>
    </dataValidation>
    <dataValidation allowBlank="1" showInputMessage="1" showErrorMessage="1" errorTitle="ERROR" error="Por Favor ingrese solo Números." sqref="C518 C523:C526 C620 A575:A581 A644:A1048576 A640:A641 H506:I508 D622:D639 D8:D487 I622:I623 H520:I521 H623 C489:D489 H638:I639 H490 I489:I490 C492:C493 H515:I516 C495:C505 C509:C514 H527:I528 C568:C591 C530:C540 H541:I542 C544:C546 H547:I548 C550:C551 H552:I553 C555:C556 H493:I493 C558:C564 C595:C612 D491:D615 C12:C487 H556:I556 H565:I566 A589:A591 B624:C639 B491:B622 C615:C618 D617:D620 H592:I593 B1:D6 C8:C10 I10:XFD487 B7:B489 A583 H595:I620 H12:H487 H1:XFD9 J488:XFD639 H640:XFD1048576 B640:D1048576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Filtro </vt:lpstr>
      <vt:lpstr>BM18</vt:lpstr>
      <vt:lpstr>BM18A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Jorquera</dc:creator>
  <cp:lastModifiedBy>Corina Barraza</cp:lastModifiedBy>
  <dcterms:created xsi:type="dcterms:W3CDTF">2023-11-24T15:14:19Z</dcterms:created>
  <dcterms:modified xsi:type="dcterms:W3CDTF">2023-12-04T14:15:54Z</dcterms:modified>
</cp:coreProperties>
</file>